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EABAB6AB-B2A0-0D4C-84D7-4977E6463F76}" xr6:coauthVersionLast="47" xr6:coauthVersionMax="47" xr10:uidLastSave="{00000000-0000-0000-0000-000000000000}"/>
  <bookViews>
    <workbookView xWindow="0" yWindow="740" windowWidth="29400" windowHeight="18380" activeTab="1" xr2:uid="{AAAA40BB-0105-C94C-9E93-71014CF61909}"/>
  </bookViews>
  <sheets>
    <sheet name="FOREX" sheetId="1" r:id="rId1"/>
    <sheet name="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2" l="1"/>
  <c r="P20" i="2" s="1"/>
  <c r="M12" i="2"/>
  <c r="L13" i="2"/>
  <c r="K13" i="2"/>
  <c r="L14" i="2"/>
  <c r="L763" i="2"/>
  <c r="Q16" i="2"/>
  <c r="Q15" i="2"/>
  <c r="P16" i="2"/>
  <c r="P15" i="2"/>
  <c r="N5" i="2"/>
  <c r="O4" i="2"/>
  <c r="N4" i="2"/>
  <c r="E12" i="2"/>
  <c r="D12" i="2"/>
  <c r="P4" i="2" s="1"/>
  <c r="J11" i="1"/>
  <c r="F8" i="1"/>
  <c r="G8" i="1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E25" i="2"/>
  <c r="E41" i="2"/>
  <c r="E57" i="2"/>
  <c r="E73" i="2"/>
  <c r="E89" i="2"/>
  <c r="E105" i="2"/>
  <c r="E121" i="2"/>
  <c r="E137" i="2"/>
  <c r="E153" i="2"/>
  <c r="E169" i="2"/>
  <c r="E185" i="2"/>
  <c r="E201" i="2"/>
  <c r="E217" i="2"/>
  <c r="E233" i="2"/>
  <c r="E249" i="2"/>
  <c r="E265" i="2"/>
  <c r="E281" i="2"/>
  <c r="E297" i="2"/>
  <c r="E313" i="2"/>
  <c r="E329" i="2"/>
  <c r="E345" i="2"/>
  <c r="E361" i="2"/>
  <c r="E377" i="2"/>
  <c r="E393" i="2"/>
  <c r="E409" i="2"/>
  <c r="E425" i="2"/>
  <c r="E441" i="2"/>
  <c r="E457" i="2"/>
  <c r="E473" i="2"/>
  <c r="E489" i="2"/>
  <c r="E505" i="2"/>
  <c r="E521" i="2"/>
  <c r="E537" i="2"/>
  <c r="E553" i="2"/>
  <c r="E569" i="2"/>
  <c r="E585" i="2"/>
  <c r="E601" i="2"/>
  <c r="E617" i="2"/>
  <c r="E633" i="2"/>
  <c r="E649" i="2"/>
  <c r="E665" i="2"/>
  <c r="E681" i="2"/>
  <c r="J15" i="2"/>
  <c r="J17" i="2"/>
  <c r="J23" i="2"/>
  <c r="J25" i="2"/>
  <c r="J31" i="2"/>
  <c r="J33" i="2"/>
  <c r="J39" i="2"/>
  <c r="J41" i="2"/>
  <c r="J47" i="2"/>
  <c r="J49" i="2"/>
  <c r="J55" i="2"/>
  <c r="J57" i="2"/>
  <c r="J63" i="2"/>
  <c r="J65" i="2"/>
  <c r="J71" i="2"/>
  <c r="J73" i="2"/>
  <c r="J79" i="2"/>
  <c r="J81" i="2"/>
  <c r="J87" i="2"/>
  <c r="J89" i="2"/>
  <c r="J95" i="2"/>
  <c r="J97" i="2"/>
  <c r="J103" i="2"/>
  <c r="J105" i="2"/>
  <c r="J111" i="2"/>
  <c r="J113" i="2"/>
  <c r="J119" i="2"/>
  <c r="J121" i="2"/>
  <c r="J127" i="2"/>
  <c r="J129" i="2"/>
  <c r="J135" i="2"/>
  <c r="J137" i="2"/>
  <c r="J143" i="2"/>
  <c r="J145" i="2"/>
  <c r="J151" i="2"/>
  <c r="J153" i="2"/>
  <c r="J159" i="2"/>
  <c r="J161" i="2"/>
  <c r="J167" i="2"/>
  <c r="J169" i="2"/>
  <c r="J175" i="2"/>
  <c r="J177" i="2"/>
  <c r="J183" i="2"/>
  <c r="J185" i="2"/>
  <c r="J191" i="2"/>
  <c r="J193" i="2"/>
  <c r="J199" i="2"/>
  <c r="J201" i="2"/>
  <c r="J207" i="2"/>
  <c r="J209" i="2"/>
  <c r="J215" i="2"/>
  <c r="J217" i="2"/>
  <c r="J223" i="2"/>
  <c r="J225" i="2"/>
  <c r="J231" i="2"/>
  <c r="J233" i="2"/>
  <c r="J239" i="2"/>
  <c r="J241" i="2"/>
  <c r="J247" i="2"/>
  <c r="J249" i="2"/>
  <c r="J255" i="2"/>
  <c r="J257" i="2"/>
  <c r="J263" i="2"/>
  <c r="J265" i="2"/>
  <c r="J271" i="2"/>
  <c r="J273" i="2"/>
  <c r="J279" i="2"/>
  <c r="J281" i="2"/>
  <c r="J287" i="2"/>
  <c r="J289" i="2"/>
  <c r="J295" i="2"/>
  <c r="J297" i="2"/>
  <c r="J303" i="2"/>
  <c r="J305" i="2"/>
  <c r="J311" i="2"/>
  <c r="J313" i="2"/>
  <c r="J319" i="2"/>
  <c r="J321" i="2"/>
  <c r="J327" i="2"/>
  <c r="J329" i="2"/>
  <c r="J335" i="2"/>
  <c r="J337" i="2"/>
  <c r="J343" i="2"/>
  <c r="J345" i="2"/>
  <c r="J351" i="2"/>
  <c r="J353" i="2"/>
  <c r="J359" i="2"/>
  <c r="J361" i="2"/>
  <c r="J367" i="2"/>
  <c r="J369" i="2"/>
  <c r="J375" i="2"/>
  <c r="J377" i="2"/>
  <c r="J383" i="2"/>
  <c r="J385" i="2"/>
  <c r="J391" i="2"/>
  <c r="J393" i="2"/>
  <c r="J399" i="2"/>
  <c r="J401" i="2"/>
  <c r="J407" i="2"/>
  <c r="J409" i="2"/>
  <c r="J415" i="2"/>
  <c r="J417" i="2"/>
  <c r="J423" i="2"/>
  <c r="J425" i="2"/>
  <c r="J431" i="2"/>
  <c r="J433" i="2"/>
  <c r="J439" i="2"/>
  <c r="J441" i="2"/>
  <c r="J447" i="2"/>
  <c r="J449" i="2"/>
  <c r="J455" i="2"/>
  <c r="J457" i="2"/>
  <c r="J463" i="2"/>
  <c r="J465" i="2"/>
  <c r="J471" i="2"/>
  <c r="J473" i="2"/>
  <c r="J479" i="2"/>
  <c r="J481" i="2"/>
  <c r="J487" i="2"/>
  <c r="J489" i="2"/>
  <c r="J495" i="2"/>
  <c r="J497" i="2"/>
  <c r="J503" i="2"/>
  <c r="J505" i="2"/>
  <c r="J511" i="2"/>
  <c r="J513" i="2"/>
  <c r="J519" i="2"/>
  <c r="J521" i="2"/>
  <c r="J527" i="2"/>
  <c r="J529" i="2"/>
  <c r="J535" i="2"/>
  <c r="J537" i="2"/>
  <c r="J543" i="2"/>
  <c r="J545" i="2"/>
  <c r="J551" i="2"/>
  <c r="J553" i="2"/>
  <c r="J559" i="2"/>
  <c r="J561" i="2"/>
  <c r="J567" i="2"/>
  <c r="J569" i="2"/>
  <c r="J575" i="2"/>
  <c r="J577" i="2"/>
  <c r="J583" i="2"/>
  <c r="J585" i="2"/>
  <c r="J591" i="2"/>
  <c r="J593" i="2"/>
  <c r="J599" i="2"/>
  <c r="J601" i="2"/>
  <c r="J607" i="2"/>
  <c r="J609" i="2"/>
  <c r="J615" i="2"/>
  <c r="J617" i="2"/>
  <c r="J623" i="2"/>
  <c r="J625" i="2"/>
  <c r="J631" i="2"/>
  <c r="J633" i="2"/>
  <c r="J639" i="2"/>
  <c r="J641" i="2"/>
  <c r="J647" i="2"/>
  <c r="J649" i="2"/>
  <c r="J655" i="2"/>
  <c r="J657" i="2"/>
  <c r="J663" i="2"/>
  <c r="J665" i="2"/>
  <c r="J671" i="2"/>
  <c r="J673" i="2"/>
  <c r="J679" i="2"/>
  <c r="J681" i="2"/>
  <c r="J687" i="2"/>
  <c r="J689" i="2"/>
  <c r="J695" i="2"/>
  <c r="J697" i="2"/>
  <c r="J703" i="2"/>
  <c r="J705" i="2"/>
  <c r="J711" i="2"/>
  <c r="J713" i="2"/>
  <c r="J719" i="2"/>
  <c r="J721" i="2"/>
  <c r="J727" i="2"/>
  <c r="J729" i="2"/>
  <c r="J735" i="2"/>
  <c r="J737" i="2"/>
  <c r="J743" i="2"/>
  <c r="J745" i="2"/>
  <c r="J751" i="2"/>
  <c r="J753" i="2"/>
  <c r="J759" i="2"/>
  <c r="J761" i="2"/>
  <c r="I13" i="2"/>
  <c r="J13" i="2" s="1"/>
  <c r="I14" i="2"/>
  <c r="J14" i="2" s="1"/>
  <c r="I15" i="2"/>
  <c r="I16" i="2"/>
  <c r="J16" i="2" s="1"/>
  <c r="I17" i="2"/>
  <c r="I18" i="2"/>
  <c r="J18" i="2" s="1"/>
  <c r="I19" i="2"/>
  <c r="J19" i="2" s="1"/>
  <c r="I20" i="2"/>
  <c r="J20" i="2" s="1"/>
  <c r="I21" i="2"/>
  <c r="J21" i="2" s="1"/>
  <c r="I22" i="2"/>
  <c r="J22" i="2" s="1"/>
  <c r="I23" i="2"/>
  <c r="I24" i="2"/>
  <c r="J24" i="2" s="1"/>
  <c r="I25" i="2"/>
  <c r="I26" i="2"/>
  <c r="J26" i="2" s="1"/>
  <c r="I27" i="2"/>
  <c r="J27" i="2" s="1"/>
  <c r="I28" i="2"/>
  <c r="J28" i="2" s="1"/>
  <c r="I29" i="2"/>
  <c r="J29" i="2" s="1"/>
  <c r="I30" i="2"/>
  <c r="J30" i="2" s="1"/>
  <c r="I31" i="2"/>
  <c r="I32" i="2"/>
  <c r="J32" i="2" s="1"/>
  <c r="I33" i="2"/>
  <c r="I34" i="2"/>
  <c r="J34" i="2" s="1"/>
  <c r="I35" i="2"/>
  <c r="J35" i="2" s="1"/>
  <c r="I36" i="2"/>
  <c r="J36" i="2" s="1"/>
  <c r="I37" i="2"/>
  <c r="J37" i="2" s="1"/>
  <c r="I38" i="2"/>
  <c r="J38" i="2" s="1"/>
  <c r="I39" i="2"/>
  <c r="I40" i="2"/>
  <c r="J40" i="2" s="1"/>
  <c r="I41" i="2"/>
  <c r="I42" i="2"/>
  <c r="J42" i="2" s="1"/>
  <c r="I43" i="2"/>
  <c r="J43" i="2" s="1"/>
  <c r="I44" i="2"/>
  <c r="J44" i="2" s="1"/>
  <c r="I45" i="2"/>
  <c r="J45" i="2" s="1"/>
  <c r="I46" i="2"/>
  <c r="J46" i="2" s="1"/>
  <c r="I47" i="2"/>
  <c r="I48" i="2"/>
  <c r="J48" i="2" s="1"/>
  <c r="I49" i="2"/>
  <c r="I50" i="2"/>
  <c r="J50" i="2" s="1"/>
  <c r="I51" i="2"/>
  <c r="J51" i="2" s="1"/>
  <c r="I52" i="2"/>
  <c r="J52" i="2" s="1"/>
  <c r="I53" i="2"/>
  <c r="J53" i="2" s="1"/>
  <c r="I54" i="2"/>
  <c r="J54" i="2" s="1"/>
  <c r="I55" i="2"/>
  <c r="I56" i="2"/>
  <c r="J56" i="2" s="1"/>
  <c r="I57" i="2"/>
  <c r="I58" i="2"/>
  <c r="J58" i="2" s="1"/>
  <c r="I59" i="2"/>
  <c r="J59" i="2" s="1"/>
  <c r="I60" i="2"/>
  <c r="J60" i="2" s="1"/>
  <c r="I61" i="2"/>
  <c r="J61" i="2" s="1"/>
  <c r="I62" i="2"/>
  <c r="J62" i="2" s="1"/>
  <c r="I63" i="2"/>
  <c r="I64" i="2"/>
  <c r="J64" i="2" s="1"/>
  <c r="I65" i="2"/>
  <c r="I66" i="2"/>
  <c r="J66" i="2" s="1"/>
  <c r="I67" i="2"/>
  <c r="J67" i="2" s="1"/>
  <c r="I68" i="2"/>
  <c r="J68" i="2" s="1"/>
  <c r="I69" i="2"/>
  <c r="J69" i="2" s="1"/>
  <c r="I70" i="2"/>
  <c r="J70" i="2" s="1"/>
  <c r="I71" i="2"/>
  <c r="I72" i="2"/>
  <c r="J72" i="2" s="1"/>
  <c r="I73" i="2"/>
  <c r="I74" i="2"/>
  <c r="J74" i="2" s="1"/>
  <c r="I75" i="2"/>
  <c r="J75" i="2" s="1"/>
  <c r="I76" i="2"/>
  <c r="J76" i="2" s="1"/>
  <c r="I77" i="2"/>
  <c r="J77" i="2" s="1"/>
  <c r="I78" i="2"/>
  <c r="J78" i="2" s="1"/>
  <c r="I79" i="2"/>
  <c r="I80" i="2"/>
  <c r="J80" i="2" s="1"/>
  <c r="I81" i="2"/>
  <c r="I82" i="2"/>
  <c r="J82" i="2" s="1"/>
  <c r="I83" i="2"/>
  <c r="J83" i="2" s="1"/>
  <c r="I84" i="2"/>
  <c r="J84" i="2" s="1"/>
  <c r="I85" i="2"/>
  <c r="J85" i="2" s="1"/>
  <c r="I86" i="2"/>
  <c r="J86" i="2" s="1"/>
  <c r="I87" i="2"/>
  <c r="I88" i="2"/>
  <c r="J88" i="2" s="1"/>
  <c r="I89" i="2"/>
  <c r="I90" i="2"/>
  <c r="J90" i="2" s="1"/>
  <c r="I91" i="2"/>
  <c r="J91" i="2" s="1"/>
  <c r="I92" i="2"/>
  <c r="J92" i="2" s="1"/>
  <c r="I93" i="2"/>
  <c r="J93" i="2" s="1"/>
  <c r="I94" i="2"/>
  <c r="J94" i="2" s="1"/>
  <c r="I95" i="2"/>
  <c r="I96" i="2"/>
  <c r="J96" i="2" s="1"/>
  <c r="I97" i="2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I104" i="2"/>
  <c r="J104" i="2" s="1"/>
  <c r="I105" i="2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I112" i="2"/>
  <c r="J112" i="2" s="1"/>
  <c r="I113" i="2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I120" i="2"/>
  <c r="J120" i="2" s="1"/>
  <c r="I121" i="2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I128" i="2"/>
  <c r="J128" i="2" s="1"/>
  <c r="I129" i="2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I136" i="2"/>
  <c r="J136" i="2" s="1"/>
  <c r="I137" i="2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I144" i="2"/>
  <c r="J144" i="2" s="1"/>
  <c r="I145" i="2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I152" i="2"/>
  <c r="J152" i="2" s="1"/>
  <c r="I153" i="2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I160" i="2"/>
  <c r="J160" i="2" s="1"/>
  <c r="I161" i="2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I168" i="2"/>
  <c r="J168" i="2" s="1"/>
  <c r="I169" i="2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I176" i="2"/>
  <c r="J176" i="2" s="1"/>
  <c r="I177" i="2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I184" i="2"/>
  <c r="J184" i="2" s="1"/>
  <c r="I185" i="2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I192" i="2"/>
  <c r="J192" i="2" s="1"/>
  <c r="I193" i="2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I200" i="2"/>
  <c r="J200" i="2" s="1"/>
  <c r="I201" i="2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I208" i="2"/>
  <c r="J208" i="2" s="1"/>
  <c r="I209" i="2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I216" i="2"/>
  <c r="J216" i="2" s="1"/>
  <c r="I217" i="2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I224" i="2"/>
  <c r="J224" i="2" s="1"/>
  <c r="I225" i="2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I232" i="2"/>
  <c r="J232" i="2" s="1"/>
  <c r="I233" i="2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I240" i="2"/>
  <c r="J240" i="2" s="1"/>
  <c r="I241" i="2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I248" i="2"/>
  <c r="J248" i="2" s="1"/>
  <c r="I249" i="2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I256" i="2"/>
  <c r="J256" i="2" s="1"/>
  <c r="I257" i="2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I264" i="2"/>
  <c r="J264" i="2" s="1"/>
  <c r="I265" i="2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I272" i="2"/>
  <c r="J272" i="2" s="1"/>
  <c r="I273" i="2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I280" i="2"/>
  <c r="J280" i="2" s="1"/>
  <c r="I281" i="2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I288" i="2"/>
  <c r="J288" i="2" s="1"/>
  <c r="I289" i="2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I296" i="2"/>
  <c r="J296" i="2" s="1"/>
  <c r="I297" i="2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I304" i="2"/>
  <c r="J304" i="2" s="1"/>
  <c r="I305" i="2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I312" i="2"/>
  <c r="J312" i="2" s="1"/>
  <c r="I313" i="2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I320" i="2"/>
  <c r="J320" i="2" s="1"/>
  <c r="I321" i="2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I328" i="2"/>
  <c r="J328" i="2" s="1"/>
  <c r="I329" i="2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I336" i="2"/>
  <c r="J336" i="2" s="1"/>
  <c r="I337" i="2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I344" i="2"/>
  <c r="J344" i="2" s="1"/>
  <c r="I345" i="2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I352" i="2"/>
  <c r="J352" i="2" s="1"/>
  <c r="I353" i="2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I360" i="2"/>
  <c r="J360" i="2" s="1"/>
  <c r="I361" i="2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I368" i="2"/>
  <c r="J368" i="2" s="1"/>
  <c r="I369" i="2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I376" i="2"/>
  <c r="J376" i="2" s="1"/>
  <c r="I377" i="2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I384" i="2"/>
  <c r="J384" i="2" s="1"/>
  <c r="I385" i="2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I392" i="2"/>
  <c r="J392" i="2" s="1"/>
  <c r="I393" i="2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I400" i="2"/>
  <c r="J400" i="2" s="1"/>
  <c r="I401" i="2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I408" i="2"/>
  <c r="J408" i="2" s="1"/>
  <c r="I409" i="2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I416" i="2"/>
  <c r="J416" i="2" s="1"/>
  <c r="I417" i="2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I424" i="2"/>
  <c r="J424" i="2" s="1"/>
  <c r="I425" i="2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I432" i="2"/>
  <c r="J432" i="2" s="1"/>
  <c r="I433" i="2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I440" i="2"/>
  <c r="J440" i="2" s="1"/>
  <c r="I441" i="2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I448" i="2"/>
  <c r="J448" i="2" s="1"/>
  <c r="I449" i="2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I456" i="2"/>
  <c r="J456" i="2" s="1"/>
  <c r="I457" i="2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I464" i="2"/>
  <c r="J464" i="2" s="1"/>
  <c r="I465" i="2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I472" i="2"/>
  <c r="J472" i="2" s="1"/>
  <c r="I473" i="2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I480" i="2"/>
  <c r="J480" i="2" s="1"/>
  <c r="I481" i="2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I488" i="2"/>
  <c r="J488" i="2" s="1"/>
  <c r="I489" i="2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I496" i="2"/>
  <c r="J496" i="2" s="1"/>
  <c r="I497" i="2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I504" i="2"/>
  <c r="J504" i="2" s="1"/>
  <c r="I505" i="2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I512" i="2"/>
  <c r="J512" i="2" s="1"/>
  <c r="I513" i="2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I520" i="2"/>
  <c r="J520" i="2" s="1"/>
  <c r="I521" i="2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I528" i="2"/>
  <c r="J528" i="2" s="1"/>
  <c r="I529" i="2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I536" i="2"/>
  <c r="J536" i="2" s="1"/>
  <c r="I537" i="2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I544" i="2"/>
  <c r="J544" i="2" s="1"/>
  <c r="I545" i="2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I552" i="2"/>
  <c r="J552" i="2" s="1"/>
  <c r="I553" i="2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I560" i="2"/>
  <c r="J560" i="2" s="1"/>
  <c r="I561" i="2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I568" i="2"/>
  <c r="J568" i="2" s="1"/>
  <c r="I569" i="2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I576" i="2"/>
  <c r="J576" i="2" s="1"/>
  <c r="I577" i="2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I584" i="2"/>
  <c r="J584" i="2" s="1"/>
  <c r="I585" i="2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I592" i="2"/>
  <c r="J592" i="2" s="1"/>
  <c r="I593" i="2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I600" i="2"/>
  <c r="J600" i="2" s="1"/>
  <c r="I601" i="2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I608" i="2"/>
  <c r="J608" i="2" s="1"/>
  <c r="I609" i="2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I616" i="2"/>
  <c r="J616" i="2" s="1"/>
  <c r="I617" i="2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I624" i="2"/>
  <c r="J624" i="2" s="1"/>
  <c r="I625" i="2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I632" i="2"/>
  <c r="J632" i="2" s="1"/>
  <c r="I633" i="2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I640" i="2"/>
  <c r="J640" i="2" s="1"/>
  <c r="I641" i="2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I648" i="2"/>
  <c r="J648" i="2" s="1"/>
  <c r="I649" i="2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I656" i="2"/>
  <c r="J656" i="2" s="1"/>
  <c r="I657" i="2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I664" i="2"/>
  <c r="J664" i="2" s="1"/>
  <c r="I665" i="2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I672" i="2"/>
  <c r="J672" i="2" s="1"/>
  <c r="I673" i="2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I680" i="2"/>
  <c r="J680" i="2" s="1"/>
  <c r="I681" i="2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I688" i="2"/>
  <c r="J688" i="2" s="1"/>
  <c r="I689" i="2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I696" i="2"/>
  <c r="J696" i="2" s="1"/>
  <c r="I697" i="2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I704" i="2"/>
  <c r="J704" i="2" s="1"/>
  <c r="I705" i="2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I712" i="2"/>
  <c r="J712" i="2" s="1"/>
  <c r="I713" i="2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I720" i="2"/>
  <c r="J720" i="2" s="1"/>
  <c r="I721" i="2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I728" i="2"/>
  <c r="J728" i="2" s="1"/>
  <c r="I729" i="2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I736" i="2"/>
  <c r="J736" i="2" s="1"/>
  <c r="I737" i="2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I744" i="2"/>
  <c r="J744" i="2" s="1"/>
  <c r="I745" i="2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I752" i="2"/>
  <c r="J752" i="2" s="1"/>
  <c r="I753" i="2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I760" i="2"/>
  <c r="J760" i="2" s="1"/>
  <c r="I761" i="2"/>
  <c r="I762" i="2"/>
  <c r="J762" i="2" s="1"/>
  <c r="I763" i="2"/>
  <c r="J763" i="2" s="1"/>
  <c r="I12" i="2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K17" i="1"/>
  <c r="K16" i="1"/>
  <c r="J17" i="1"/>
  <c r="J16" i="1"/>
  <c r="K12" i="1"/>
  <c r="K11" i="1"/>
  <c r="J12" i="1"/>
  <c r="K8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8" i="1"/>
  <c r="F13" i="2" l="1"/>
  <c r="J12" i="2"/>
  <c r="O5" i="2" l="1"/>
  <c r="L44" i="2" s="1"/>
  <c r="L358" i="2" l="1"/>
  <c r="L347" i="2"/>
  <c r="L31" i="2"/>
  <c r="M612" i="2"/>
  <c r="L173" i="2"/>
  <c r="L223" i="2"/>
  <c r="M197" i="2"/>
  <c r="M516" i="2"/>
  <c r="M744" i="2"/>
  <c r="L732" i="2"/>
  <c r="L660" i="2"/>
  <c r="L286" i="2"/>
  <c r="L718" i="2"/>
  <c r="L477" i="2"/>
  <c r="M442" i="2"/>
  <c r="L165" i="2"/>
  <c r="L515" i="2"/>
  <c r="L748" i="2"/>
  <c r="L196" i="2"/>
  <c r="M621" i="2"/>
  <c r="L180" i="2"/>
  <c r="M708" i="2"/>
  <c r="L157" i="2"/>
  <c r="L581" i="2"/>
  <c r="M673" i="2"/>
  <c r="L671" i="2"/>
  <c r="L300" i="2"/>
  <c r="L605" i="2"/>
  <c r="M728" i="2"/>
  <c r="L591" i="2"/>
  <c r="L557" i="2"/>
  <c r="M548" i="2"/>
  <c r="L181" i="2"/>
  <c r="L526" i="2"/>
  <c r="L543" i="2"/>
  <c r="L413" i="2"/>
  <c r="L351" i="2"/>
  <c r="M649" i="2"/>
  <c r="L206" i="2"/>
  <c r="L340" i="2"/>
  <c r="L695" i="2"/>
  <c r="L237" i="2"/>
  <c r="L595" i="2"/>
  <c r="M370" i="2"/>
  <c r="M693" i="2"/>
  <c r="M541" i="2"/>
  <c r="M217" i="2"/>
  <c r="L479" i="2"/>
  <c r="L151" i="2"/>
  <c r="M377" i="2"/>
  <c r="L517" i="2"/>
  <c r="L133" i="2"/>
  <c r="M132" i="2"/>
  <c r="L388" i="2"/>
  <c r="M492" i="2"/>
  <c r="L423" i="2"/>
  <c r="L692" i="2"/>
  <c r="M562" i="2"/>
  <c r="M13" i="2"/>
  <c r="L715" i="2"/>
  <c r="L532" i="2"/>
  <c r="L167" i="2"/>
  <c r="M409" i="2"/>
  <c r="L542" i="2"/>
  <c r="L149" i="2"/>
  <c r="M164" i="2"/>
  <c r="L399" i="2"/>
  <c r="M517" i="2"/>
  <c r="L437" i="2"/>
  <c r="L703" i="2"/>
  <c r="M587" i="2"/>
  <c r="L381" i="2"/>
  <c r="L735" i="2"/>
  <c r="L379" i="2"/>
  <c r="L23" i="2"/>
  <c r="M89" i="2"/>
  <c r="L403" i="2"/>
  <c r="M758" i="2"/>
  <c r="L683" i="2"/>
  <c r="L271" i="2"/>
  <c r="M161" i="2"/>
  <c r="L231" i="2"/>
  <c r="L603" i="2"/>
  <c r="L663" i="2"/>
  <c r="L685" i="2"/>
  <c r="L365" i="2"/>
  <c r="M760" i="2"/>
  <c r="L759" i="2"/>
  <c r="L375" i="2"/>
  <c r="M674" i="2"/>
  <c r="L619" i="2"/>
  <c r="L207" i="2"/>
  <c r="L743" i="2"/>
  <c r="L220" i="2"/>
  <c r="L372" i="2"/>
  <c r="L613" i="2"/>
  <c r="L367" i="2"/>
  <c r="L499" i="2"/>
  <c r="L141" i="2"/>
  <c r="L701" i="2"/>
  <c r="L214" i="2"/>
  <c r="L485" i="2"/>
  <c r="M685" i="2"/>
  <c r="L687" i="2"/>
  <c r="L203" i="2"/>
  <c r="L188" i="2"/>
  <c r="M491" i="2"/>
  <c r="L255" i="2"/>
  <c r="L468" i="2"/>
  <c r="M651" i="2"/>
  <c r="L503" i="2"/>
  <c r="M596" i="2"/>
  <c r="L84" i="2"/>
  <c r="M260" i="2"/>
  <c r="L573" i="2"/>
  <c r="L567" i="2"/>
  <c r="L635" i="2"/>
  <c r="L454" i="2"/>
  <c r="L276" i="2"/>
  <c r="L119" i="2"/>
  <c r="M626" i="2"/>
  <c r="M306" i="2"/>
  <c r="L670" i="2"/>
  <c r="L439" i="2"/>
  <c r="L261" i="2"/>
  <c r="L53" i="2"/>
  <c r="M468" i="2"/>
  <c r="L719" i="2"/>
  <c r="L516" i="2"/>
  <c r="L310" i="2"/>
  <c r="L68" i="2"/>
  <c r="M261" i="2"/>
  <c r="L629" i="2"/>
  <c r="L334" i="2"/>
  <c r="L83" i="2"/>
  <c r="M225" i="2"/>
  <c r="L486" i="2"/>
  <c r="L230" i="2"/>
  <c r="M153" i="2"/>
  <c r="L357" i="2"/>
  <c r="M635" i="2"/>
  <c r="L523" i="2"/>
  <c r="P5" i="2"/>
  <c r="M14" i="2"/>
  <c r="M78" i="2"/>
  <c r="M142" i="2"/>
  <c r="M206" i="2"/>
  <c r="M270" i="2"/>
  <c r="M334" i="2"/>
  <c r="M398" i="2"/>
  <c r="M462" i="2"/>
  <c r="M526" i="2"/>
  <c r="M590" i="2"/>
  <c r="M654" i="2"/>
  <c r="M39" i="2"/>
  <c r="M103" i="2"/>
  <c r="M167" i="2"/>
  <c r="M231" i="2"/>
  <c r="M295" i="2"/>
  <c r="M359" i="2"/>
  <c r="M423" i="2"/>
  <c r="M487" i="2"/>
  <c r="M551" i="2"/>
  <c r="M615" i="2"/>
  <c r="M679" i="2"/>
  <c r="M72" i="2"/>
  <c r="M136" i="2"/>
  <c r="M200" i="2"/>
  <c r="M264" i="2"/>
  <c r="M328" i="2"/>
  <c r="M392" i="2"/>
  <c r="M456" i="2"/>
  <c r="M520" i="2"/>
  <c r="M584" i="2"/>
  <c r="M648" i="2"/>
  <c r="M51" i="2"/>
  <c r="M154" i="2"/>
  <c r="M257" i="2"/>
  <c r="M357" i="2"/>
  <c r="M460" i="2"/>
  <c r="M563" i="2"/>
  <c r="M666" i="2"/>
  <c r="M737" i="2"/>
  <c r="L48" i="2"/>
  <c r="L112" i="2"/>
  <c r="L176" i="2"/>
  <c r="L240" i="2"/>
  <c r="L304" i="2"/>
  <c r="L368" i="2"/>
  <c r="L432" i="2"/>
  <c r="L496" i="2"/>
  <c r="L560" i="2"/>
  <c r="L624" i="2"/>
  <c r="L688" i="2"/>
  <c r="L752" i="2"/>
  <c r="M105" i="2"/>
  <c r="M205" i="2"/>
  <c r="M308" i="2"/>
  <c r="M411" i="2"/>
  <c r="M514" i="2"/>
  <c r="M617" i="2"/>
  <c r="M706" i="2"/>
  <c r="L17" i="2"/>
  <c r="L81" i="2"/>
  <c r="L145" i="2"/>
  <c r="L209" i="2"/>
  <c r="L273" i="2"/>
  <c r="L337" i="2"/>
  <c r="L401" i="2"/>
  <c r="L465" i="2"/>
  <c r="L529" i="2"/>
  <c r="L593" i="2"/>
  <c r="L657" i="2"/>
  <c r="L721" i="2"/>
  <c r="M53" i="2"/>
  <c r="M156" i="2"/>
  <c r="M259" i="2"/>
  <c r="M362" i="2"/>
  <c r="M465" i="2"/>
  <c r="M565" i="2"/>
  <c r="M668" i="2"/>
  <c r="M739" i="2"/>
  <c r="L50" i="2"/>
  <c r="L114" i="2"/>
  <c r="L178" i="2"/>
  <c r="L242" i="2"/>
  <c r="L306" i="2"/>
  <c r="L370" i="2"/>
  <c r="L434" i="2"/>
  <c r="L498" i="2"/>
  <c r="L562" i="2"/>
  <c r="L626" i="2"/>
  <c r="L690" i="2"/>
  <c r="L754" i="2"/>
  <c r="M93" i="2"/>
  <c r="M108" i="2"/>
  <c r="M109" i="2"/>
  <c r="M212" i="2"/>
  <c r="M315" i="2"/>
  <c r="M418" i="2"/>
  <c r="M74" i="2"/>
  <c r="M177" i="2"/>
  <c r="M277" i="2"/>
  <c r="M380" i="2"/>
  <c r="M483" i="2"/>
  <c r="M586" i="2"/>
  <c r="M687" i="2"/>
  <c r="M751" i="2"/>
  <c r="L62" i="2"/>
  <c r="L126" i="2"/>
  <c r="L190" i="2"/>
  <c r="M345" i="2"/>
  <c r="M580" i="2"/>
  <c r="M748" i="2"/>
  <c r="L123" i="2"/>
  <c r="L238" i="2"/>
  <c r="L341" i="2"/>
  <c r="L444" i="2"/>
  <c r="L547" i="2"/>
  <c r="L647" i="2"/>
  <c r="L750" i="2"/>
  <c r="M281" i="2"/>
  <c r="M531" i="2"/>
  <c r="M717" i="2"/>
  <c r="L108" i="2"/>
  <c r="L228" i="2"/>
  <c r="L331" i="2"/>
  <c r="L431" i="2"/>
  <c r="L534" i="2"/>
  <c r="L637" i="2"/>
  <c r="L740" i="2"/>
  <c r="M250" i="2"/>
  <c r="M507" i="2"/>
  <c r="M702" i="2"/>
  <c r="L93" i="2"/>
  <c r="L215" i="2"/>
  <c r="L318" i="2"/>
  <c r="L421" i="2"/>
  <c r="L524" i="2"/>
  <c r="L627" i="2"/>
  <c r="L727" i="2"/>
  <c r="M221" i="2"/>
  <c r="M484" i="2"/>
  <c r="M688" i="2"/>
  <c r="L63" i="2"/>
  <c r="L191" i="2"/>
  <c r="M22" i="2"/>
  <c r="M86" i="2"/>
  <c r="M150" i="2"/>
  <c r="M214" i="2"/>
  <c r="M278" i="2"/>
  <c r="M342" i="2"/>
  <c r="M406" i="2"/>
  <c r="M470" i="2"/>
  <c r="M534" i="2"/>
  <c r="M598" i="2"/>
  <c r="M662" i="2"/>
  <c r="M47" i="2"/>
  <c r="M111" i="2"/>
  <c r="M175" i="2"/>
  <c r="M239" i="2"/>
  <c r="M303" i="2"/>
  <c r="M367" i="2"/>
  <c r="M431" i="2"/>
  <c r="M495" i="2"/>
  <c r="M559" i="2"/>
  <c r="M623" i="2"/>
  <c r="M16" i="2"/>
  <c r="M80" i="2"/>
  <c r="M144" i="2"/>
  <c r="M208" i="2"/>
  <c r="M272" i="2"/>
  <c r="M336" i="2"/>
  <c r="M400" i="2"/>
  <c r="M464" i="2"/>
  <c r="M528" i="2"/>
  <c r="M592" i="2"/>
  <c r="M656" i="2"/>
  <c r="M65" i="2"/>
  <c r="M165" i="2"/>
  <c r="M268" i="2"/>
  <c r="M371" i="2"/>
  <c r="M474" i="2"/>
  <c r="M577" i="2"/>
  <c r="M677" i="2"/>
  <c r="M745" i="2"/>
  <c r="L56" i="2"/>
  <c r="L120" i="2"/>
  <c r="L184" i="2"/>
  <c r="L248" i="2"/>
  <c r="L312" i="2"/>
  <c r="L376" i="2"/>
  <c r="L440" i="2"/>
  <c r="L504" i="2"/>
  <c r="L568" i="2"/>
  <c r="L632" i="2"/>
  <c r="L696" i="2"/>
  <c r="L760" i="2"/>
  <c r="M116" i="2"/>
  <c r="M219" i="2"/>
  <c r="M322" i="2"/>
  <c r="M425" i="2"/>
  <c r="M525" i="2"/>
  <c r="M628" i="2"/>
  <c r="M714" i="2"/>
  <c r="L25" i="2"/>
  <c r="L89" i="2"/>
  <c r="L153" i="2"/>
  <c r="L217" i="2"/>
  <c r="L281" i="2"/>
  <c r="L345" i="2"/>
  <c r="L409" i="2"/>
  <c r="L473" i="2"/>
  <c r="L537" i="2"/>
  <c r="L601" i="2"/>
  <c r="L665" i="2"/>
  <c r="L729" i="2"/>
  <c r="M67" i="2"/>
  <c r="M170" i="2"/>
  <c r="M273" i="2"/>
  <c r="M373" i="2"/>
  <c r="M476" i="2"/>
  <c r="M579" i="2"/>
  <c r="M682" i="2"/>
  <c r="M747" i="2"/>
  <c r="L58" i="2"/>
  <c r="L122" i="2"/>
  <c r="L186" i="2"/>
  <c r="L250" i="2"/>
  <c r="L314" i="2"/>
  <c r="L378" i="2"/>
  <c r="L442" i="2"/>
  <c r="L506" i="2"/>
  <c r="L570" i="2"/>
  <c r="L634" i="2"/>
  <c r="L698" i="2"/>
  <c r="L762" i="2"/>
  <c r="M19" i="2"/>
  <c r="M20" i="2"/>
  <c r="M123" i="2"/>
  <c r="M226" i="2"/>
  <c r="M329" i="2"/>
  <c r="M429" i="2"/>
  <c r="M85" i="2"/>
  <c r="M188" i="2"/>
  <c r="M291" i="2"/>
  <c r="M394" i="2"/>
  <c r="M497" i="2"/>
  <c r="M597" i="2"/>
  <c r="M695" i="2"/>
  <c r="M759" i="2"/>
  <c r="L70" i="2"/>
  <c r="L134" i="2"/>
  <c r="M100" i="2"/>
  <c r="M378" i="2"/>
  <c r="M605" i="2"/>
  <c r="L139" i="2"/>
  <c r="L252" i="2"/>
  <c r="L355" i="2"/>
  <c r="L455" i="2"/>
  <c r="L558" i="2"/>
  <c r="L661" i="2"/>
  <c r="M314" i="2"/>
  <c r="M556" i="2"/>
  <c r="M733" i="2"/>
  <c r="L124" i="2"/>
  <c r="L239" i="2"/>
  <c r="L342" i="2"/>
  <c r="L445" i="2"/>
  <c r="L548" i="2"/>
  <c r="L651" i="2"/>
  <c r="L751" i="2"/>
  <c r="M285" i="2"/>
  <c r="M532" i="2"/>
  <c r="M718" i="2"/>
  <c r="L109" i="2"/>
  <c r="L229" i="2"/>
  <c r="L332" i="2"/>
  <c r="L435" i="2"/>
  <c r="L535" i="2"/>
  <c r="L638" i="2"/>
  <c r="L741" i="2"/>
  <c r="M253" i="2"/>
  <c r="M509" i="2"/>
  <c r="M704" i="2"/>
  <c r="L79" i="2"/>
  <c r="L205" i="2"/>
  <c r="L308" i="2"/>
  <c r="L411" i="2"/>
  <c r="L511" i="2"/>
  <c r="L614" i="2"/>
  <c r="L717" i="2"/>
  <c r="M189" i="2"/>
  <c r="M466" i="2"/>
  <c r="M669" i="2"/>
  <c r="M30" i="2"/>
  <c r="M94" i="2"/>
  <c r="M158" i="2"/>
  <c r="M222" i="2"/>
  <c r="M286" i="2"/>
  <c r="M350" i="2"/>
  <c r="M414" i="2"/>
  <c r="M478" i="2"/>
  <c r="M542" i="2"/>
  <c r="M606" i="2"/>
  <c r="M670" i="2"/>
  <c r="M55" i="2"/>
  <c r="M119" i="2"/>
  <c r="M183" i="2"/>
  <c r="M247" i="2"/>
  <c r="M311" i="2"/>
  <c r="M375" i="2"/>
  <c r="M439" i="2"/>
  <c r="M503" i="2"/>
  <c r="M567" i="2"/>
  <c r="M631" i="2"/>
  <c r="M24" i="2"/>
  <c r="M88" i="2"/>
  <c r="M152" i="2"/>
  <c r="M216" i="2"/>
  <c r="M280" i="2"/>
  <c r="M344" i="2"/>
  <c r="M408" i="2"/>
  <c r="M472" i="2"/>
  <c r="M536" i="2"/>
  <c r="M600" i="2"/>
  <c r="M664" i="2"/>
  <c r="M76" i="2"/>
  <c r="M179" i="2"/>
  <c r="M282" i="2"/>
  <c r="M385" i="2"/>
  <c r="M485" i="2"/>
  <c r="M588" i="2"/>
  <c r="M689" i="2"/>
  <c r="M753" i="2"/>
  <c r="L64" i="2"/>
  <c r="L128" i="2"/>
  <c r="L192" i="2"/>
  <c r="L256" i="2"/>
  <c r="L320" i="2"/>
  <c r="L384" i="2"/>
  <c r="L448" i="2"/>
  <c r="L512" i="2"/>
  <c r="L576" i="2"/>
  <c r="L640" i="2"/>
  <c r="L704" i="2"/>
  <c r="M27" i="2"/>
  <c r="M130" i="2"/>
  <c r="M233" i="2"/>
  <c r="M333" i="2"/>
  <c r="M436" i="2"/>
  <c r="M539" i="2"/>
  <c r="M642" i="2"/>
  <c r="M722" i="2"/>
  <c r="L33" i="2"/>
  <c r="L97" i="2"/>
  <c r="L161" i="2"/>
  <c r="L225" i="2"/>
  <c r="L289" i="2"/>
  <c r="L353" i="2"/>
  <c r="L417" i="2"/>
  <c r="L481" i="2"/>
  <c r="L545" i="2"/>
  <c r="L609" i="2"/>
  <c r="L673" i="2"/>
  <c r="L737" i="2"/>
  <c r="M81" i="2"/>
  <c r="M181" i="2"/>
  <c r="M284" i="2"/>
  <c r="M387" i="2"/>
  <c r="M490" i="2"/>
  <c r="M593" i="2"/>
  <c r="M691" i="2"/>
  <c r="M755" i="2"/>
  <c r="L66" i="2"/>
  <c r="L130" i="2"/>
  <c r="L194" i="2"/>
  <c r="L258" i="2"/>
  <c r="L322" i="2"/>
  <c r="L386" i="2"/>
  <c r="L450" i="2"/>
  <c r="L514" i="2"/>
  <c r="L578" i="2"/>
  <c r="L642" i="2"/>
  <c r="L706" i="2"/>
  <c r="M18" i="2"/>
  <c r="M33" i="2"/>
  <c r="M34" i="2"/>
  <c r="M137" i="2"/>
  <c r="M237" i="2"/>
  <c r="M340" i="2"/>
  <c r="M443" i="2"/>
  <c r="M99" i="2"/>
  <c r="M202" i="2"/>
  <c r="M305" i="2"/>
  <c r="M405" i="2"/>
  <c r="M508" i="2"/>
  <c r="M611" i="2"/>
  <c r="M703" i="2"/>
  <c r="L78" i="2"/>
  <c r="L142" i="2"/>
  <c r="M139" i="2"/>
  <c r="M413" i="2"/>
  <c r="M633" i="2"/>
  <c r="L27" i="2"/>
  <c r="L155" i="2"/>
  <c r="L263" i="2"/>
  <c r="L366" i="2"/>
  <c r="L469" i="2"/>
  <c r="L572" i="2"/>
  <c r="L675" i="2"/>
  <c r="L556" i="2"/>
  <c r="M349" i="2"/>
  <c r="M581" i="2"/>
  <c r="M749" i="2"/>
  <c r="L140" i="2"/>
  <c r="L253" i="2"/>
  <c r="L356" i="2"/>
  <c r="L459" i="2"/>
  <c r="L559" i="2"/>
  <c r="L662" i="2"/>
  <c r="L492" i="2"/>
  <c r="M317" i="2"/>
  <c r="M557" i="2"/>
  <c r="M734" i="2"/>
  <c r="L125" i="2"/>
  <c r="L243" i="2"/>
  <c r="L343" i="2"/>
  <c r="L446" i="2"/>
  <c r="L549" i="2"/>
  <c r="L652" i="2"/>
  <c r="L755" i="2"/>
  <c r="M289" i="2"/>
  <c r="M537" i="2"/>
  <c r="M720" i="2"/>
  <c r="L95" i="2"/>
  <c r="M38" i="2"/>
  <c r="M102" i="2"/>
  <c r="M166" i="2"/>
  <c r="M230" i="2"/>
  <c r="M294" i="2"/>
  <c r="M358" i="2"/>
  <c r="M422" i="2"/>
  <c r="M486" i="2"/>
  <c r="M550" i="2"/>
  <c r="M614" i="2"/>
  <c r="M678" i="2"/>
  <c r="M63" i="2"/>
  <c r="M127" i="2"/>
  <c r="M191" i="2"/>
  <c r="M255" i="2"/>
  <c r="M319" i="2"/>
  <c r="M383" i="2"/>
  <c r="M447" i="2"/>
  <c r="M511" i="2"/>
  <c r="M575" i="2"/>
  <c r="M639" i="2"/>
  <c r="M32" i="2"/>
  <c r="M96" i="2"/>
  <c r="M160" i="2"/>
  <c r="M224" i="2"/>
  <c r="M288" i="2"/>
  <c r="M352" i="2"/>
  <c r="M416" i="2"/>
  <c r="M480" i="2"/>
  <c r="M544" i="2"/>
  <c r="M608" i="2"/>
  <c r="M672" i="2"/>
  <c r="M90" i="2"/>
  <c r="M193" i="2"/>
  <c r="M293" i="2"/>
  <c r="M396" i="2"/>
  <c r="M499" i="2"/>
  <c r="M602" i="2"/>
  <c r="M697" i="2"/>
  <c r="M761" i="2"/>
  <c r="M46" i="2"/>
  <c r="M110" i="2"/>
  <c r="M174" i="2"/>
  <c r="M238" i="2"/>
  <c r="M302" i="2"/>
  <c r="M366" i="2"/>
  <c r="M430" i="2"/>
  <c r="M494" i="2"/>
  <c r="M558" i="2"/>
  <c r="M622" i="2"/>
  <c r="M686" i="2"/>
  <c r="M71" i="2"/>
  <c r="M135" i="2"/>
  <c r="M199" i="2"/>
  <c r="M263" i="2"/>
  <c r="M327" i="2"/>
  <c r="M391" i="2"/>
  <c r="M455" i="2"/>
  <c r="M519" i="2"/>
  <c r="M583" i="2"/>
  <c r="M647" i="2"/>
  <c r="M40" i="2"/>
  <c r="M104" i="2"/>
  <c r="M168" i="2"/>
  <c r="M232" i="2"/>
  <c r="M296" i="2"/>
  <c r="M360" i="2"/>
  <c r="M424" i="2"/>
  <c r="M488" i="2"/>
  <c r="M552" i="2"/>
  <c r="M616" i="2"/>
  <c r="M680" i="2"/>
  <c r="M101" i="2"/>
  <c r="M204" i="2"/>
  <c r="M307" i="2"/>
  <c r="M410" i="2"/>
  <c r="M513" i="2"/>
  <c r="M613" i="2"/>
  <c r="M705" i="2"/>
  <c r="L16" i="2"/>
  <c r="L80" i="2"/>
  <c r="L144" i="2"/>
  <c r="L208" i="2"/>
  <c r="L272" i="2"/>
  <c r="L336" i="2"/>
  <c r="L400" i="2"/>
  <c r="L464" i="2"/>
  <c r="L528" i="2"/>
  <c r="L592" i="2"/>
  <c r="L656" i="2"/>
  <c r="L720" i="2"/>
  <c r="M52" i="2"/>
  <c r="M155" i="2"/>
  <c r="M258" i="2"/>
  <c r="M361" i="2"/>
  <c r="M461" i="2"/>
  <c r="M564" i="2"/>
  <c r="M667" i="2"/>
  <c r="M738" i="2"/>
  <c r="L49" i="2"/>
  <c r="L113" i="2"/>
  <c r="L177" i="2"/>
  <c r="L241" i="2"/>
  <c r="L305" i="2"/>
  <c r="L369" i="2"/>
  <c r="L433" i="2"/>
  <c r="L497" i="2"/>
  <c r="L561" i="2"/>
  <c r="L625" i="2"/>
  <c r="L689" i="2"/>
  <c r="L753" i="2"/>
  <c r="M106" i="2"/>
  <c r="M209" i="2"/>
  <c r="M309" i="2"/>
  <c r="M412" i="2"/>
  <c r="M515" i="2"/>
  <c r="M618" i="2"/>
  <c r="M707" i="2"/>
  <c r="L18" i="2"/>
  <c r="L82" i="2"/>
  <c r="L146" i="2"/>
  <c r="L210" i="2"/>
  <c r="L274" i="2"/>
  <c r="L338" i="2"/>
  <c r="L402" i="2"/>
  <c r="M54" i="2"/>
  <c r="M118" i="2"/>
  <c r="M182" i="2"/>
  <c r="M246" i="2"/>
  <c r="M310" i="2"/>
  <c r="M374" i="2"/>
  <c r="M438" i="2"/>
  <c r="M502" i="2"/>
  <c r="M566" i="2"/>
  <c r="M630" i="2"/>
  <c r="M15" i="2"/>
  <c r="M79" i="2"/>
  <c r="M143" i="2"/>
  <c r="M207" i="2"/>
  <c r="M271" i="2"/>
  <c r="M335" i="2"/>
  <c r="M399" i="2"/>
  <c r="M463" i="2"/>
  <c r="M527" i="2"/>
  <c r="M591" i="2"/>
  <c r="M655" i="2"/>
  <c r="M48" i="2"/>
  <c r="M112" i="2"/>
  <c r="M176" i="2"/>
  <c r="M240" i="2"/>
  <c r="M304" i="2"/>
  <c r="M368" i="2"/>
  <c r="M432" i="2"/>
  <c r="M496" i="2"/>
  <c r="M560" i="2"/>
  <c r="M624" i="2"/>
  <c r="M17" i="2"/>
  <c r="M115" i="2"/>
  <c r="M218" i="2"/>
  <c r="M321" i="2"/>
  <c r="M421" i="2"/>
  <c r="M524" i="2"/>
  <c r="M627" i="2"/>
  <c r="M713" i="2"/>
  <c r="L24" i="2"/>
  <c r="L88" i="2"/>
  <c r="L152" i="2"/>
  <c r="M62" i="2"/>
  <c r="M126" i="2"/>
  <c r="M190" i="2"/>
  <c r="M254" i="2"/>
  <c r="M318" i="2"/>
  <c r="M382" i="2"/>
  <c r="M446" i="2"/>
  <c r="M510" i="2"/>
  <c r="M574" i="2"/>
  <c r="M638" i="2"/>
  <c r="M23" i="2"/>
  <c r="M87" i="2"/>
  <c r="M151" i="2"/>
  <c r="M215" i="2"/>
  <c r="M279" i="2"/>
  <c r="M343" i="2"/>
  <c r="M407" i="2"/>
  <c r="M471" i="2"/>
  <c r="M535" i="2"/>
  <c r="M599" i="2"/>
  <c r="M663" i="2"/>
  <c r="M56" i="2"/>
  <c r="M120" i="2"/>
  <c r="M184" i="2"/>
  <c r="M248" i="2"/>
  <c r="M312" i="2"/>
  <c r="M376" i="2"/>
  <c r="M440" i="2"/>
  <c r="M504" i="2"/>
  <c r="M568" i="2"/>
  <c r="M632" i="2"/>
  <c r="M26" i="2"/>
  <c r="M129" i="2"/>
  <c r="M229" i="2"/>
  <c r="M332" i="2"/>
  <c r="M435" i="2"/>
  <c r="M538" i="2"/>
  <c r="M641" i="2"/>
  <c r="M721" i="2"/>
  <c r="L32" i="2"/>
  <c r="L96" i="2"/>
  <c r="L160" i="2"/>
  <c r="M70" i="2"/>
  <c r="M134" i="2"/>
  <c r="M198" i="2"/>
  <c r="M262" i="2"/>
  <c r="M326" i="2"/>
  <c r="M390" i="2"/>
  <c r="M454" i="2"/>
  <c r="M518" i="2"/>
  <c r="M582" i="2"/>
  <c r="M646" i="2"/>
  <c r="M31" i="2"/>
  <c r="M95" i="2"/>
  <c r="M159" i="2"/>
  <c r="M223" i="2"/>
  <c r="M287" i="2"/>
  <c r="M351" i="2"/>
  <c r="M415" i="2"/>
  <c r="M479" i="2"/>
  <c r="M543" i="2"/>
  <c r="M607" i="2"/>
  <c r="M671" i="2"/>
  <c r="M64" i="2"/>
  <c r="M128" i="2"/>
  <c r="M192" i="2"/>
  <c r="M256" i="2"/>
  <c r="M320" i="2"/>
  <c r="M384" i="2"/>
  <c r="M448" i="2"/>
  <c r="M512" i="2"/>
  <c r="M576" i="2"/>
  <c r="M640" i="2"/>
  <c r="M37" i="2"/>
  <c r="M140" i="2"/>
  <c r="M243" i="2"/>
  <c r="M346" i="2"/>
  <c r="M449" i="2"/>
  <c r="M549" i="2"/>
  <c r="M652" i="2"/>
  <c r="M729" i="2"/>
  <c r="L40" i="2"/>
  <c r="L104" i="2"/>
  <c r="L168" i="2"/>
  <c r="L72" i="2"/>
  <c r="L288" i="2"/>
  <c r="L416" i="2"/>
  <c r="L544" i="2"/>
  <c r="L672" i="2"/>
  <c r="M77" i="2"/>
  <c r="M283" i="2"/>
  <c r="M489" i="2"/>
  <c r="M690" i="2"/>
  <c r="L65" i="2"/>
  <c r="L193" i="2"/>
  <c r="L321" i="2"/>
  <c r="L449" i="2"/>
  <c r="L577" i="2"/>
  <c r="L705" i="2"/>
  <c r="M131" i="2"/>
  <c r="M337" i="2"/>
  <c r="M540" i="2"/>
  <c r="M723" i="2"/>
  <c r="L98" i="2"/>
  <c r="L226" i="2"/>
  <c r="L354" i="2"/>
  <c r="L474" i="2"/>
  <c r="L586" i="2"/>
  <c r="L674" i="2"/>
  <c r="M43" i="2"/>
  <c r="M97" i="2"/>
  <c r="M173" i="2"/>
  <c r="M354" i="2"/>
  <c r="M49" i="2"/>
  <c r="M227" i="2"/>
  <c r="M369" i="2"/>
  <c r="M547" i="2"/>
  <c r="M711" i="2"/>
  <c r="L46" i="2"/>
  <c r="L158" i="2"/>
  <c r="M313" i="2"/>
  <c r="M700" i="2"/>
  <c r="L171" i="2"/>
  <c r="L316" i="2"/>
  <c r="L494" i="2"/>
  <c r="L636" i="2"/>
  <c r="M178" i="2"/>
  <c r="M609" i="2"/>
  <c r="L76" i="2"/>
  <c r="L278" i="2"/>
  <c r="L420" i="2"/>
  <c r="L598" i="2"/>
  <c r="M25" i="2"/>
  <c r="M453" i="2"/>
  <c r="L29" i="2"/>
  <c r="L204" i="2"/>
  <c r="L382" i="2"/>
  <c r="L563" i="2"/>
  <c r="L702" i="2"/>
  <c r="M356" i="2"/>
  <c r="M665" i="2"/>
  <c r="L143" i="2"/>
  <c r="L283" i="2"/>
  <c r="L397" i="2"/>
  <c r="L525" i="2"/>
  <c r="L639" i="2"/>
  <c r="L756" i="2"/>
  <c r="M325" i="2"/>
  <c r="M594" i="2"/>
  <c r="L19" i="2"/>
  <c r="L147" i="2"/>
  <c r="L259" i="2"/>
  <c r="L359" i="2"/>
  <c r="L462" i="2"/>
  <c r="L565" i="2"/>
  <c r="L668" i="2"/>
  <c r="L364" i="2"/>
  <c r="M331" i="2"/>
  <c r="M570" i="2"/>
  <c r="M741" i="2"/>
  <c r="L116" i="2"/>
  <c r="L235" i="2"/>
  <c r="L335" i="2"/>
  <c r="L438" i="2"/>
  <c r="L541" i="2"/>
  <c r="L644" i="2"/>
  <c r="L747" i="2"/>
  <c r="M267" i="2"/>
  <c r="M521" i="2"/>
  <c r="M710" i="2"/>
  <c r="L85" i="2"/>
  <c r="L211" i="2"/>
  <c r="L311" i="2"/>
  <c r="L453" i="2"/>
  <c r="L606" i="2"/>
  <c r="L709" i="2"/>
  <c r="M203" i="2"/>
  <c r="M473" i="2"/>
  <c r="M676" i="2"/>
  <c r="L55" i="2"/>
  <c r="L183" i="2"/>
  <c r="L287" i="2"/>
  <c r="L390" i="2"/>
  <c r="L493" i="2"/>
  <c r="L596" i="2"/>
  <c r="L699" i="2"/>
  <c r="L325" i="2"/>
  <c r="L620" i="2"/>
  <c r="M236" i="2"/>
  <c r="M498" i="2"/>
  <c r="L71" i="2"/>
  <c r="L198" i="2"/>
  <c r="L301" i="2"/>
  <c r="L507" i="2"/>
  <c r="L607" i="2"/>
  <c r="L415" i="2"/>
  <c r="L621" i="2"/>
  <c r="M124" i="2"/>
  <c r="L213" i="2"/>
  <c r="L172" i="2"/>
  <c r="L676" i="2"/>
  <c r="M610" i="2"/>
  <c r="L460" i="2"/>
  <c r="M459" i="2"/>
  <c r="L333" i="2"/>
  <c r="L678" i="2"/>
  <c r="M692" i="2"/>
  <c r="L195" i="2"/>
  <c r="L501" i="2"/>
  <c r="M434" i="2"/>
  <c r="L136" i="2"/>
  <c r="L296" i="2"/>
  <c r="L424" i="2"/>
  <c r="L552" i="2"/>
  <c r="L680" i="2"/>
  <c r="M91" i="2"/>
  <c r="M297" i="2"/>
  <c r="M500" i="2"/>
  <c r="M698" i="2"/>
  <c r="L73" i="2"/>
  <c r="L201" i="2"/>
  <c r="L329" i="2"/>
  <c r="L457" i="2"/>
  <c r="L585" i="2"/>
  <c r="L713" i="2"/>
  <c r="M145" i="2"/>
  <c r="M348" i="2"/>
  <c r="M554" i="2"/>
  <c r="M731" i="2"/>
  <c r="L106" i="2"/>
  <c r="L234" i="2"/>
  <c r="L362" i="2"/>
  <c r="L482" i="2"/>
  <c r="L594" i="2"/>
  <c r="L682" i="2"/>
  <c r="M57" i="2"/>
  <c r="M45" i="2"/>
  <c r="M187" i="2"/>
  <c r="M365" i="2"/>
  <c r="M60" i="2"/>
  <c r="M241" i="2"/>
  <c r="M419" i="2"/>
  <c r="M561" i="2"/>
  <c r="M719" i="2"/>
  <c r="L54" i="2"/>
  <c r="L166" i="2"/>
  <c r="M445" i="2"/>
  <c r="M716" i="2"/>
  <c r="L187" i="2"/>
  <c r="L327" i="2"/>
  <c r="L508" i="2"/>
  <c r="L686" i="2"/>
  <c r="M211" i="2"/>
  <c r="M634" i="2"/>
  <c r="L92" i="2"/>
  <c r="L292" i="2"/>
  <c r="L470" i="2"/>
  <c r="L612" i="2"/>
  <c r="M114" i="2"/>
  <c r="M482" i="2"/>
  <c r="L45" i="2"/>
  <c r="L254" i="2"/>
  <c r="L396" i="2"/>
  <c r="L574" i="2"/>
  <c r="L716" i="2"/>
  <c r="M389" i="2"/>
  <c r="M736" i="2"/>
  <c r="L159" i="2"/>
  <c r="L294" i="2"/>
  <c r="L422" i="2"/>
  <c r="L539" i="2"/>
  <c r="L653" i="2"/>
  <c r="L389" i="2"/>
  <c r="M363" i="2"/>
  <c r="M619" i="2"/>
  <c r="L35" i="2"/>
  <c r="L163" i="2"/>
  <c r="L270" i="2"/>
  <c r="L373" i="2"/>
  <c r="L476" i="2"/>
  <c r="L579" i="2"/>
  <c r="L679" i="2"/>
  <c r="M61" i="2"/>
  <c r="M364" i="2"/>
  <c r="M595" i="2"/>
  <c r="M757" i="2"/>
  <c r="L132" i="2"/>
  <c r="L246" i="2"/>
  <c r="L349" i="2"/>
  <c r="L452" i="2"/>
  <c r="L555" i="2"/>
  <c r="L655" i="2"/>
  <c r="L758" i="2"/>
  <c r="M300" i="2"/>
  <c r="M546" i="2"/>
  <c r="M726" i="2"/>
  <c r="L101" i="2"/>
  <c r="L222" i="2"/>
  <c r="L467" i="2"/>
  <c r="L723" i="2"/>
  <c r="M696" i="2"/>
  <c r="L404" i="2"/>
  <c r="L710" i="2"/>
  <c r="L724" i="2"/>
  <c r="M444" i="2"/>
  <c r="L182" i="2"/>
  <c r="L43" i="2"/>
  <c r="L533" i="2"/>
  <c r="M684" i="2"/>
  <c r="L317" i="2"/>
  <c r="M185" i="2"/>
  <c r="L279" i="2"/>
  <c r="M36" i="2"/>
  <c r="L219" i="2"/>
  <c r="L564" i="2"/>
  <c r="M428" i="2"/>
  <c r="L295" i="2"/>
  <c r="L604" i="2"/>
  <c r="M645" i="2"/>
  <c r="L164" i="2"/>
  <c r="L200" i="2"/>
  <c r="L328" i="2"/>
  <c r="L456" i="2"/>
  <c r="L584" i="2"/>
  <c r="L712" i="2"/>
  <c r="M141" i="2"/>
  <c r="M347" i="2"/>
  <c r="M553" i="2"/>
  <c r="M730" i="2"/>
  <c r="L105" i="2"/>
  <c r="L233" i="2"/>
  <c r="L361" i="2"/>
  <c r="L489" i="2"/>
  <c r="L617" i="2"/>
  <c r="L745" i="2"/>
  <c r="M195" i="2"/>
  <c r="M401" i="2"/>
  <c r="M604" i="2"/>
  <c r="M763" i="2"/>
  <c r="L138" i="2"/>
  <c r="L266" i="2"/>
  <c r="L394" i="2"/>
  <c r="L490" i="2"/>
  <c r="L602" i="2"/>
  <c r="L714" i="2"/>
  <c r="M68" i="2"/>
  <c r="M59" i="2"/>
  <c r="M201" i="2"/>
  <c r="M379" i="2"/>
  <c r="M113" i="2"/>
  <c r="M252" i="2"/>
  <c r="M433" i="2"/>
  <c r="M572" i="2"/>
  <c r="M727" i="2"/>
  <c r="L86" i="2"/>
  <c r="L174" i="2"/>
  <c r="M477" i="2"/>
  <c r="M732" i="2"/>
  <c r="L199" i="2"/>
  <c r="L380" i="2"/>
  <c r="L519" i="2"/>
  <c r="L700" i="2"/>
  <c r="M249" i="2"/>
  <c r="M659" i="2"/>
  <c r="L156" i="2"/>
  <c r="L303" i="2"/>
  <c r="L484" i="2"/>
  <c r="L623" i="2"/>
  <c r="M147" i="2"/>
  <c r="M585" i="2"/>
  <c r="L61" i="2"/>
  <c r="L268" i="2"/>
  <c r="L407" i="2"/>
  <c r="L588" i="2"/>
  <c r="L531" i="2"/>
  <c r="M427" i="2"/>
  <c r="M752" i="2"/>
  <c r="L175" i="2"/>
  <c r="L319" i="2"/>
  <c r="L436" i="2"/>
  <c r="L550" i="2"/>
  <c r="L667" i="2"/>
  <c r="M50" i="2"/>
  <c r="M395" i="2"/>
  <c r="M644" i="2"/>
  <c r="L51" i="2"/>
  <c r="L179" i="2"/>
  <c r="L284" i="2"/>
  <c r="L387" i="2"/>
  <c r="L487" i="2"/>
  <c r="L590" i="2"/>
  <c r="L693" i="2"/>
  <c r="M125" i="2"/>
  <c r="M402" i="2"/>
  <c r="M620" i="2"/>
  <c r="L20" i="2"/>
  <c r="L148" i="2"/>
  <c r="L260" i="2"/>
  <c r="L363" i="2"/>
  <c r="L463" i="2"/>
  <c r="L566" i="2"/>
  <c r="L669" i="2"/>
  <c r="L350" i="2"/>
  <c r="M338" i="2"/>
  <c r="M571" i="2"/>
  <c r="M742" i="2"/>
  <c r="L117" i="2"/>
  <c r="L236" i="2"/>
  <c r="L339" i="2"/>
  <c r="L478" i="2"/>
  <c r="L631" i="2"/>
  <c r="L734" i="2"/>
  <c r="M274" i="2"/>
  <c r="M523" i="2"/>
  <c r="M712" i="2"/>
  <c r="L87" i="2"/>
  <c r="L212" i="2"/>
  <c r="L315" i="2"/>
  <c r="L518" i="2"/>
  <c r="M266" i="2"/>
  <c r="M505" i="2"/>
  <c r="L391" i="2"/>
  <c r="M381" i="2"/>
  <c r="L495" i="2"/>
  <c r="L77" i="2"/>
  <c r="L599" i="2"/>
  <c r="L15" i="2"/>
  <c r="L447" i="2"/>
  <c r="M122" i="2"/>
  <c r="L67" i="2"/>
  <c r="L398" i="2"/>
  <c r="L707" i="2"/>
  <c r="L36" i="2"/>
  <c r="L216" i="2"/>
  <c r="L344" i="2"/>
  <c r="L472" i="2"/>
  <c r="L600" i="2"/>
  <c r="L728" i="2"/>
  <c r="M169" i="2"/>
  <c r="M372" i="2"/>
  <c r="M578" i="2"/>
  <c r="M746" i="2"/>
  <c r="L121" i="2"/>
  <c r="L249" i="2"/>
  <c r="L377" i="2"/>
  <c r="L505" i="2"/>
  <c r="L633" i="2"/>
  <c r="L761" i="2"/>
  <c r="M220" i="2"/>
  <c r="M426" i="2"/>
  <c r="M629" i="2"/>
  <c r="L26" i="2"/>
  <c r="L154" i="2"/>
  <c r="L282" i="2"/>
  <c r="L410" i="2"/>
  <c r="L522" i="2"/>
  <c r="L610" i="2"/>
  <c r="L722" i="2"/>
  <c r="M82" i="2"/>
  <c r="M73" i="2"/>
  <c r="M251" i="2"/>
  <c r="M393" i="2"/>
  <c r="M625" i="2"/>
  <c r="M735" i="2"/>
  <c r="L94" i="2"/>
  <c r="L711" i="2"/>
  <c r="L224" i="2"/>
  <c r="L352" i="2"/>
  <c r="L480" i="2"/>
  <c r="L608" i="2"/>
  <c r="L736" i="2"/>
  <c r="M180" i="2"/>
  <c r="M386" i="2"/>
  <c r="M589" i="2"/>
  <c r="M754" i="2"/>
  <c r="L129" i="2"/>
  <c r="L257" i="2"/>
  <c r="L385" i="2"/>
  <c r="L513" i="2"/>
  <c r="L641" i="2"/>
  <c r="M28" i="2"/>
  <c r="M234" i="2"/>
  <c r="M437" i="2"/>
  <c r="M643" i="2"/>
  <c r="L34" i="2"/>
  <c r="L162" i="2"/>
  <c r="L290" i="2"/>
  <c r="L418" i="2"/>
  <c r="L530" i="2"/>
  <c r="L618" i="2"/>
  <c r="L730" i="2"/>
  <c r="M44" i="2"/>
  <c r="M84" i="2"/>
  <c r="M265" i="2"/>
  <c r="M404" i="2"/>
  <c r="M138" i="2"/>
  <c r="M316" i="2"/>
  <c r="M458" i="2"/>
  <c r="M636" i="2"/>
  <c r="M743" i="2"/>
  <c r="L102" i="2"/>
  <c r="M172" i="2"/>
  <c r="M530" i="2"/>
  <c r="L59" i="2"/>
  <c r="L227" i="2"/>
  <c r="L405" i="2"/>
  <c r="L583" i="2"/>
  <c r="L725" i="2"/>
  <c r="M417" i="2"/>
  <c r="L232" i="2"/>
  <c r="L360" i="2"/>
  <c r="L488" i="2"/>
  <c r="L616" i="2"/>
  <c r="L744" i="2"/>
  <c r="M194" i="2"/>
  <c r="M397" i="2"/>
  <c r="M603" i="2"/>
  <c r="M762" i="2"/>
  <c r="L137" i="2"/>
  <c r="L265" i="2"/>
  <c r="L393" i="2"/>
  <c r="L521" i="2"/>
  <c r="L649" i="2"/>
  <c r="M42" i="2"/>
  <c r="M245" i="2"/>
  <c r="M451" i="2"/>
  <c r="M657" i="2"/>
  <c r="L42" i="2"/>
  <c r="L170" i="2"/>
  <c r="L298" i="2"/>
  <c r="L426" i="2"/>
  <c r="L538" i="2"/>
  <c r="L650" i="2"/>
  <c r="L738" i="2"/>
  <c r="M58" i="2"/>
  <c r="M98" i="2"/>
  <c r="M276" i="2"/>
  <c r="M457" i="2"/>
  <c r="M149" i="2"/>
  <c r="M330" i="2"/>
  <c r="M469" i="2"/>
  <c r="M650" i="2"/>
  <c r="L22" i="2"/>
  <c r="L110" i="2"/>
  <c r="M210" i="2"/>
  <c r="M555" i="2"/>
  <c r="L75" i="2"/>
  <c r="L277" i="2"/>
  <c r="L419" i="2"/>
  <c r="L597" i="2"/>
  <c r="L739" i="2"/>
  <c r="M452" i="2"/>
  <c r="L264" i="2"/>
  <c r="L392" i="2"/>
  <c r="L520" i="2"/>
  <c r="L648" i="2"/>
  <c r="M41" i="2"/>
  <c r="M244" i="2"/>
  <c r="M450" i="2"/>
  <c r="M653" i="2"/>
  <c r="L41" i="2"/>
  <c r="L169" i="2"/>
  <c r="L297" i="2"/>
  <c r="L425" i="2"/>
  <c r="L553" i="2"/>
  <c r="L681" i="2"/>
  <c r="M92" i="2"/>
  <c r="M298" i="2"/>
  <c r="M501" i="2"/>
  <c r="M699" i="2"/>
  <c r="L74" i="2"/>
  <c r="L202" i="2"/>
  <c r="L330" i="2"/>
  <c r="L458" i="2"/>
  <c r="L546" i="2"/>
  <c r="L658" i="2"/>
  <c r="L746" i="2"/>
  <c r="M69" i="2"/>
  <c r="M148" i="2"/>
  <c r="M290" i="2"/>
  <c r="M21" i="2"/>
  <c r="M163" i="2"/>
  <c r="M341" i="2"/>
  <c r="M522" i="2"/>
  <c r="M661" i="2"/>
  <c r="L30" i="2"/>
  <c r="L118" i="2"/>
  <c r="M242" i="2"/>
  <c r="M658" i="2"/>
  <c r="L91" i="2"/>
  <c r="L291" i="2"/>
  <c r="L430" i="2"/>
  <c r="L611" i="2"/>
  <c r="M107" i="2"/>
  <c r="M481" i="2"/>
  <c r="L280" i="2"/>
  <c r="L408" i="2"/>
  <c r="L536" i="2"/>
  <c r="L664" i="2"/>
  <c r="M66" i="2"/>
  <c r="M269" i="2"/>
  <c r="M475" i="2"/>
  <c r="M681" i="2"/>
  <c r="L57" i="2"/>
  <c r="L185" i="2"/>
  <c r="L313" i="2"/>
  <c r="L441" i="2"/>
  <c r="L569" i="2"/>
  <c r="L697" i="2"/>
  <c r="M117" i="2"/>
  <c r="M323" i="2"/>
  <c r="M529" i="2"/>
  <c r="M715" i="2"/>
  <c r="L90" i="2"/>
  <c r="L218" i="2"/>
  <c r="L346" i="2"/>
  <c r="L466" i="2"/>
  <c r="L554" i="2"/>
  <c r="L666" i="2"/>
  <c r="M29" i="2"/>
  <c r="M83" i="2"/>
  <c r="M162" i="2"/>
  <c r="M301" i="2"/>
  <c r="M35" i="2"/>
  <c r="M213" i="2"/>
  <c r="M355" i="2"/>
  <c r="M533" i="2"/>
  <c r="M675" i="2"/>
  <c r="L38" i="2"/>
  <c r="L150" i="2"/>
  <c r="M275" i="2"/>
  <c r="M683" i="2"/>
  <c r="L107" i="2"/>
  <c r="L302" i="2"/>
  <c r="L483" i="2"/>
  <c r="L622" i="2"/>
  <c r="M146" i="2"/>
  <c r="M506" i="2"/>
  <c r="L60" i="2"/>
  <c r="L267" i="2"/>
  <c r="L406" i="2"/>
  <c r="L587" i="2"/>
  <c r="L726" i="2"/>
  <c r="M420" i="2"/>
  <c r="M750" i="2"/>
  <c r="L189" i="2"/>
  <c r="L371" i="2"/>
  <c r="L510" i="2"/>
  <c r="L691" i="2"/>
  <c r="M324" i="2"/>
  <c r="M637" i="2"/>
  <c r="L127" i="2"/>
  <c r="L269" i="2"/>
  <c r="L383" i="2"/>
  <c r="L500" i="2"/>
  <c r="L628" i="2"/>
  <c r="L742" i="2"/>
  <c r="M292" i="2"/>
  <c r="M569" i="2"/>
  <c r="M756" i="2"/>
  <c r="L131" i="2"/>
  <c r="L245" i="2"/>
  <c r="L348" i="2"/>
  <c r="L451" i="2"/>
  <c r="L551" i="2"/>
  <c r="L654" i="2"/>
  <c r="L757" i="2"/>
  <c r="M299" i="2"/>
  <c r="M545" i="2"/>
  <c r="M725" i="2"/>
  <c r="L100" i="2"/>
  <c r="L221" i="2"/>
  <c r="L324" i="2"/>
  <c r="L427" i="2"/>
  <c r="L527" i="2"/>
  <c r="L630" i="2"/>
  <c r="L733" i="2"/>
  <c r="M235" i="2"/>
  <c r="M493" i="2"/>
  <c r="M694" i="2"/>
  <c r="L135" i="2"/>
  <c r="L684" i="2"/>
  <c r="L69" i="2"/>
  <c r="L580" i="2"/>
  <c r="M467" i="2"/>
  <c r="L99" i="2"/>
  <c r="L244" i="2"/>
  <c r="M186" i="2"/>
  <c r="L471" i="2"/>
  <c r="L582" i="2"/>
  <c r="L262" i="2"/>
  <c r="M601" i="2"/>
  <c r="L659" i="2"/>
  <c r="L428" i="2"/>
  <c r="L247" i="2"/>
  <c r="L37" i="2"/>
  <c r="M441" i="2"/>
  <c r="L708" i="2"/>
  <c r="L502" i="2"/>
  <c r="L299" i="2"/>
  <c r="L52" i="2"/>
  <c r="M228" i="2"/>
  <c r="L615" i="2"/>
  <c r="L323" i="2"/>
  <c r="M740" i="2"/>
  <c r="M157" i="2"/>
  <c r="L475" i="2"/>
  <c r="L111" i="2"/>
  <c r="M121" i="2"/>
  <c r="L307" i="2"/>
  <c r="M388" i="2"/>
  <c r="L509" i="2"/>
  <c r="L28" i="2"/>
  <c r="L115" i="2"/>
  <c r="L589" i="2"/>
  <c r="L646" i="2"/>
  <c r="L326" i="2"/>
  <c r="M339" i="2"/>
  <c r="L275" i="2"/>
  <c r="M75" i="2"/>
  <c r="L374" i="2"/>
  <c r="L643" i="2"/>
  <c r="L412" i="2"/>
  <c r="L575" i="2"/>
  <c r="M660" i="2"/>
  <c r="L443" i="2"/>
  <c r="L103" i="2"/>
  <c r="M171" i="2"/>
  <c r="L749" i="2"/>
  <c r="L571" i="2"/>
  <c r="L429" i="2"/>
  <c r="L251" i="2"/>
  <c r="L39" i="2"/>
  <c r="M573" i="2"/>
  <c r="M133" i="2"/>
  <c r="L645" i="2"/>
  <c r="L414" i="2"/>
  <c r="L197" i="2"/>
  <c r="L21" i="2"/>
  <c r="M403" i="2"/>
  <c r="L694" i="2"/>
  <c r="L491" i="2"/>
  <c r="L285" i="2"/>
  <c r="M709" i="2"/>
  <c r="M196" i="2"/>
  <c r="L540" i="2"/>
  <c r="L309" i="2"/>
  <c r="M724" i="2"/>
  <c r="L731" i="2"/>
  <c r="L461" i="2"/>
  <c r="L47" i="2"/>
  <c r="L677" i="2"/>
  <c r="L293" i="2"/>
  <c r="M353" i="2"/>
  <c r="L395" i="2"/>
  <c r="M701" i="2"/>
  <c r="Q21" i="2" l="1"/>
  <c r="Q12" i="2"/>
  <c r="Q20" i="2" s="1"/>
</calcChain>
</file>

<file path=xl/sharedStrings.xml><?xml version="1.0" encoding="utf-8"?>
<sst xmlns="http://schemas.openxmlformats.org/spreadsheetml/2006/main" count="60" uniqueCount="36">
  <si>
    <t>Date</t>
  </si>
  <si>
    <t>Bid</t>
  </si>
  <si>
    <t>Ask</t>
  </si>
  <si>
    <t>Treasury Bonds 10Y</t>
  </si>
  <si>
    <t>Treasury Bonds 30Y</t>
  </si>
  <si>
    <t>Mid</t>
  </si>
  <si>
    <t>Spread $</t>
  </si>
  <si>
    <t>Spread %</t>
  </si>
  <si>
    <t>Rend</t>
  </si>
  <si>
    <t>* No es necesario ponderar porque solo ha un activo.</t>
  </si>
  <si>
    <t>VaR</t>
  </si>
  <si>
    <t>%</t>
  </si>
  <si>
    <t>$</t>
  </si>
  <si>
    <t>Máxima pérdida esperada con un 99% de confianza a un día</t>
  </si>
  <si>
    <t>* Solo considera el riesgo de mercado</t>
  </si>
  <si>
    <t>CL Prom</t>
  </si>
  <si>
    <t>CL Estr</t>
  </si>
  <si>
    <t>* Siempre percentil 99</t>
  </si>
  <si>
    <t>VaR ApL Prom</t>
  </si>
  <si>
    <t>VaR ApL Estr</t>
  </si>
  <si>
    <t>Es la máxima pérdida esperada con un 99% de confianza a un día,</t>
  </si>
  <si>
    <t>y riesgo de liquidez</t>
  </si>
  <si>
    <t>El riesgo de liquidez es medido a través del Spread</t>
  </si>
  <si>
    <t>El costo de liquidez NO ES DIVERSIFICABLE</t>
  </si>
  <si>
    <t>considerando mi pérdida potencial por riesgo de mercado</t>
  </si>
  <si>
    <t>No. Títulos</t>
  </si>
  <si>
    <t>T10Y</t>
  </si>
  <si>
    <t>TB30Y</t>
  </si>
  <si>
    <t>Posición</t>
  </si>
  <si>
    <t>Valor Portafolio</t>
  </si>
  <si>
    <t>Ponderaciones</t>
  </si>
  <si>
    <t>Portafolio</t>
  </si>
  <si>
    <t>Rend Portafolio</t>
  </si>
  <si>
    <t>Spread Ponderado</t>
  </si>
  <si>
    <t>CL T10Y</t>
  </si>
  <si>
    <t>VaR 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</si>
</sst>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/dd/yy"/>
    <numFmt numFmtId="165" formatCode="#,##0.000000"/>
    <numFmt numFmtId="166" formatCode="0.000%"/>
    <numFmt numFmtId="167" formatCode="0.0000%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left"/>
    </xf>
    <xf numFmtId="164" fontId="0" fillId="3" borderId="0" xfId="0" applyNumberFormat="1" applyFill="1"/>
    <xf numFmtId="165" fontId="0" fillId="3" borderId="0" xfId="0" applyNumberFormat="1" applyFill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3" applyNumberFormat="1" applyFont="1"/>
    <xf numFmtId="167" fontId="0" fillId="0" borderId="0" xfId="3" applyNumberFormat="1" applyFont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3" applyNumberFormat="1" applyFont="1" applyBorder="1"/>
    <xf numFmtId="44" fontId="0" fillId="0" borderId="1" xfId="2" applyFont="1" applyBorder="1"/>
    <xf numFmtId="167" fontId="0" fillId="0" borderId="1" xfId="0" applyNumberFormat="1" applyBorder="1"/>
    <xf numFmtId="167" fontId="0" fillId="0" borderId="1" xfId="3" applyNumberFormat="1" applyFont="1" applyBorder="1"/>
    <xf numFmtId="166" fontId="0" fillId="0" borderId="1" xfId="0" applyNumberFormat="1" applyBorder="1"/>
    <xf numFmtId="4" fontId="0" fillId="0" borderId="0" xfId="0" applyNumberFormat="1"/>
    <xf numFmtId="43" fontId="0" fillId="0" borderId="1" xfId="1" applyFont="1" applyBorder="1"/>
    <xf numFmtId="44" fontId="0" fillId="0" borderId="1" xfId="0" applyNumberFormat="1" applyBorder="1"/>
    <xf numFmtId="10" fontId="0" fillId="0" borderId="1" xfId="0" applyNumberFormat="1" applyBorder="1"/>
    <xf numFmtId="0" fontId="3" fillId="6" borderId="1" xfId="0" applyFont="1" applyFill="1" applyBorder="1"/>
    <xf numFmtId="10" fontId="0" fillId="3" borderId="0" xfId="3" applyNumberFormat="1" applyFont="1" applyFill="1" applyAlignment="1">
      <alignment horizontal="right"/>
    </xf>
    <xf numFmtId="167" fontId="0" fillId="0" borderId="0" xfId="0" applyNumberFormat="1"/>
    <xf numFmtId="44" fontId="0" fillId="0" borderId="1" xfId="2" applyFont="1" applyFill="1" applyBorder="1"/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6</xdr:col>
      <xdr:colOff>98231</xdr:colOff>
      <xdr:row>4</xdr:row>
      <xdr:rowOff>35084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4C8F726-51EA-6446-88EB-840E70BDF818}"/>
            </a:ext>
          </a:extLst>
        </xdr:cNvPr>
        <xdr:cNvSpPr txBox="1"/>
      </xdr:nvSpPr>
      <xdr:spPr>
        <a:xfrm>
          <a:off x="0" y="19051"/>
          <a:ext cx="5381712" cy="829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100"/>
            <a:t>Supongamos que tienes una posición larga en USD/MXN con un valor actual de 40 millones de dólares (MDD). Tu objetivo es calcular el Valor en Riesgo (VaR) a un día con un nivel de confianza del 99%, ajustado por liquidez, tanto en términos porcentuales como en valores monetarios. El cálculo debe realizarse en dos escenarios: promedio y estresado.</a:t>
          </a:r>
          <a:endParaRPr lang="es-MX" sz="1100" baseline="0"/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2</xdr:rowOff>
    </xdr:from>
    <xdr:to>
      <xdr:col>11</xdr:col>
      <xdr:colOff>236779</xdr:colOff>
      <xdr:row>7</xdr:row>
      <xdr:rowOff>10762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4191E3-A585-9B4F-9CF9-50FD8E821C3D}"/>
            </a:ext>
          </a:extLst>
        </xdr:cNvPr>
        <xdr:cNvSpPr txBox="1"/>
      </xdr:nvSpPr>
      <xdr:spPr>
        <a:xfrm>
          <a:off x="2" y="2"/>
          <a:ext cx="6866608" cy="1442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Supongamos que gestionas un portafolio con posiciones cortas en bonos del Tesoro de Estados Unidos. 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Estas posiciones incluyen 100 millones de títulos en bonos a 10 años (TY00-USA) y 90 millones de títulos en bonos a 30 años (US00-USA).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objetivo es calcular el Valor en Riesgo (VaR) ajustado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 liquidez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estresado del portafolio a un día, con un nivel de confianza del 99%, expresado en términos monetarios (cash).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8CAC-E99B-3A41-90FF-54DFAA92CD4D}">
  <dimension ref="A6:M790"/>
  <sheetViews>
    <sheetView zoomScale="130" zoomScaleNormal="130" workbookViewId="0">
      <selection activeCell="F7" sqref="F7"/>
    </sheetView>
  </sheetViews>
  <sheetFormatPr baseColWidth="10" defaultRowHeight="16" x14ac:dyDescent="0.2"/>
  <cols>
    <col min="6" max="6" width="15" bestFit="1" customWidth="1"/>
    <col min="7" max="7" width="12" customWidth="1"/>
    <col min="9" max="9" width="12.83203125" bestFit="1" customWidth="1"/>
    <col min="10" max="10" width="12" customWidth="1"/>
    <col min="11" max="11" width="15" bestFit="1" customWidth="1"/>
    <col min="12" max="12" width="14.5" bestFit="1" customWidth="1"/>
    <col min="13" max="13" width="14.1640625" bestFit="1" customWidth="1"/>
  </cols>
  <sheetData>
    <row r="6" spans="1:13" x14ac:dyDescent="0.2">
      <c r="G6" t="s">
        <v>9</v>
      </c>
    </row>
    <row r="7" spans="1:13" x14ac:dyDescent="0.2">
      <c r="A7" s="1" t="s">
        <v>0</v>
      </c>
      <c r="B7" s="1" t="s">
        <v>1</v>
      </c>
      <c r="C7" s="11" t="s">
        <v>2</v>
      </c>
      <c r="D7" s="11" t="s">
        <v>5</v>
      </c>
      <c r="E7" s="11" t="s">
        <v>6</v>
      </c>
      <c r="F7" s="11" t="s">
        <v>7</v>
      </c>
      <c r="G7" s="11" t="s">
        <v>8</v>
      </c>
      <c r="I7" s="12"/>
      <c r="J7" s="13" t="s">
        <v>11</v>
      </c>
      <c r="K7" s="13" t="s">
        <v>12</v>
      </c>
    </row>
    <row r="8" spans="1:13" x14ac:dyDescent="0.2">
      <c r="A8" s="2">
        <v>45719</v>
      </c>
      <c r="B8" s="3">
        <v>20.405799999999999</v>
      </c>
      <c r="C8" s="3">
        <v>20.4102</v>
      </c>
      <c r="D8" s="8">
        <f>(B8+C8)/2</f>
        <v>20.408000000000001</v>
      </c>
      <c r="E8" s="8">
        <f>C8-B8</f>
        <v>4.4000000000004036E-3</v>
      </c>
      <c r="F8" s="10">
        <f>E8/D8</f>
        <v>2.1560172481381828E-4</v>
      </c>
      <c r="G8" s="9">
        <f>D8/D9-1</f>
        <v>-5.9183126720084855E-3</v>
      </c>
      <c r="I8" s="12" t="s">
        <v>10</v>
      </c>
      <c r="J8" s="14">
        <f>PERCENTILE(G8:G789,0.01)</f>
        <v>-1.7137577522001006E-2</v>
      </c>
      <c r="K8" s="15">
        <f>J8*D8*40000000</f>
        <v>-13989747.282759862</v>
      </c>
      <c r="L8" t="s">
        <v>13</v>
      </c>
    </row>
    <row r="9" spans="1:13" x14ac:dyDescent="0.2">
      <c r="A9" s="4">
        <v>45716</v>
      </c>
      <c r="B9" s="5">
        <v>20.527100000000001</v>
      </c>
      <c r="C9" s="5">
        <v>20.5319</v>
      </c>
      <c r="D9" s="8">
        <f t="shared" ref="D9:D72" si="0">(B9+C9)/2</f>
        <v>20.529499999999999</v>
      </c>
      <c r="E9" s="8">
        <f t="shared" ref="E9:E72" si="1">C9-B9</f>
        <v>4.7999999999994714E-3</v>
      </c>
      <c r="F9" s="10">
        <f t="shared" ref="F9:F72" si="2">E9/D9</f>
        <v>2.3380988333858457E-4</v>
      </c>
      <c r="G9" s="9">
        <f t="shared" ref="G9:G72" si="3">D9/D10-1</f>
        <v>3.9120760898798679E-3</v>
      </c>
      <c r="M9" t="s">
        <v>14</v>
      </c>
    </row>
    <row r="10" spans="1:13" x14ac:dyDescent="0.2">
      <c r="A10" s="2">
        <v>45715</v>
      </c>
      <c r="B10" s="3">
        <v>20.447399999999998</v>
      </c>
      <c r="C10" s="3">
        <v>20.451599999999999</v>
      </c>
      <c r="D10" s="8">
        <f t="shared" si="0"/>
        <v>20.4495</v>
      </c>
      <c r="E10" s="8">
        <f t="shared" si="1"/>
        <v>4.2000000000008697E-3</v>
      </c>
      <c r="F10" s="10">
        <f t="shared" si="2"/>
        <v>2.0538399471873981E-4</v>
      </c>
      <c r="G10" s="9">
        <f t="shared" si="3"/>
        <v>-1.4668133480011392E-4</v>
      </c>
      <c r="I10" s="12"/>
      <c r="J10" s="13" t="s">
        <v>11</v>
      </c>
      <c r="K10" s="13" t="s">
        <v>12</v>
      </c>
    </row>
    <row r="11" spans="1:13" x14ac:dyDescent="0.2">
      <c r="A11" s="4">
        <v>45714</v>
      </c>
      <c r="B11" s="5">
        <v>20.450299999999999</v>
      </c>
      <c r="C11" s="5">
        <v>20.454699999999999</v>
      </c>
      <c r="D11" s="8">
        <f t="shared" si="0"/>
        <v>20.452500000000001</v>
      </c>
      <c r="E11" s="8">
        <f t="shared" si="1"/>
        <v>4.4000000000004036E-3</v>
      </c>
      <c r="F11" s="10">
        <f t="shared" si="2"/>
        <v>2.1513262437356819E-4</v>
      </c>
      <c r="G11" s="9">
        <f t="shared" si="3"/>
        <v>-3.1770858790747258E-4</v>
      </c>
      <c r="I11" s="12" t="s">
        <v>15</v>
      </c>
      <c r="J11" s="16">
        <f>AVERAGE(F8:F790)</f>
        <v>2.5049789834014882E-4</v>
      </c>
      <c r="K11" s="15">
        <f>J11*$D$8*40000000</f>
        <v>204486.4443730303</v>
      </c>
      <c r="L11" t="s">
        <v>23</v>
      </c>
    </row>
    <row r="12" spans="1:13" x14ac:dyDescent="0.2">
      <c r="A12" s="2">
        <v>45713</v>
      </c>
      <c r="B12" s="3">
        <v>20.456900000000001</v>
      </c>
      <c r="C12" s="3">
        <v>20.461099999999998</v>
      </c>
      <c r="D12" s="8">
        <f t="shared" si="0"/>
        <v>20.459</v>
      </c>
      <c r="E12" s="8">
        <f t="shared" si="1"/>
        <v>4.199999999997317E-3</v>
      </c>
      <c r="F12" s="10">
        <f t="shared" si="2"/>
        <v>2.0528862603242176E-4</v>
      </c>
      <c r="G12" s="9">
        <f t="shared" si="3"/>
        <v>1.95551209973166E-4</v>
      </c>
      <c r="I12" s="12" t="s">
        <v>16</v>
      </c>
      <c r="J12" s="17">
        <f>PERCENTILE(F8:F790,0.99)</f>
        <v>4.6915355312391867E-4</v>
      </c>
      <c r="K12" s="15">
        <f>J12*$D$8*40000000</f>
        <v>382979.42848611734</v>
      </c>
    </row>
    <row r="13" spans="1:13" x14ac:dyDescent="0.2">
      <c r="A13" s="4">
        <v>45712</v>
      </c>
      <c r="B13" s="5">
        <v>20.4529</v>
      </c>
      <c r="C13" s="5">
        <v>20.457100000000001</v>
      </c>
      <c r="D13" s="8">
        <f t="shared" si="0"/>
        <v>20.454999999999998</v>
      </c>
      <c r="E13" s="8">
        <f t="shared" si="1"/>
        <v>4.2000000000008697E-3</v>
      </c>
      <c r="F13" s="10">
        <f t="shared" si="2"/>
        <v>2.0532877047180982E-4</v>
      </c>
      <c r="G13" s="9">
        <f t="shared" si="3"/>
        <v>5.9258894981435439E-3</v>
      </c>
      <c r="J13" t="s">
        <v>17</v>
      </c>
    </row>
    <row r="14" spans="1:13" x14ac:dyDescent="0.2">
      <c r="A14" s="2">
        <v>45709</v>
      </c>
      <c r="B14" s="3">
        <v>20.3323</v>
      </c>
      <c r="C14" s="3">
        <v>20.3367</v>
      </c>
      <c r="D14" s="8">
        <f t="shared" si="0"/>
        <v>20.334499999999998</v>
      </c>
      <c r="E14" s="8">
        <f t="shared" si="1"/>
        <v>4.4000000000004036E-3</v>
      </c>
      <c r="F14" s="10">
        <f t="shared" si="2"/>
        <v>2.1638102731812457E-4</v>
      </c>
      <c r="G14" s="9">
        <f t="shared" si="3"/>
        <v>-2.5751704517585905E-3</v>
      </c>
    </row>
    <row r="15" spans="1:13" x14ac:dyDescent="0.2">
      <c r="A15" s="4">
        <v>45708</v>
      </c>
      <c r="B15" s="5">
        <v>20.384699999999999</v>
      </c>
      <c r="C15" s="5">
        <v>20.389299999999999</v>
      </c>
      <c r="D15" s="8">
        <f t="shared" si="0"/>
        <v>20.387</v>
      </c>
      <c r="E15" s="8">
        <f t="shared" si="1"/>
        <v>4.5999999999999375E-3</v>
      </c>
      <c r="F15" s="10">
        <f t="shared" si="2"/>
        <v>2.2563398243978698E-4</v>
      </c>
      <c r="G15" s="9">
        <f t="shared" si="3"/>
        <v>-9.8092108489766794E-5</v>
      </c>
      <c r="I15" s="12"/>
      <c r="J15" s="13" t="s">
        <v>11</v>
      </c>
      <c r="K15" s="13" t="s">
        <v>12</v>
      </c>
    </row>
    <row r="16" spans="1:13" x14ac:dyDescent="0.2">
      <c r="A16" s="2">
        <v>45707</v>
      </c>
      <c r="B16" s="3">
        <v>20.386299999999999</v>
      </c>
      <c r="C16" s="3">
        <v>20.3917</v>
      </c>
      <c r="D16" s="8">
        <f t="shared" si="0"/>
        <v>20.388999999999999</v>
      </c>
      <c r="E16" s="8">
        <f t="shared" si="1"/>
        <v>5.4000000000016257E-3</v>
      </c>
      <c r="F16" s="10">
        <f t="shared" si="2"/>
        <v>2.6484869292273409E-4</v>
      </c>
      <c r="G16" s="9">
        <f t="shared" si="3"/>
        <v>6.9636507309365214E-3</v>
      </c>
      <c r="I16" s="12" t="s">
        <v>18</v>
      </c>
      <c r="J16" s="18">
        <f>$J$8-J11</f>
        <v>-1.7388075420341154E-2</v>
      </c>
      <c r="K16" s="15">
        <f>J16*$D$8*40000000</f>
        <v>-14194233.727132892</v>
      </c>
      <c r="L16" t="s">
        <v>20</v>
      </c>
    </row>
    <row r="17" spans="1:12" x14ac:dyDescent="0.2">
      <c r="A17" s="4">
        <v>45706</v>
      </c>
      <c r="B17" s="5">
        <v>20.245899999999999</v>
      </c>
      <c r="C17" s="5">
        <v>20.2501</v>
      </c>
      <c r="D17" s="8">
        <f t="shared" si="0"/>
        <v>20.247999999999998</v>
      </c>
      <c r="E17" s="8">
        <f t="shared" si="1"/>
        <v>4.2000000000008697E-3</v>
      </c>
      <c r="F17" s="10">
        <f t="shared" si="2"/>
        <v>2.0742789411304179E-4</v>
      </c>
      <c r="G17" s="9">
        <f t="shared" si="3"/>
        <v>-2.5370083006972521E-3</v>
      </c>
      <c r="I17" s="12" t="s">
        <v>19</v>
      </c>
      <c r="J17" s="18">
        <f>$J$8-J12</f>
        <v>-1.7606731075124924E-2</v>
      </c>
      <c r="K17" s="15">
        <f>J17*$D$8*40000000</f>
        <v>-14372726.71124598</v>
      </c>
      <c r="L17" t="s">
        <v>24</v>
      </c>
    </row>
    <row r="18" spans="1:12" x14ac:dyDescent="0.2">
      <c r="A18" s="2">
        <v>45705</v>
      </c>
      <c r="B18" s="3">
        <v>20.296900000000001</v>
      </c>
      <c r="C18" s="3">
        <v>20.302099999999999</v>
      </c>
      <c r="D18" s="8">
        <f t="shared" si="0"/>
        <v>20.299500000000002</v>
      </c>
      <c r="E18" s="8">
        <f t="shared" si="1"/>
        <v>5.1999999999985391E-3</v>
      </c>
      <c r="F18" s="10">
        <f t="shared" si="2"/>
        <v>2.5616394492467985E-4</v>
      </c>
      <c r="G18" s="9">
        <f t="shared" si="3"/>
        <v>2.2172949002219333E-4</v>
      </c>
      <c r="L18" t="s">
        <v>21</v>
      </c>
    </row>
    <row r="19" spans="1:12" x14ac:dyDescent="0.2">
      <c r="A19" s="4">
        <v>45702</v>
      </c>
      <c r="B19" s="5">
        <v>20.293099999999999</v>
      </c>
      <c r="C19" s="5">
        <v>20.296900000000001</v>
      </c>
      <c r="D19" s="8">
        <f t="shared" si="0"/>
        <v>20.295000000000002</v>
      </c>
      <c r="E19" s="8">
        <f t="shared" si="1"/>
        <v>3.8000000000018019E-3</v>
      </c>
      <c r="F19" s="10">
        <f t="shared" si="2"/>
        <v>1.8723823601881259E-4</v>
      </c>
      <c r="G19" s="9">
        <f t="shared" si="3"/>
        <v>-9.5168374816984036E-3</v>
      </c>
    </row>
    <row r="20" spans="1:12" x14ac:dyDescent="0.2">
      <c r="A20" s="2">
        <v>45701</v>
      </c>
      <c r="B20" s="3">
        <v>20.4876</v>
      </c>
      <c r="C20" s="3">
        <v>20.4924</v>
      </c>
      <c r="D20" s="8">
        <f t="shared" si="0"/>
        <v>20.490000000000002</v>
      </c>
      <c r="E20" s="8">
        <f t="shared" si="1"/>
        <v>4.7999999999994714E-3</v>
      </c>
      <c r="F20" s="10">
        <f t="shared" si="2"/>
        <v>2.3426061493408837E-4</v>
      </c>
      <c r="G20" s="9">
        <f t="shared" si="3"/>
        <v>-6.8279360124834376E-4</v>
      </c>
      <c r="L20" t="s">
        <v>22</v>
      </c>
    </row>
    <row r="21" spans="1:12" x14ac:dyDescent="0.2">
      <c r="A21" s="4">
        <v>45700</v>
      </c>
      <c r="B21" s="5">
        <v>20.5015</v>
      </c>
      <c r="C21" s="5">
        <v>20.506499999999999</v>
      </c>
      <c r="D21" s="8">
        <f t="shared" si="0"/>
        <v>20.503999999999998</v>
      </c>
      <c r="E21" s="8">
        <f t="shared" si="1"/>
        <v>4.9999999999990052E-3</v>
      </c>
      <c r="F21" s="10">
        <f t="shared" si="2"/>
        <v>2.4385485758871467E-4</v>
      </c>
      <c r="G21" s="9">
        <f t="shared" si="3"/>
        <v>-3.6565958429002343E-3</v>
      </c>
    </row>
    <row r="22" spans="1:12" x14ac:dyDescent="0.2">
      <c r="A22" s="2">
        <v>45699</v>
      </c>
      <c r="B22" s="3">
        <v>20.576799999999999</v>
      </c>
      <c r="C22" s="3">
        <v>20.581700000000001</v>
      </c>
      <c r="D22" s="8">
        <f t="shared" si="0"/>
        <v>20.579250000000002</v>
      </c>
      <c r="E22" s="8">
        <f t="shared" si="1"/>
        <v>4.900000000002791E-3</v>
      </c>
      <c r="F22" s="10">
        <f t="shared" si="2"/>
        <v>2.3810391535176407E-4</v>
      </c>
      <c r="G22" s="9">
        <f t="shared" si="3"/>
        <v>-3.4261501210651746E-3</v>
      </c>
    </row>
    <row r="23" spans="1:12" x14ac:dyDescent="0.2">
      <c r="A23" s="4">
        <v>45698</v>
      </c>
      <c r="B23" s="5">
        <v>20.6479</v>
      </c>
      <c r="C23" s="5">
        <v>20.652100000000001</v>
      </c>
      <c r="D23" s="8">
        <f t="shared" si="0"/>
        <v>20.65</v>
      </c>
      <c r="E23" s="8">
        <f t="shared" si="1"/>
        <v>4.2000000000008697E-3</v>
      </c>
      <c r="F23" s="10">
        <f t="shared" si="2"/>
        <v>2.0338983050851669E-4</v>
      </c>
      <c r="G23" s="9">
        <f t="shared" si="3"/>
        <v>3.8769582285094195E-3</v>
      </c>
    </row>
    <row r="24" spans="1:12" x14ac:dyDescent="0.2">
      <c r="A24" s="2">
        <v>45695</v>
      </c>
      <c r="B24" s="3">
        <v>20.566500000000001</v>
      </c>
      <c r="C24" s="3">
        <v>20.574000000000002</v>
      </c>
      <c r="D24" s="8">
        <f t="shared" si="0"/>
        <v>20.570250000000001</v>
      </c>
      <c r="E24" s="8">
        <f t="shared" si="1"/>
        <v>7.5000000000002842E-3</v>
      </c>
      <c r="F24" s="10">
        <f t="shared" si="2"/>
        <v>3.646042221169059E-4</v>
      </c>
      <c r="G24" s="9">
        <f t="shared" si="3"/>
        <v>3.8920475342234528E-3</v>
      </c>
    </row>
    <row r="25" spans="1:12" x14ac:dyDescent="0.2">
      <c r="A25" s="4">
        <v>45694</v>
      </c>
      <c r="B25" s="5">
        <v>20.488099999999999</v>
      </c>
      <c r="C25" s="5">
        <v>20.492899999999999</v>
      </c>
      <c r="D25" s="8">
        <f t="shared" si="0"/>
        <v>20.490499999999997</v>
      </c>
      <c r="E25" s="8">
        <f t="shared" si="1"/>
        <v>4.7999999999994714E-3</v>
      </c>
      <c r="F25" s="10">
        <f t="shared" si="2"/>
        <v>2.3425489861152594E-4</v>
      </c>
      <c r="G25" s="9">
        <f t="shared" si="3"/>
        <v>-1.0001207875347307E-2</v>
      </c>
    </row>
    <row r="26" spans="1:12" x14ac:dyDescent="0.2">
      <c r="A26" s="2">
        <v>45693</v>
      </c>
      <c r="B26" s="3">
        <v>20.6951</v>
      </c>
      <c r="C26" s="3">
        <v>20.6999</v>
      </c>
      <c r="D26" s="8">
        <f t="shared" si="0"/>
        <v>20.697499999999998</v>
      </c>
      <c r="E26" s="8">
        <f t="shared" si="1"/>
        <v>4.7999999999994714E-3</v>
      </c>
      <c r="F26" s="10">
        <f t="shared" si="2"/>
        <v>2.3191206667469365E-4</v>
      </c>
      <c r="G26" s="9">
        <f t="shared" si="3"/>
        <v>1.6077565046637154E-2</v>
      </c>
    </row>
    <row r="27" spans="1:12" x14ac:dyDescent="0.2">
      <c r="A27" s="4">
        <v>45692</v>
      </c>
      <c r="B27" s="5">
        <v>20.3675</v>
      </c>
      <c r="C27" s="5">
        <v>20.372499999999999</v>
      </c>
      <c r="D27" s="8">
        <f t="shared" si="0"/>
        <v>20.369999999999997</v>
      </c>
      <c r="E27" s="8">
        <f t="shared" si="1"/>
        <v>4.9999999999990052E-3</v>
      </c>
      <c r="F27" s="10">
        <f t="shared" si="2"/>
        <v>2.4545900834555749E-4</v>
      </c>
      <c r="G27" s="9">
        <f t="shared" si="3"/>
        <v>-5.7837323376530581E-3</v>
      </c>
    </row>
    <row r="28" spans="1:12" x14ac:dyDescent="0.2">
      <c r="A28" s="2">
        <v>45691</v>
      </c>
      <c r="B28" s="3">
        <v>20.483799999999999</v>
      </c>
      <c r="C28" s="3">
        <v>20.493200000000002</v>
      </c>
      <c r="D28" s="8">
        <f t="shared" si="0"/>
        <v>20.488500000000002</v>
      </c>
      <c r="E28" s="8">
        <f t="shared" si="1"/>
        <v>9.4000000000029615E-3</v>
      </c>
      <c r="F28" s="10">
        <f t="shared" si="2"/>
        <v>4.5879395758610734E-4</v>
      </c>
      <c r="G28" s="9">
        <f t="shared" si="3"/>
        <v>-7.4242736202114745E-3</v>
      </c>
    </row>
    <row r="29" spans="1:12" x14ac:dyDescent="0.2">
      <c r="A29" s="4">
        <v>45688</v>
      </c>
      <c r="B29" s="5">
        <v>20.639199999999999</v>
      </c>
      <c r="C29" s="5">
        <v>20.644300000000001</v>
      </c>
      <c r="D29" s="8">
        <f t="shared" si="0"/>
        <v>20.641750000000002</v>
      </c>
      <c r="E29" s="8">
        <f t="shared" si="1"/>
        <v>5.1000000000023249E-3</v>
      </c>
      <c r="F29" s="10">
        <f t="shared" si="2"/>
        <v>2.4707207479997213E-4</v>
      </c>
      <c r="G29" s="9">
        <f t="shared" si="3"/>
        <v>1.0488312324072879E-2</v>
      </c>
    </row>
    <row r="30" spans="1:12" x14ac:dyDescent="0.2">
      <c r="A30" s="2">
        <v>45687</v>
      </c>
      <c r="B30" s="3">
        <v>20.4251</v>
      </c>
      <c r="C30" s="3">
        <v>20.4299</v>
      </c>
      <c r="D30" s="8">
        <f t="shared" si="0"/>
        <v>20.427500000000002</v>
      </c>
      <c r="E30" s="8">
        <f t="shared" si="1"/>
        <v>4.7999999999994714E-3</v>
      </c>
      <c r="F30" s="10">
        <f t="shared" si="2"/>
        <v>2.349773589523667E-4</v>
      </c>
      <c r="G30" s="9">
        <f t="shared" si="3"/>
        <v>-6.7102671950596271E-3</v>
      </c>
    </row>
    <row r="31" spans="1:12" x14ac:dyDescent="0.2">
      <c r="A31" s="4">
        <v>45686</v>
      </c>
      <c r="B31" s="5">
        <v>20.562999999999999</v>
      </c>
      <c r="C31" s="5">
        <v>20.568000000000001</v>
      </c>
      <c r="D31" s="8">
        <f t="shared" si="0"/>
        <v>20.5655</v>
      </c>
      <c r="E31" s="8">
        <f t="shared" si="1"/>
        <v>5.000000000002558E-3</v>
      </c>
      <c r="F31" s="10">
        <f t="shared" si="2"/>
        <v>2.4312562300953335E-4</v>
      </c>
      <c r="G31" s="9">
        <f t="shared" si="3"/>
        <v>8.5166439556161322E-4</v>
      </c>
    </row>
    <row r="32" spans="1:12" x14ac:dyDescent="0.2">
      <c r="A32" s="2">
        <v>45685</v>
      </c>
      <c r="B32" s="3">
        <v>20.545500000000001</v>
      </c>
      <c r="C32" s="3">
        <v>20.5505</v>
      </c>
      <c r="D32" s="8">
        <f t="shared" si="0"/>
        <v>20.548000000000002</v>
      </c>
      <c r="E32" s="8">
        <f t="shared" si="1"/>
        <v>4.9999999999990052E-3</v>
      </c>
      <c r="F32" s="10">
        <f t="shared" si="2"/>
        <v>2.4333268444612637E-4</v>
      </c>
      <c r="G32" s="9">
        <f t="shared" si="3"/>
        <v>-4.7948854555139864E-3</v>
      </c>
    </row>
    <row r="33" spans="1:7" x14ac:dyDescent="0.2">
      <c r="A33" s="4">
        <v>45684</v>
      </c>
      <c r="B33" s="5">
        <v>20.644300000000001</v>
      </c>
      <c r="C33" s="5">
        <v>20.649699999999999</v>
      </c>
      <c r="D33" s="8">
        <f t="shared" si="0"/>
        <v>20.646999999999998</v>
      </c>
      <c r="E33" s="8">
        <f t="shared" si="1"/>
        <v>5.399999999998073E-3</v>
      </c>
      <c r="F33" s="10">
        <f t="shared" si="2"/>
        <v>2.6153920666431314E-4</v>
      </c>
      <c r="G33" s="9">
        <f t="shared" si="3"/>
        <v>2.2331154684095855E-2</v>
      </c>
    </row>
    <row r="34" spans="1:7" x14ac:dyDescent="0.2">
      <c r="A34" s="2">
        <v>45681</v>
      </c>
      <c r="B34" s="3">
        <v>20.1934</v>
      </c>
      <c r="C34" s="3">
        <v>20.198599999999999</v>
      </c>
      <c r="D34" s="8">
        <f t="shared" si="0"/>
        <v>20.195999999999998</v>
      </c>
      <c r="E34" s="8">
        <f t="shared" si="1"/>
        <v>5.1999999999985391E-3</v>
      </c>
      <c r="F34" s="10">
        <f t="shared" si="2"/>
        <v>2.5747672806489106E-4</v>
      </c>
      <c r="G34" s="9">
        <f t="shared" si="3"/>
        <v>-1.2686074649849832E-2</v>
      </c>
    </row>
    <row r="35" spans="1:7" x14ac:dyDescent="0.2">
      <c r="A35" s="4">
        <v>45680</v>
      </c>
      <c r="B35" s="5">
        <v>20.4528</v>
      </c>
      <c r="C35" s="5">
        <v>20.458200000000001</v>
      </c>
      <c r="D35" s="8">
        <f t="shared" si="0"/>
        <v>20.455500000000001</v>
      </c>
      <c r="E35" s="8">
        <f t="shared" si="1"/>
        <v>5.4000000000016257E-3</v>
      </c>
      <c r="F35" s="10">
        <f t="shared" si="2"/>
        <v>2.6398768057498599E-4</v>
      </c>
      <c r="G35" s="9">
        <f t="shared" si="3"/>
        <v>-4.6711918838041599E-3</v>
      </c>
    </row>
    <row r="36" spans="1:7" x14ac:dyDescent="0.2">
      <c r="A36" s="2">
        <v>45679</v>
      </c>
      <c r="B36" s="3">
        <v>20.549700000000001</v>
      </c>
      <c r="C36" s="3">
        <v>20.5533</v>
      </c>
      <c r="D36" s="8">
        <f t="shared" si="0"/>
        <v>20.551500000000001</v>
      </c>
      <c r="E36" s="8">
        <f t="shared" si="1"/>
        <v>3.5999999999987153E-3</v>
      </c>
      <c r="F36" s="10">
        <f t="shared" si="2"/>
        <v>1.751696956425913E-4</v>
      </c>
      <c r="G36" s="9">
        <f t="shared" si="3"/>
        <v>-4.890449098172045E-3</v>
      </c>
    </row>
    <row r="37" spans="1:7" x14ac:dyDescent="0.2">
      <c r="A37" s="4">
        <v>45678</v>
      </c>
      <c r="B37" s="5">
        <v>20.6496</v>
      </c>
      <c r="C37" s="5">
        <v>20.6554</v>
      </c>
      <c r="D37" s="8">
        <f t="shared" si="0"/>
        <v>20.6525</v>
      </c>
      <c r="E37" s="8">
        <f t="shared" si="1"/>
        <v>5.8000000000006935E-3</v>
      </c>
      <c r="F37" s="10">
        <f t="shared" si="2"/>
        <v>2.8083767098417592E-4</v>
      </c>
      <c r="G37" s="9">
        <f t="shared" si="3"/>
        <v>4.7433714424713891E-3</v>
      </c>
    </row>
    <row r="38" spans="1:7" x14ac:dyDescent="0.2">
      <c r="A38" s="2">
        <v>45677</v>
      </c>
      <c r="B38" s="3">
        <v>20.5502</v>
      </c>
      <c r="C38" s="3">
        <v>20.559799999999999</v>
      </c>
      <c r="D38" s="8">
        <f t="shared" si="0"/>
        <v>20.555</v>
      </c>
      <c r="E38" s="8">
        <f t="shared" si="1"/>
        <v>9.5999999999989427E-3</v>
      </c>
      <c r="F38" s="10">
        <f t="shared" si="2"/>
        <v>4.6703964972021127E-4</v>
      </c>
      <c r="G38" s="9">
        <f t="shared" si="3"/>
        <v>-6.2847474014987581E-3</v>
      </c>
    </row>
    <row r="39" spans="1:7" x14ac:dyDescent="0.2">
      <c r="A39" s="4">
        <v>45674</v>
      </c>
      <c r="B39" s="5">
        <v>20.6829</v>
      </c>
      <c r="C39" s="5">
        <v>20.687100000000001</v>
      </c>
      <c r="D39" s="8">
        <f t="shared" si="0"/>
        <v>20.685000000000002</v>
      </c>
      <c r="E39" s="8">
        <f t="shared" si="1"/>
        <v>4.2000000000008697E-3</v>
      </c>
      <c r="F39" s="10">
        <f t="shared" si="2"/>
        <v>2.0304568527922985E-4</v>
      </c>
      <c r="G39" s="9">
        <f t="shared" si="3"/>
        <v>-3.0604622020867778E-3</v>
      </c>
    </row>
    <row r="40" spans="1:7" x14ac:dyDescent="0.2">
      <c r="A40" s="2">
        <v>45673</v>
      </c>
      <c r="B40" s="3">
        <v>20.745899999999999</v>
      </c>
      <c r="C40" s="3">
        <v>20.751100000000001</v>
      </c>
      <c r="D40" s="8">
        <f t="shared" si="0"/>
        <v>20.7485</v>
      </c>
      <c r="E40" s="8">
        <f t="shared" si="1"/>
        <v>5.2000000000020918E-3</v>
      </c>
      <c r="F40" s="10">
        <f t="shared" si="2"/>
        <v>2.5062052678516964E-4</v>
      </c>
      <c r="G40" s="9">
        <f t="shared" si="3"/>
        <v>1.3085618026903667E-2</v>
      </c>
    </row>
    <row r="41" spans="1:7" x14ac:dyDescent="0.2">
      <c r="A41" s="4">
        <v>45672</v>
      </c>
      <c r="B41" s="5">
        <v>20.4787</v>
      </c>
      <c r="C41" s="5">
        <v>20.482299999999999</v>
      </c>
      <c r="D41" s="8">
        <f t="shared" si="0"/>
        <v>20.480499999999999</v>
      </c>
      <c r="E41" s="8">
        <f t="shared" si="1"/>
        <v>3.5999999999987153E-3</v>
      </c>
      <c r="F41" s="10">
        <f t="shared" si="2"/>
        <v>1.7577695857028469E-4</v>
      </c>
      <c r="G41" s="9">
        <f t="shared" si="3"/>
        <v>-3.2947320894716192E-4</v>
      </c>
    </row>
    <row r="42" spans="1:7" x14ac:dyDescent="0.2">
      <c r="A42" s="2">
        <v>45671</v>
      </c>
      <c r="B42" s="3">
        <v>20.484400000000001</v>
      </c>
      <c r="C42" s="3">
        <v>20.490100000000002</v>
      </c>
      <c r="D42" s="8">
        <f t="shared" si="0"/>
        <v>20.487250000000003</v>
      </c>
      <c r="E42" s="8">
        <f t="shared" si="1"/>
        <v>5.7000000000009265E-3</v>
      </c>
      <c r="F42" s="10">
        <f t="shared" si="2"/>
        <v>2.7822182088864665E-4</v>
      </c>
      <c r="G42" s="9">
        <f t="shared" si="3"/>
        <v>-1.4704467849756986E-2</v>
      </c>
    </row>
    <row r="43" spans="1:7" x14ac:dyDescent="0.2">
      <c r="A43" s="4">
        <v>45670</v>
      </c>
      <c r="B43" s="5">
        <v>20.790400000000002</v>
      </c>
      <c r="C43" s="5">
        <v>20.7956</v>
      </c>
      <c r="D43" s="8">
        <f t="shared" si="0"/>
        <v>20.792999999999999</v>
      </c>
      <c r="E43" s="8">
        <f t="shared" si="1"/>
        <v>5.1999999999985391E-3</v>
      </c>
      <c r="F43" s="10">
        <f t="shared" si="2"/>
        <v>2.5008416293938055E-4</v>
      </c>
      <c r="G43" s="9">
        <f t="shared" si="3"/>
        <v>4.3471960585421687E-3</v>
      </c>
    </row>
    <row r="44" spans="1:7" x14ac:dyDescent="0.2">
      <c r="A44" s="2">
        <v>45667</v>
      </c>
      <c r="B44" s="3">
        <v>20.700800000000001</v>
      </c>
      <c r="C44" s="3">
        <v>20.705200000000001</v>
      </c>
      <c r="D44" s="8">
        <f t="shared" si="0"/>
        <v>20.703000000000003</v>
      </c>
      <c r="E44" s="8">
        <f t="shared" si="1"/>
        <v>4.4000000000004036E-3</v>
      </c>
      <c r="F44" s="10">
        <f t="shared" si="2"/>
        <v>2.1252958508430675E-4</v>
      </c>
      <c r="G44" s="9">
        <f t="shared" si="3"/>
        <v>1.1456628477905184E-2</v>
      </c>
    </row>
    <row r="45" spans="1:7" x14ac:dyDescent="0.2">
      <c r="A45" s="4">
        <v>45666</v>
      </c>
      <c r="B45" s="5">
        <v>20.4665</v>
      </c>
      <c r="C45" s="5">
        <v>20.470500000000001</v>
      </c>
      <c r="D45" s="8">
        <f t="shared" si="0"/>
        <v>20.468499999999999</v>
      </c>
      <c r="E45" s="8">
        <f t="shared" si="1"/>
        <v>4.0000000000013358E-3</v>
      </c>
      <c r="F45" s="10">
        <f t="shared" si="2"/>
        <v>1.9542223416475735E-4</v>
      </c>
      <c r="G45" s="9">
        <f t="shared" si="3"/>
        <v>4.9095416942828152E-3</v>
      </c>
    </row>
    <row r="46" spans="1:7" x14ac:dyDescent="0.2">
      <c r="A46" s="2">
        <v>45665</v>
      </c>
      <c r="B46" s="3">
        <v>20.366</v>
      </c>
      <c r="C46" s="3">
        <v>20.370999999999999</v>
      </c>
      <c r="D46" s="8">
        <f t="shared" si="0"/>
        <v>20.368499999999997</v>
      </c>
      <c r="E46" s="8">
        <f t="shared" si="1"/>
        <v>4.9999999999990052E-3</v>
      </c>
      <c r="F46" s="10">
        <f t="shared" si="2"/>
        <v>2.4547708471409313E-4</v>
      </c>
      <c r="G46" s="9">
        <f t="shared" si="3"/>
        <v>2.4484773915716129E-3</v>
      </c>
    </row>
    <row r="47" spans="1:7" x14ac:dyDescent="0.2">
      <c r="A47" s="4">
        <v>45664</v>
      </c>
      <c r="B47" s="5">
        <v>20.316700000000001</v>
      </c>
      <c r="C47" s="5">
        <v>20.320799999999998</v>
      </c>
      <c r="D47" s="8">
        <f t="shared" si="0"/>
        <v>20.318750000000001</v>
      </c>
      <c r="E47" s="8">
        <f t="shared" si="1"/>
        <v>4.09999999999755E-3</v>
      </c>
      <c r="F47" s="10">
        <f t="shared" si="2"/>
        <v>2.0178406644097446E-4</v>
      </c>
      <c r="G47" s="9">
        <f t="shared" si="3"/>
        <v>1.3536129159286148E-4</v>
      </c>
    </row>
    <row r="48" spans="1:7" x14ac:dyDescent="0.2">
      <c r="A48" s="2">
        <v>45663</v>
      </c>
      <c r="B48" s="3">
        <v>20.313199999999998</v>
      </c>
      <c r="C48" s="3">
        <v>20.3188</v>
      </c>
      <c r="D48" s="8">
        <f t="shared" si="0"/>
        <v>20.315999999999999</v>
      </c>
      <c r="E48" s="8">
        <f t="shared" si="1"/>
        <v>5.6000000000011596E-3</v>
      </c>
      <c r="F48" s="10">
        <f t="shared" si="2"/>
        <v>2.756448119709175E-4</v>
      </c>
      <c r="G48" s="9">
        <f t="shared" si="3"/>
        <v>-1.6579132076385061E-2</v>
      </c>
    </row>
    <row r="49" spans="1:7" x14ac:dyDescent="0.2">
      <c r="A49" s="4">
        <v>45660</v>
      </c>
      <c r="B49" s="5">
        <v>20.656700000000001</v>
      </c>
      <c r="C49" s="5">
        <v>20.660299999999999</v>
      </c>
      <c r="D49" s="8">
        <f t="shared" si="0"/>
        <v>20.6585</v>
      </c>
      <c r="E49" s="8">
        <f t="shared" si="1"/>
        <v>3.5999999999987153E-3</v>
      </c>
      <c r="F49" s="10">
        <f t="shared" si="2"/>
        <v>1.742624101458826E-4</v>
      </c>
      <c r="G49" s="9">
        <f t="shared" si="3"/>
        <v>3.8739982082747204E-4</v>
      </c>
    </row>
    <row r="50" spans="1:7" x14ac:dyDescent="0.2">
      <c r="A50" s="2">
        <v>45659</v>
      </c>
      <c r="B50" s="3">
        <v>20.6479</v>
      </c>
      <c r="C50" s="3">
        <v>20.653099999999998</v>
      </c>
      <c r="D50" s="8">
        <f t="shared" si="0"/>
        <v>20.650500000000001</v>
      </c>
      <c r="E50" s="8">
        <f t="shared" si="1"/>
        <v>5.1999999999985391E-3</v>
      </c>
      <c r="F50" s="10">
        <f t="shared" si="2"/>
        <v>2.5180988353785808E-4</v>
      </c>
      <c r="G50" s="9">
        <f t="shared" si="3"/>
        <v>-6.8413269048104297E-3</v>
      </c>
    </row>
    <row r="51" spans="1:7" x14ac:dyDescent="0.2">
      <c r="A51" s="4">
        <v>45658</v>
      </c>
      <c r="B51" s="5">
        <v>20.789899999999999</v>
      </c>
      <c r="C51" s="5">
        <v>20.7956</v>
      </c>
      <c r="D51" s="8">
        <f t="shared" si="0"/>
        <v>20.792749999999998</v>
      </c>
      <c r="E51" s="8">
        <f t="shared" si="1"/>
        <v>5.7000000000009265E-3</v>
      </c>
      <c r="F51" s="10">
        <f t="shared" si="2"/>
        <v>2.7413401305748049E-4</v>
      </c>
      <c r="G51" s="9">
        <f t="shared" si="3"/>
        <v>0</v>
      </c>
    </row>
    <row r="52" spans="1:7" x14ac:dyDescent="0.2">
      <c r="A52" s="2">
        <v>45657</v>
      </c>
      <c r="B52" s="3">
        <v>20.789899999999999</v>
      </c>
      <c r="C52" s="3">
        <v>20.7956</v>
      </c>
      <c r="D52" s="8">
        <f t="shared" si="0"/>
        <v>20.792749999999998</v>
      </c>
      <c r="E52" s="8">
        <f t="shared" si="1"/>
        <v>5.7000000000009265E-3</v>
      </c>
      <c r="F52" s="10">
        <f t="shared" si="2"/>
        <v>2.7413401305748049E-4</v>
      </c>
      <c r="G52" s="9">
        <f t="shared" si="3"/>
        <v>1.4577437298721518E-2</v>
      </c>
    </row>
    <row r="53" spans="1:7" x14ac:dyDescent="0.2">
      <c r="A53" s="4">
        <v>45656</v>
      </c>
      <c r="B53" s="5">
        <v>20.4908</v>
      </c>
      <c r="C53" s="5">
        <v>20.497199999999999</v>
      </c>
      <c r="D53" s="8">
        <f t="shared" si="0"/>
        <v>20.494</v>
      </c>
      <c r="E53" s="8">
        <f t="shared" si="1"/>
        <v>6.3999999999992951E-3</v>
      </c>
      <c r="F53" s="10">
        <f t="shared" si="2"/>
        <v>3.1228652288471236E-4</v>
      </c>
      <c r="G53" s="9">
        <f t="shared" si="3"/>
        <v>1.2849658989819046E-2</v>
      </c>
    </row>
    <row r="54" spans="1:7" x14ac:dyDescent="0.2">
      <c r="A54" s="2">
        <v>45653</v>
      </c>
      <c r="B54" s="3">
        <v>20.230399999999999</v>
      </c>
      <c r="C54" s="3">
        <v>20.2376</v>
      </c>
      <c r="D54" s="8">
        <f t="shared" si="0"/>
        <v>20.234000000000002</v>
      </c>
      <c r="E54" s="8">
        <f t="shared" si="1"/>
        <v>7.2000000000009834E-3</v>
      </c>
      <c r="F54" s="10">
        <f t="shared" si="2"/>
        <v>3.5583671048734718E-4</v>
      </c>
      <c r="G54" s="9">
        <f t="shared" si="3"/>
        <v>3.0487049200644822E-3</v>
      </c>
    </row>
    <row r="55" spans="1:7" x14ac:dyDescent="0.2">
      <c r="A55" s="4">
        <v>45652</v>
      </c>
      <c r="B55" s="5">
        <v>20.170100000000001</v>
      </c>
      <c r="C55" s="5">
        <v>20.174900000000001</v>
      </c>
      <c r="D55" s="8">
        <f t="shared" si="0"/>
        <v>20.172499999999999</v>
      </c>
      <c r="E55" s="8">
        <f t="shared" si="1"/>
        <v>4.7999999999994714E-3</v>
      </c>
      <c r="F55" s="10">
        <f t="shared" si="2"/>
        <v>2.3794770107817432E-4</v>
      </c>
      <c r="G55" s="9">
        <f t="shared" si="3"/>
        <v>1.8593120545395969E-4</v>
      </c>
    </row>
    <row r="56" spans="1:7" x14ac:dyDescent="0.2">
      <c r="A56" s="2">
        <v>45651</v>
      </c>
      <c r="B56" s="3">
        <v>20.1662</v>
      </c>
      <c r="C56" s="3">
        <v>20.171299999999999</v>
      </c>
      <c r="D56" s="8">
        <f t="shared" si="0"/>
        <v>20.168749999999999</v>
      </c>
      <c r="E56" s="8">
        <f t="shared" si="1"/>
        <v>5.0999999999987722E-3</v>
      </c>
      <c r="F56" s="10">
        <f t="shared" si="2"/>
        <v>2.5286643941735469E-4</v>
      </c>
      <c r="G56" s="9">
        <f t="shared" si="3"/>
        <v>0</v>
      </c>
    </row>
    <row r="57" spans="1:7" x14ac:dyDescent="0.2">
      <c r="A57" s="4">
        <v>45650</v>
      </c>
      <c r="B57" s="5">
        <v>20.1662</v>
      </c>
      <c r="C57" s="5">
        <v>20.171299999999999</v>
      </c>
      <c r="D57" s="8">
        <f t="shared" si="0"/>
        <v>20.168749999999999</v>
      </c>
      <c r="E57" s="8">
        <f t="shared" si="1"/>
        <v>5.0999999999987722E-3</v>
      </c>
      <c r="F57" s="10">
        <f t="shared" si="2"/>
        <v>2.5286643941735469E-4</v>
      </c>
      <c r="G57" s="9">
        <f t="shared" si="3"/>
        <v>-1.0277619554720507E-3</v>
      </c>
    </row>
    <row r="58" spans="1:7" x14ac:dyDescent="0.2">
      <c r="A58" s="2">
        <v>45649</v>
      </c>
      <c r="B58" s="3">
        <v>20.187100000000001</v>
      </c>
      <c r="C58" s="3">
        <v>20.1919</v>
      </c>
      <c r="D58" s="8">
        <f t="shared" si="0"/>
        <v>20.189500000000002</v>
      </c>
      <c r="E58" s="8">
        <f t="shared" si="1"/>
        <v>4.7999999999994714E-3</v>
      </c>
      <c r="F58" s="10">
        <f t="shared" si="2"/>
        <v>2.3774734391636597E-4</v>
      </c>
      <c r="G58" s="9">
        <f t="shared" si="3"/>
        <v>4.2778620638197484E-3</v>
      </c>
    </row>
    <row r="59" spans="1:7" x14ac:dyDescent="0.2">
      <c r="A59" s="4">
        <v>45646</v>
      </c>
      <c r="B59" s="5">
        <v>20.101600000000001</v>
      </c>
      <c r="C59" s="5">
        <v>20.105399999999999</v>
      </c>
      <c r="D59" s="8">
        <f t="shared" si="0"/>
        <v>20.1035</v>
      </c>
      <c r="E59" s="8">
        <f t="shared" si="1"/>
        <v>3.7999999999982492E-3</v>
      </c>
      <c r="F59" s="10">
        <f t="shared" si="2"/>
        <v>1.8902181212218018E-4</v>
      </c>
      <c r="G59" s="9">
        <f t="shared" si="3"/>
        <v>-1.9174005317980969E-2</v>
      </c>
    </row>
    <row r="60" spans="1:7" x14ac:dyDescent="0.2">
      <c r="A60" s="2">
        <v>45645</v>
      </c>
      <c r="B60" s="3">
        <v>20.494</v>
      </c>
      <c r="C60" s="3">
        <v>20.498999999999999</v>
      </c>
      <c r="D60" s="8">
        <f t="shared" si="0"/>
        <v>20.496499999999997</v>
      </c>
      <c r="E60" s="8">
        <f t="shared" si="1"/>
        <v>4.9999999999990052E-3</v>
      </c>
      <c r="F60" s="10">
        <f t="shared" si="2"/>
        <v>2.4394408801497845E-4</v>
      </c>
      <c r="G60" s="9">
        <f t="shared" si="3"/>
        <v>1.722127099928028E-2</v>
      </c>
    </row>
    <row r="61" spans="1:7" x14ac:dyDescent="0.2">
      <c r="A61" s="4">
        <v>45644</v>
      </c>
      <c r="B61" s="5">
        <v>20.146899999999999</v>
      </c>
      <c r="C61" s="5">
        <v>20.152100000000001</v>
      </c>
      <c r="D61" s="8">
        <f t="shared" si="0"/>
        <v>20.1495</v>
      </c>
      <c r="E61" s="8">
        <f t="shared" si="1"/>
        <v>5.2000000000020918E-3</v>
      </c>
      <c r="F61" s="10">
        <f t="shared" si="2"/>
        <v>2.5807091987404608E-4</v>
      </c>
      <c r="G61" s="9">
        <f t="shared" si="3"/>
        <v>-4.5205276419149065E-3</v>
      </c>
    </row>
    <row r="62" spans="1:7" x14ac:dyDescent="0.2">
      <c r="A62" s="2">
        <v>45643</v>
      </c>
      <c r="B62" s="3">
        <v>20.238299999999999</v>
      </c>
      <c r="C62" s="3">
        <v>20.2437</v>
      </c>
      <c r="D62" s="8">
        <f t="shared" si="0"/>
        <v>20.241</v>
      </c>
      <c r="E62" s="8">
        <f t="shared" si="1"/>
        <v>5.4000000000016257E-3</v>
      </c>
      <c r="F62" s="10">
        <f t="shared" si="2"/>
        <v>2.667852378835841E-4</v>
      </c>
      <c r="G62" s="9">
        <f t="shared" si="3"/>
        <v>3.420582986317644E-3</v>
      </c>
    </row>
    <row r="63" spans="1:7" x14ac:dyDescent="0.2">
      <c r="A63" s="4">
        <v>45642</v>
      </c>
      <c r="B63" s="5">
        <v>20.170300000000001</v>
      </c>
      <c r="C63" s="5">
        <v>20.1737</v>
      </c>
      <c r="D63" s="8">
        <f t="shared" si="0"/>
        <v>20.172000000000001</v>
      </c>
      <c r="E63" s="8">
        <f t="shared" si="1"/>
        <v>3.3999999999991815E-3</v>
      </c>
      <c r="F63" s="10">
        <f t="shared" si="2"/>
        <v>1.6855046599242423E-4</v>
      </c>
      <c r="G63" s="9">
        <f t="shared" si="3"/>
        <v>8.5587764670869149E-4</v>
      </c>
    </row>
    <row r="64" spans="1:7" x14ac:dyDescent="0.2">
      <c r="A64" s="2">
        <v>45639</v>
      </c>
      <c r="B64" s="3">
        <v>20.1525</v>
      </c>
      <c r="C64" s="3">
        <v>20.157</v>
      </c>
      <c r="D64" s="8">
        <f t="shared" si="0"/>
        <v>20.15475</v>
      </c>
      <c r="E64" s="8">
        <f t="shared" si="1"/>
        <v>4.5000000000001705E-3</v>
      </c>
      <c r="F64" s="10">
        <f t="shared" si="2"/>
        <v>2.2327242957616297E-4</v>
      </c>
      <c r="G64" s="9">
        <f t="shared" si="3"/>
        <v>-2.7091219475988693E-3</v>
      </c>
    </row>
    <row r="65" spans="1:7" x14ac:dyDescent="0.2">
      <c r="A65" s="4">
        <v>45638</v>
      </c>
      <c r="B65" s="5">
        <v>20.206499999999998</v>
      </c>
      <c r="C65" s="5">
        <v>20.212499999999999</v>
      </c>
      <c r="D65" s="8">
        <f t="shared" si="0"/>
        <v>20.209499999999998</v>
      </c>
      <c r="E65" s="8">
        <f t="shared" si="1"/>
        <v>6.0000000000002274E-3</v>
      </c>
      <c r="F65" s="10">
        <f t="shared" si="2"/>
        <v>2.9689007644920597E-4</v>
      </c>
      <c r="G65" s="9">
        <f t="shared" si="3"/>
        <v>8.6667987321709106E-4</v>
      </c>
    </row>
    <row r="66" spans="1:7" x14ac:dyDescent="0.2">
      <c r="A66" s="2">
        <v>45637</v>
      </c>
      <c r="B66" s="3">
        <v>20.189399999999999</v>
      </c>
      <c r="C66" s="3">
        <v>20.194600000000001</v>
      </c>
      <c r="D66" s="8">
        <f t="shared" si="0"/>
        <v>20.192</v>
      </c>
      <c r="E66" s="8">
        <f t="shared" si="1"/>
        <v>5.2000000000020918E-3</v>
      </c>
      <c r="F66" s="10">
        <f t="shared" si="2"/>
        <v>2.5752773375604655E-4</v>
      </c>
      <c r="G66" s="9">
        <f t="shared" si="3"/>
        <v>-4.5724004486129566E-3</v>
      </c>
    </row>
    <row r="67" spans="1:7" x14ac:dyDescent="0.2">
      <c r="A67" s="4">
        <v>45636</v>
      </c>
      <c r="B67" s="5">
        <v>20.2818</v>
      </c>
      <c r="C67" s="5">
        <v>20.287700000000001</v>
      </c>
      <c r="D67" s="8">
        <f t="shared" si="0"/>
        <v>20.284750000000003</v>
      </c>
      <c r="E67" s="8">
        <f t="shared" si="1"/>
        <v>5.9000000000004604E-3</v>
      </c>
      <c r="F67" s="10">
        <f t="shared" si="2"/>
        <v>2.9085889646165026E-4</v>
      </c>
      <c r="G67" s="9">
        <f t="shared" si="3"/>
        <v>7.8126940752702989E-3</v>
      </c>
    </row>
    <row r="68" spans="1:7" x14ac:dyDescent="0.2">
      <c r="A68" s="2">
        <v>45635</v>
      </c>
      <c r="B68" s="3">
        <v>20.1248</v>
      </c>
      <c r="C68" s="3">
        <v>20.130199999999999</v>
      </c>
      <c r="D68" s="8">
        <f t="shared" si="0"/>
        <v>20.127499999999998</v>
      </c>
      <c r="E68" s="8">
        <f t="shared" si="1"/>
        <v>5.399999999998073E-3</v>
      </c>
      <c r="F68" s="10">
        <f t="shared" si="2"/>
        <v>2.6828965345910188E-4</v>
      </c>
      <c r="G68" s="9">
        <f t="shared" si="3"/>
        <v>-5.1650850138394988E-3</v>
      </c>
    </row>
    <row r="69" spans="1:7" x14ac:dyDescent="0.2">
      <c r="A69" s="4">
        <v>45632</v>
      </c>
      <c r="B69" s="5">
        <v>20.228899999999999</v>
      </c>
      <c r="C69" s="5">
        <v>20.235099999999999</v>
      </c>
      <c r="D69" s="8">
        <f t="shared" si="0"/>
        <v>20.231999999999999</v>
      </c>
      <c r="E69" s="8">
        <f t="shared" si="1"/>
        <v>6.1999999999997613E-3</v>
      </c>
      <c r="F69" s="10">
        <f t="shared" si="2"/>
        <v>3.0644523527084623E-4</v>
      </c>
      <c r="G69" s="9">
        <f t="shared" si="3"/>
        <v>2.601650189548721E-3</v>
      </c>
    </row>
    <row r="70" spans="1:7" x14ac:dyDescent="0.2">
      <c r="A70" s="2">
        <v>45631</v>
      </c>
      <c r="B70" s="3">
        <v>20.176500000000001</v>
      </c>
      <c r="C70" s="3">
        <v>20.182500000000001</v>
      </c>
      <c r="D70" s="8">
        <f t="shared" si="0"/>
        <v>20.179500000000001</v>
      </c>
      <c r="E70" s="8">
        <f t="shared" si="1"/>
        <v>6.0000000000002274E-3</v>
      </c>
      <c r="F70" s="10">
        <f t="shared" si="2"/>
        <v>2.9733145023415976E-4</v>
      </c>
      <c r="G70" s="9">
        <f t="shared" si="3"/>
        <v>-5.9849268508941345E-3</v>
      </c>
    </row>
    <row r="71" spans="1:7" x14ac:dyDescent="0.2">
      <c r="A71" s="4">
        <v>45630</v>
      </c>
      <c r="B71" s="5">
        <v>20.298500000000001</v>
      </c>
      <c r="C71" s="5">
        <v>20.3035</v>
      </c>
      <c r="D71" s="8">
        <f t="shared" si="0"/>
        <v>20.301000000000002</v>
      </c>
      <c r="E71" s="8">
        <f t="shared" si="1"/>
        <v>4.9999999999990052E-3</v>
      </c>
      <c r="F71" s="10">
        <f t="shared" si="2"/>
        <v>2.4629328604497337E-4</v>
      </c>
      <c r="G71" s="9">
        <f t="shared" si="3"/>
        <v>-1.2314512653044396E-5</v>
      </c>
    </row>
    <row r="72" spans="1:7" x14ac:dyDescent="0.2">
      <c r="A72" s="2">
        <v>45629</v>
      </c>
      <c r="B72" s="3">
        <v>20.298400000000001</v>
      </c>
      <c r="C72" s="3">
        <v>20.304099999999998</v>
      </c>
      <c r="D72" s="8">
        <f t="shared" si="0"/>
        <v>20.30125</v>
      </c>
      <c r="E72" s="8">
        <f t="shared" si="1"/>
        <v>5.6999999999973738E-3</v>
      </c>
      <c r="F72" s="10">
        <f t="shared" si="2"/>
        <v>2.8077088849195856E-4</v>
      </c>
      <c r="G72" s="9">
        <f t="shared" si="3"/>
        <v>-8.7038257769965766E-3</v>
      </c>
    </row>
    <row r="73" spans="1:7" x14ac:dyDescent="0.2">
      <c r="A73" s="4">
        <v>45628</v>
      </c>
      <c r="B73" s="5">
        <v>20.475899999999999</v>
      </c>
      <c r="C73" s="5">
        <v>20.4831</v>
      </c>
      <c r="D73" s="8">
        <f t="shared" ref="D73:D136" si="4">(B73+C73)/2</f>
        <v>20.479500000000002</v>
      </c>
      <c r="E73" s="8">
        <f t="shared" ref="E73:E136" si="5">C73-B73</f>
        <v>7.2000000000009834E-3</v>
      </c>
      <c r="F73" s="10">
        <f t="shared" ref="F73:F136" si="6">E73/D73</f>
        <v>3.5157108327844833E-4</v>
      </c>
      <c r="G73" s="9">
        <f t="shared" ref="G73:G136" si="7">D73/D74-1</f>
        <v>1.0884051532652261E-2</v>
      </c>
    </row>
    <row r="74" spans="1:7" x14ac:dyDescent="0.2">
      <c r="A74" s="2">
        <v>45625</v>
      </c>
      <c r="B74" s="3">
        <v>20.255600000000001</v>
      </c>
      <c r="C74" s="3">
        <v>20.2624</v>
      </c>
      <c r="D74" s="8">
        <f t="shared" si="4"/>
        <v>20.259</v>
      </c>
      <c r="E74" s="8">
        <f t="shared" si="5"/>
        <v>6.7999999999983629E-3</v>
      </c>
      <c r="F74" s="10">
        <f t="shared" si="6"/>
        <v>3.3565328989576792E-4</v>
      </c>
      <c r="G74" s="9">
        <f t="shared" si="7"/>
        <v>-7.2767364939360091E-3</v>
      </c>
    </row>
    <row r="75" spans="1:7" x14ac:dyDescent="0.2">
      <c r="A75" s="4">
        <v>45624</v>
      </c>
      <c r="B75" s="5">
        <v>20.404499999999999</v>
      </c>
      <c r="C75" s="5">
        <v>20.410499999999999</v>
      </c>
      <c r="D75" s="8">
        <f t="shared" si="4"/>
        <v>20.407499999999999</v>
      </c>
      <c r="E75" s="8">
        <f t="shared" si="5"/>
        <v>6.0000000000002274E-3</v>
      </c>
      <c r="F75" s="10">
        <f t="shared" si="6"/>
        <v>2.9400955531055874E-4</v>
      </c>
      <c r="G75" s="9">
        <f t="shared" si="7"/>
        <v>-1.303380567780632E-2</v>
      </c>
    </row>
    <row r="76" spans="1:7" x14ac:dyDescent="0.2">
      <c r="A76" s="2">
        <v>45623</v>
      </c>
      <c r="B76" s="3">
        <v>20.674299999999999</v>
      </c>
      <c r="C76" s="3">
        <v>20.6797</v>
      </c>
      <c r="D76" s="8">
        <f t="shared" si="4"/>
        <v>20.677</v>
      </c>
      <c r="E76" s="8">
        <f t="shared" si="5"/>
        <v>5.4000000000016257E-3</v>
      </c>
      <c r="F76" s="10">
        <f t="shared" si="6"/>
        <v>2.6115974270936917E-4</v>
      </c>
      <c r="G76" s="9">
        <f t="shared" si="7"/>
        <v>-3.9883491860148723E-4</v>
      </c>
    </row>
    <row r="77" spans="1:7" x14ac:dyDescent="0.2">
      <c r="A77" s="4">
        <v>45622</v>
      </c>
      <c r="B77" s="5">
        <v>20.682300000000001</v>
      </c>
      <c r="C77" s="5">
        <v>20.688199999999998</v>
      </c>
      <c r="D77" s="8">
        <f t="shared" si="4"/>
        <v>20.68525</v>
      </c>
      <c r="E77" s="8">
        <f t="shared" si="5"/>
        <v>5.8999999999969077E-3</v>
      </c>
      <c r="F77" s="10">
        <f t="shared" si="6"/>
        <v>2.8522739633298643E-4</v>
      </c>
      <c r="G77" s="9">
        <f t="shared" si="7"/>
        <v>1.6898950421551984E-2</v>
      </c>
    </row>
    <row r="78" spans="1:7" x14ac:dyDescent="0.2">
      <c r="A78" s="2">
        <v>45621</v>
      </c>
      <c r="B78" s="3">
        <v>20.339300000000001</v>
      </c>
      <c r="C78" s="3">
        <v>20.343699999999998</v>
      </c>
      <c r="D78" s="8">
        <f t="shared" si="4"/>
        <v>20.3415</v>
      </c>
      <c r="E78" s="8">
        <f t="shared" si="5"/>
        <v>4.3999999999968509E-3</v>
      </c>
      <c r="F78" s="10">
        <f t="shared" si="6"/>
        <v>2.1630656539571079E-4</v>
      </c>
      <c r="G78" s="9">
        <f t="shared" si="7"/>
        <v>-8.5780431339099739E-3</v>
      </c>
    </row>
    <row r="79" spans="1:7" x14ac:dyDescent="0.2">
      <c r="A79" s="4">
        <v>45618</v>
      </c>
      <c r="B79" s="5">
        <v>20.512699999999999</v>
      </c>
      <c r="C79" s="5">
        <v>20.522300000000001</v>
      </c>
      <c r="D79" s="8">
        <f t="shared" si="4"/>
        <v>20.517499999999998</v>
      </c>
      <c r="E79" s="8">
        <f t="shared" si="5"/>
        <v>9.6000000000024954E-3</v>
      </c>
      <c r="F79" s="10">
        <f t="shared" si="6"/>
        <v>4.6789326184976224E-4</v>
      </c>
      <c r="G79" s="9">
        <f t="shared" si="7"/>
        <v>7.9585370047405846E-3</v>
      </c>
    </row>
    <row r="80" spans="1:7" x14ac:dyDescent="0.2">
      <c r="A80" s="2">
        <v>45617</v>
      </c>
      <c r="B80" s="3">
        <v>20.352399999999999</v>
      </c>
      <c r="C80" s="3">
        <v>20.358599999999999</v>
      </c>
      <c r="D80" s="8">
        <f t="shared" si="4"/>
        <v>20.355499999999999</v>
      </c>
      <c r="E80" s="8">
        <f t="shared" si="5"/>
        <v>6.1999999999997613E-3</v>
      </c>
      <c r="F80" s="10">
        <f t="shared" si="6"/>
        <v>3.0458598413204106E-4</v>
      </c>
      <c r="G80" s="9">
        <f t="shared" si="7"/>
        <v>5.53264010670107E-3</v>
      </c>
    </row>
    <row r="81" spans="1:7" x14ac:dyDescent="0.2">
      <c r="A81" s="4">
        <v>45616</v>
      </c>
      <c r="B81" s="5">
        <v>20.241199999999999</v>
      </c>
      <c r="C81" s="5">
        <v>20.245799999999999</v>
      </c>
      <c r="D81" s="8">
        <f t="shared" si="4"/>
        <v>20.243499999999997</v>
      </c>
      <c r="E81" s="8">
        <f t="shared" si="5"/>
        <v>4.5999999999999375E-3</v>
      </c>
      <c r="F81" s="10">
        <f t="shared" si="6"/>
        <v>2.2723343295378458E-4</v>
      </c>
      <c r="G81" s="9">
        <f t="shared" si="7"/>
        <v>1.335542749733909E-3</v>
      </c>
    </row>
    <row r="82" spans="1:7" x14ac:dyDescent="0.2">
      <c r="A82" s="2">
        <v>45615</v>
      </c>
      <c r="B82" s="3">
        <v>20.212900000000001</v>
      </c>
      <c r="C82" s="3">
        <v>20.220099999999999</v>
      </c>
      <c r="D82" s="8">
        <f t="shared" si="4"/>
        <v>20.2165</v>
      </c>
      <c r="E82" s="8">
        <f t="shared" si="5"/>
        <v>7.1999999999974307E-3</v>
      </c>
      <c r="F82" s="10">
        <f t="shared" si="6"/>
        <v>3.5614473326230707E-4</v>
      </c>
      <c r="G82" s="9">
        <f t="shared" si="7"/>
        <v>-3.229464549847183E-3</v>
      </c>
    </row>
    <row r="83" spans="1:7" x14ac:dyDescent="0.2">
      <c r="A83" s="4">
        <v>45614</v>
      </c>
      <c r="B83" s="5">
        <v>20.2789</v>
      </c>
      <c r="C83" s="5">
        <v>20.2851</v>
      </c>
      <c r="D83" s="8">
        <f t="shared" si="4"/>
        <v>20.282</v>
      </c>
      <c r="E83" s="8">
        <f t="shared" si="5"/>
        <v>6.1999999999997613E-3</v>
      </c>
      <c r="F83" s="10">
        <f t="shared" si="6"/>
        <v>3.0568977418399376E-4</v>
      </c>
      <c r="G83" s="9">
        <f t="shared" si="7"/>
        <v>-6.7945594554557065E-3</v>
      </c>
    </row>
    <row r="84" spans="1:7" x14ac:dyDescent="0.2">
      <c r="A84" s="2">
        <v>45611</v>
      </c>
      <c r="B84" s="3">
        <v>20.418500000000002</v>
      </c>
      <c r="C84" s="3">
        <v>20.422999999999998</v>
      </c>
      <c r="D84" s="8">
        <f t="shared" si="4"/>
        <v>20.420749999999998</v>
      </c>
      <c r="E84" s="8">
        <f t="shared" si="5"/>
        <v>4.4999999999966178E-3</v>
      </c>
      <c r="F84" s="10">
        <f t="shared" si="6"/>
        <v>2.2036409044705107E-4</v>
      </c>
      <c r="G84" s="9">
        <f t="shared" si="7"/>
        <v>-7.1471113758190263E-3</v>
      </c>
    </row>
    <row r="85" spans="1:7" x14ac:dyDescent="0.2">
      <c r="A85" s="4">
        <v>45610</v>
      </c>
      <c r="B85" s="5">
        <v>20.564399999999999</v>
      </c>
      <c r="C85" s="5">
        <v>20.571100000000001</v>
      </c>
      <c r="D85" s="8">
        <f t="shared" si="4"/>
        <v>20.56775</v>
      </c>
      <c r="E85" s="8">
        <f t="shared" si="5"/>
        <v>6.7000000000021487E-3</v>
      </c>
      <c r="F85" s="10">
        <f t="shared" si="6"/>
        <v>3.2575269536055956E-4</v>
      </c>
      <c r="G85" s="9">
        <f t="shared" si="7"/>
        <v>-1.5412995461053791E-3</v>
      </c>
    </row>
    <row r="86" spans="1:7" x14ac:dyDescent="0.2">
      <c r="A86" s="2">
        <v>45609</v>
      </c>
      <c r="B86" s="3">
        <v>20.595099999999999</v>
      </c>
      <c r="C86" s="3">
        <v>20.603899999999999</v>
      </c>
      <c r="D86" s="8">
        <f t="shared" si="4"/>
        <v>20.599499999999999</v>
      </c>
      <c r="E86" s="8">
        <f t="shared" si="5"/>
        <v>8.8000000000008072E-3</v>
      </c>
      <c r="F86" s="10">
        <f t="shared" si="6"/>
        <v>4.2719483482612722E-4</v>
      </c>
      <c r="G86" s="9">
        <f t="shared" si="7"/>
        <v>2.3477890639256316E-3</v>
      </c>
    </row>
    <row r="87" spans="1:7" x14ac:dyDescent="0.2">
      <c r="A87" s="4">
        <v>45608</v>
      </c>
      <c r="B87" s="5">
        <v>20.547000000000001</v>
      </c>
      <c r="C87" s="5">
        <v>20.555499999999999</v>
      </c>
      <c r="D87" s="8">
        <f t="shared" si="4"/>
        <v>20.55125</v>
      </c>
      <c r="E87" s="8">
        <f t="shared" si="5"/>
        <v>8.4999999999979536E-3</v>
      </c>
      <c r="F87" s="10">
        <f t="shared" si="6"/>
        <v>4.1360014597642254E-4</v>
      </c>
      <c r="G87" s="9">
        <f t="shared" si="7"/>
        <v>2.6222710086596379E-3</v>
      </c>
    </row>
    <row r="88" spans="1:7" x14ac:dyDescent="0.2">
      <c r="A88" s="2">
        <v>45607</v>
      </c>
      <c r="B88" s="3">
        <v>20.494299999999999</v>
      </c>
      <c r="C88" s="3">
        <v>20.500699999999998</v>
      </c>
      <c r="D88" s="8">
        <f t="shared" si="4"/>
        <v>20.497499999999999</v>
      </c>
      <c r="E88" s="8">
        <f t="shared" si="5"/>
        <v>6.3999999999992951E-3</v>
      </c>
      <c r="F88" s="10">
        <f t="shared" si="6"/>
        <v>3.1223319917059617E-4</v>
      </c>
      <c r="G88" s="9">
        <f t="shared" si="7"/>
        <v>1.8610545147343949E-2</v>
      </c>
    </row>
    <row r="89" spans="1:7" x14ac:dyDescent="0.2">
      <c r="A89" s="4">
        <v>45604</v>
      </c>
      <c r="B89" s="5">
        <v>20.119299999999999</v>
      </c>
      <c r="C89" s="5">
        <v>20.1267</v>
      </c>
      <c r="D89" s="8">
        <f t="shared" si="4"/>
        <v>20.122999999999998</v>
      </c>
      <c r="E89" s="8">
        <f t="shared" si="5"/>
        <v>7.4000000000005173E-3</v>
      </c>
      <c r="F89" s="10">
        <f t="shared" si="6"/>
        <v>3.6773840878599203E-4</v>
      </c>
      <c r="G89" s="9">
        <f t="shared" si="7"/>
        <v>1.6107856998585968E-2</v>
      </c>
    </row>
    <row r="90" spans="1:7" x14ac:dyDescent="0.2">
      <c r="A90" s="2">
        <v>45603</v>
      </c>
      <c r="B90" s="3">
        <v>19.801100000000002</v>
      </c>
      <c r="C90" s="3">
        <v>19.806899999999999</v>
      </c>
      <c r="D90" s="8">
        <f t="shared" si="4"/>
        <v>19.804000000000002</v>
      </c>
      <c r="E90" s="8">
        <f t="shared" si="5"/>
        <v>5.7999999999971408E-3</v>
      </c>
      <c r="F90" s="10">
        <f t="shared" si="6"/>
        <v>2.9287012724687637E-4</v>
      </c>
      <c r="G90" s="9">
        <f t="shared" si="7"/>
        <v>-2.0331437051694157E-2</v>
      </c>
    </row>
    <row r="91" spans="1:7" x14ac:dyDescent="0.2">
      <c r="A91" s="4">
        <v>45602</v>
      </c>
      <c r="B91" s="5">
        <v>20.2102</v>
      </c>
      <c r="C91" s="5">
        <v>20.219799999999999</v>
      </c>
      <c r="D91" s="8">
        <f t="shared" si="4"/>
        <v>20.215</v>
      </c>
      <c r="E91" s="8">
        <f t="shared" si="5"/>
        <v>9.5999999999989427E-3</v>
      </c>
      <c r="F91" s="10">
        <f t="shared" si="6"/>
        <v>4.7489488003952228E-4</v>
      </c>
      <c r="G91" s="9">
        <f t="shared" si="7"/>
        <v>-4.9714510730459738E-3</v>
      </c>
    </row>
    <row r="92" spans="1:7" x14ac:dyDescent="0.2">
      <c r="A92" s="2">
        <v>45601</v>
      </c>
      <c r="B92" s="3">
        <v>20.3123</v>
      </c>
      <c r="C92" s="3">
        <v>20.319700000000001</v>
      </c>
      <c r="D92" s="8">
        <f t="shared" si="4"/>
        <v>20.316000000000003</v>
      </c>
      <c r="E92" s="8">
        <f t="shared" si="5"/>
        <v>7.4000000000005173E-3</v>
      </c>
      <c r="F92" s="10">
        <f t="shared" si="6"/>
        <v>3.6424493010437666E-4</v>
      </c>
      <c r="G92" s="9">
        <f t="shared" si="7"/>
        <v>1.4911952041963383E-2</v>
      </c>
    </row>
    <row r="93" spans="1:7" x14ac:dyDescent="0.2">
      <c r="A93" s="4">
        <v>45600</v>
      </c>
      <c r="B93" s="5">
        <v>20.014900000000001</v>
      </c>
      <c r="C93" s="5">
        <v>20.020099999999999</v>
      </c>
      <c r="D93" s="8">
        <f t="shared" si="4"/>
        <v>20.017499999999998</v>
      </c>
      <c r="E93" s="8">
        <f t="shared" si="5"/>
        <v>5.1999999999985391E-3</v>
      </c>
      <c r="F93" s="10">
        <f t="shared" si="6"/>
        <v>2.5977269888839965E-4</v>
      </c>
      <c r="G93" s="9">
        <f t="shared" si="7"/>
        <v>-6.739553691778033E-4</v>
      </c>
    </row>
    <row r="94" spans="1:7" x14ac:dyDescent="0.2">
      <c r="A94" s="2">
        <v>45597</v>
      </c>
      <c r="B94" s="3">
        <v>20.027999999999999</v>
      </c>
      <c r="C94" s="3">
        <v>20.033999999999999</v>
      </c>
      <c r="D94" s="8">
        <f t="shared" si="4"/>
        <v>20.030999999999999</v>
      </c>
      <c r="E94" s="8">
        <f t="shared" si="5"/>
        <v>6.0000000000002274E-3</v>
      </c>
      <c r="F94" s="10">
        <f t="shared" si="6"/>
        <v>2.9953571963457781E-4</v>
      </c>
      <c r="G94" s="9">
        <f t="shared" si="7"/>
        <v>-2.4955080854471845E-4</v>
      </c>
    </row>
    <row r="95" spans="1:7" x14ac:dyDescent="0.2">
      <c r="A95" s="4">
        <v>45596</v>
      </c>
      <c r="B95" s="5">
        <v>20.033300000000001</v>
      </c>
      <c r="C95" s="5">
        <v>20.038699999999999</v>
      </c>
      <c r="D95" s="8">
        <f t="shared" si="4"/>
        <v>20.036000000000001</v>
      </c>
      <c r="E95" s="8">
        <f t="shared" si="5"/>
        <v>5.399999999998073E-3</v>
      </c>
      <c r="F95" s="10">
        <f t="shared" si="6"/>
        <v>2.6951487322809307E-4</v>
      </c>
      <c r="G95" s="9">
        <f t="shared" si="7"/>
        <v>-7.2095731239004701E-3</v>
      </c>
    </row>
    <row r="96" spans="1:7" x14ac:dyDescent="0.2">
      <c r="A96" s="2">
        <v>45595</v>
      </c>
      <c r="B96" s="3">
        <v>20.178599999999999</v>
      </c>
      <c r="C96" s="3">
        <v>20.1844</v>
      </c>
      <c r="D96" s="8">
        <f t="shared" si="4"/>
        <v>20.1815</v>
      </c>
      <c r="E96" s="8">
        <f t="shared" si="5"/>
        <v>5.8000000000006935E-3</v>
      </c>
      <c r="F96" s="10">
        <f t="shared" si="6"/>
        <v>2.8739191834108928E-4</v>
      </c>
      <c r="G96" s="9">
        <f t="shared" si="7"/>
        <v>9.6050426473899275E-3</v>
      </c>
    </row>
    <row r="97" spans="1:7" x14ac:dyDescent="0.2">
      <c r="A97" s="4">
        <v>45594</v>
      </c>
      <c r="B97" s="5">
        <v>19.986499999999999</v>
      </c>
      <c r="C97" s="5">
        <v>19.9925</v>
      </c>
      <c r="D97" s="8">
        <f t="shared" si="4"/>
        <v>19.9895</v>
      </c>
      <c r="E97" s="8">
        <f t="shared" si="5"/>
        <v>6.0000000000002274E-3</v>
      </c>
      <c r="F97" s="10">
        <f t="shared" si="6"/>
        <v>3.001575827309451E-4</v>
      </c>
      <c r="G97" s="9">
        <f t="shared" si="7"/>
        <v>-2.9055629684129336E-3</v>
      </c>
    </row>
    <row r="98" spans="1:7" x14ac:dyDescent="0.2">
      <c r="A98" s="2">
        <v>45593</v>
      </c>
      <c r="B98" s="3">
        <v>20.045400000000001</v>
      </c>
      <c r="C98" s="3">
        <v>20.0501</v>
      </c>
      <c r="D98" s="8">
        <f t="shared" si="4"/>
        <v>20.047750000000001</v>
      </c>
      <c r="E98" s="8">
        <f t="shared" si="5"/>
        <v>4.6999999999997044E-3</v>
      </c>
      <c r="F98" s="10">
        <f t="shared" si="6"/>
        <v>2.3444027384617746E-4</v>
      </c>
      <c r="G98" s="9">
        <f t="shared" si="7"/>
        <v>8.4508104981197985E-3</v>
      </c>
    </row>
    <row r="99" spans="1:7" x14ac:dyDescent="0.2">
      <c r="A99" s="4">
        <v>45590</v>
      </c>
      <c r="B99" s="5">
        <v>19.876300000000001</v>
      </c>
      <c r="C99" s="5">
        <v>19.883199999999999</v>
      </c>
      <c r="D99" s="8">
        <f t="shared" si="4"/>
        <v>19.879750000000001</v>
      </c>
      <c r="E99" s="8">
        <f t="shared" si="5"/>
        <v>6.8999999999981299E-3</v>
      </c>
      <c r="F99" s="10">
        <f t="shared" si="6"/>
        <v>3.47086859744118E-4</v>
      </c>
      <c r="G99" s="9">
        <f t="shared" si="7"/>
        <v>2.0161544374299734E-3</v>
      </c>
    </row>
    <row r="100" spans="1:7" x14ac:dyDescent="0.2">
      <c r="A100" s="2">
        <v>45589</v>
      </c>
      <c r="B100" s="3">
        <v>19.8371</v>
      </c>
      <c r="C100" s="3">
        <v>19.842400000000001</v>
      </c>
      <c r="D100" s="8">
        <f t="shared" si="4"/>
        <v>19.839750000000002</v>
      </c>
      <c r="E100" s="8">
        <f t="shared" si="5"/>
        <v>5.3000000000018588E-3</v>
      </c>
      <c r="F100" s="10">
        <f t="shared" si="6"/>
        <v>2.6714046295955635E-4</v>
      </c>
      <c r="G100" s="9">
        <f t="shared" si="7"/>
        <v>-7.2058547569899822E-3</v>
      </c>
    </row>
    <row r="101" spans="1:7" x14ac:dyDescent="0.2">
      <c r="A101" s="4">
        <v>45588</v>
      </c>
      <c r="B101" s="5">
        <v>19.980899999999998</v>
      </c>
      <c r="C101" s="5">
        <v>19.986599999999999</v>
      </c>
      <c r="D101" s="8">
        <f t="shared" si="4"/>
        <v>19.983750000000001</v>
      </c>
      <c r="E101" s="8">
        <f t="shared" si="5"/>
        <v>5.7000000000009265E-3</v>
      </c>
      <c r="F101" s="10">
        <f t="shared" si="6"/>
        <v>2.8523175079756935E-4</v>
      </c>
      <c r="G101" s="9">
        <f t="shared" si="7"/>
        <v>6.383139447046382E-3</v>
      </c>
    </row>
    <row r="102" spans="1:7" x14ac:dyDescent="0.2">
      <c r="A102" s="2">
        <v>45587</v>
      </c>
      <c r="B102" s="3">
        <v>19.853999999999999</v>
      </c>
      <c r="C102" s="3">
        <v>19.86</v>
      </c>
      <c r="D102" s="8">
        <f t="shared" si="4"/>
        <v>19.856999999999999</v>
      </c>
      <c r="E102" s="8">
        <f t="shared" si="5"/>
        <v>6.0000000000002274E-3</v>
      </c>
      <c r="F102" s="10">
        <f t="shared" si="6"/>
        <v>3.0216044719747333E-4</v>
      </c>
      <c r="G102" s="9">
        <f t="shared" si="7"/>
        <v>-7.8197216878607145E-3</v>
      </c>
    </row>
    <row r="103" spans="1:7" x14ac:dyDescent="0.2">
      <c r="A103" s="4">
        <v>45586</v>
      </c>
      <c r="B103" s="5">
        <v>20.010400000000001</v>
      </c>
      <c r="C103" s="5">
        <v>20.0166</v>
      </c>
      <c r="D103" s="8">
        <f t="shared" si="4"/>
        <v>20.013500000000001</v>
      </c>
      <c r="E103" s="8">
        <f t="shared" si="5"/>
        <v>6.1999999999997613E-3</v>
      </c>
      <c r="F103" s="10">
        <f t="shared" si="6"/>
        <v>3.0979089114846286E-4</v>
      </c>
      <c r="G103" s="9">
        <f t="shared" si="7"/>
        <v>1.4523242256805347E-2</v>
      </c>
    </row>
    <row r="104" spans="1:7" x14ac:dyDescent="0.2">
      <c r="A104" s="2">
        <v>45583</v>
      </c>
      <c r="B104" s="3">
        <v>19.723700000000001</v>
      </c>
      <c r="C104" s="3">
        <v>19.7303</v>
      </c>
      <c r="D104" s="8">
        <f t="shared" si="4"/>
        <v>19.727</v>
      </c>
      <c r="E104" s="8">
        <f t="shared" si="5"/>
        <v>6.599999999998829E-3</v>
      </c>
      <c r="F104" s="10">
        <f t="shared" si="6"/>
        <v>3.3456683732948896E-4</v>
      </c>
      <c r="G104" s="9">
        <f t="shared" si="7"/>
        <v>-1.0061472839041574E-2</v>
      </c>
    </row>
    <row r="105" spans="1:7" x14ac:dyDescent="0.2">
      <c r="A105" s="4">
        <v>45582</v>
      </c>
      <c r="B105" s="5">
        <v>19.9252</v>
      </c>
      <c r="C105" s="5">
        <v>19.9298</v>
      </c>
      <c r="D105" s="8">
        <f t="shared" si="4"/>
        <v>19.927500000000002</v>
      </c>
      <c r="E105" s="8">
        <f t="shared" si="5"/>
        <v>4.5999999999999375E-3</v>
      </c>
      <c r="F105" s="10">
        <f t="shared" si="6"/>
        <v>2.3083678333960292E-4</v>
      </c>
      <c r="G105" s="9">
        <f t="shared" si="7"/>
        <v>6.2766758724586147E-4</v>
      </c>
    </row>
    <row r="106" spans="1:7" x14ac:dyDescent="0.2">
      <c r="A106" s="2">
        <v>45581</v>
      </c>
      <c r="B106" s="3">
        <v>19.910900000000002</v>
      </c>
      <c r="C106" s="3">
        <v>19.9191</v>
      </c>
      <c r="D106" s="8">
        <f t="shared" si="4"/>
        <v>19.914999999999999</v>
      </c>
      <c r="E106" s="8">
        <f t="shared" si="5"/>
        <v>8.1999999999986528E-3</v>
      </c>
      <c r="F106" s="10">
        <f t="shared" si="6"/>
        <v>4.1174993723317366E-4</v>
      </c>
      <c r="G106" s="9">
        <f t="shared" si="7"/>
        <v>1.5035677879714493E-2</v>
      </c>
    </row>
    <row r="107" spans="1:7" x14ac:dyDescent="0.2">
      <c r="A107" s="4">
        <v>45580</v>
      </c>
      <c r="B107" s="5">
        <v>19.617000000000001</v>
      </c>
      <c r="C107" s="5">
        <v>19.623000000000001</v>
      </c>
      <c r="D107" s="8">
        <f t="shared" si="4"/>
        <v>19.62</v>
      </c>
      <c r="E107" s="8">
        <f t="shared" si="5"/>
        <v>6.0000000000002274E-3</v>
      </c>
      <c r="F107" s="10">
        <f t="shared" si="6"/>
        <v>3.058103975535284E-4</v>
      </c>
      <c r="G107" s="9">
        <f t="shared" si="7"/>
        <v>1.3717740060451122E-2</v>
      </c>
    </row>
    <row r="108" spans="1:7" x14ac:dyDescent="0.2">
      <c r="A108" s="2">
        <v>45579</v>
      </c>
      <c r="B108" s="3">
        <v>19.3521</v>
      </c>
      <c r="C108" s="3">
        <v>19.3569</v>
      </c>
      <c r="D108" s="8">
        <f t="shared" si="4"/>
        <v>19.354500000000002</v>
      </c>
      <c r="E108" s="8">
        <f t="shared" si="5"/>
        <v>4.7999999999994714E-3</v>
      </c>
      <c r="F108" s="10">
        <f t="shared" si="6"/>
        <v>2.4800434007592398E-4</v>
      </c>
      <c r="G108" s="9">
        <f t="shared" si="7"/>
        <v>-6.6719700274574523E-3</v>
      </c>
    </row>
    <row r="109" spans="1:7" x14ac:dyDescent="0.2">
      <c r="A109" s="4">
        <v>45576</v>
      </c>
      <c r="B109" s="5">
        <v>19.481999999999999</v>
      </c>
      <c r="C109" s="5">
        <v>19.486999999999998</v>
      </c>
      <c r="D109" s="8">
        <f t="shared" si="4"/>
        <v>19.484499999999997</v>
      </c>
      <c r="E109" s="8">
        <f t="shared" si="5"/>
        <v>4.9999999999990052E-3</v>
      </c>
      <c r="F109" s="10">
        <f t="shared" si="6"/>
        <v>2.5661423182524602E-4</v>
      </c>
      <c r="G109" s="9">
        <f t="shared" si="7"/>
        <v>-1.4605647517040854E-3</v>
      </c>
    </row>
    <row r="110" spans="1:7" x14ac:dyDescent="0.2">
      <c r="A110" s="2">
        <v>45575</v>
      </c>
      <c r="B110" s="3">
        <v>19.509699999999999</v>
      </c>
      <c r="C110" s="3">
        <v>19.516300000000001</v>
      </c>
      <c r="D110" s="8">
        <f t="shared" si="4"/>
        <v>19.512999999999998</v>
      </c>
      <c r="E110" s="8">
        <f t="shared" si="5"/>
        <v>6.6000000000023817E-3</v>
      </c>
      <c r="F110" s="10">
        <f t="shared" si="6"/>
        <v>3.3823604776315189E-4</v>
      </c>
      <c r="G110" s="9">
        <f t="shared" si="7"/>
        <v>4.5043885614268753E-3</v>
      </c>
    </row>
    <row r="111" spans="1:7" x14ac:dyDescent="0.2">
      <c r="A111" s="4">
        <v>45574</v>
      </c>
      <c r="B111" s="5">
        <v>19.422699999999999</v>
      </c>
      <c r="C111" s="5">
        <v>19.4283</v>
      </c>
      <c r="D111" s="8">
        <f t="shared" si="4"/>
        <v>19.4255</v>
      </c>
      <c r="E111" s="8">
        <f t="shared" si="5"/>
        <v>5.6000000000011596E-3</v>
      </c>
      <c r="F111" s="10">
        <f t="shared" si="6"/>
        <v>2.882808679313871E-4</v>
      </c>
      <c r="G111" s="9">
        <f t="shared" si="7"/>
        <v>1.8050076068176768E-3</v>
      </c>
    </row>
    <row r="112" spans="1:7" x14ac:dyDescent="0.2">
      <c r="A112" s="2">
        <v>45573</v>
      </c>
      <c r="B112" s="3">
        <v>19.388000000000002</v>
      </c>
      <c r="C112" s="3">
        <v>19.393000000000001</v>
      </c>
      <c r="D112" s="8">
        <f t="shared" si="4"/>
        <v>19.390500000000003</v>
      </c>
      <c r="E112" s="8">
        <f t="shared" si="5"/>
        <v>4.9999999999990052E-3</v>
      </c>
      <c r="F112" s="10">
        <f t="shared" si="6"/>
        <v>2.5785822954534462E-4</v>
      </c>
      <c r="G112" s="9">
        <f t="shared" si="7"/>
        <v>1.3685189010537169E-3</v>
      </c>
    </row>
    <row r="113" spans="1:7" x14ac:dyDescent="0.2">
      <c r="A113" s="4">
        <v>45572</v>
      </c>
      <c r="B113" s="5">
        <v>19.361599999999999</v>
      </c>
      <c r="C113" s="5">
        <v>19.366399999999999</v>
      </c>
      <c r="D113" s="8">
        <f t="shared" si="4"/>
        <v>19.363999999999997</v>
      </c>
      <c r="E113" s="8">
        <f t="shared" si="5"/>
        <v>4.7999999999994714E-3</v>
      </c>
      <c r="F113" s="10">
        <f t="shared" si="6"/>
        <v>2.4788266887004089E-4</v>
      </c>
      <c r="G113" s="9">
        <f t="shared" si="7"/>
        <v>1.1782532591373185E-2</v>
      </c>
    </row>
    <row r="114" spans="1:7" x14ac:dyDescent="0.2">
      <c r="A114" s="2">
        <v>45569</v>
      </c>
      <c r="B114" s="3">
        <v>19.135899999999999</v>
      </c>
      <c r="C114" s="3">
        <v>19.141100000000002</v>
      </c>
      <c r="D114" s="8">
        <f t="shared" si="4"/>
        <v>19.138500000000001</v>
      </c>
      <c r="E114" s="8">
        <f t="shared" si="5"/>
        <v>5.2000000000020918E-3</v>
      </c>
      <c r="F114" s="10">
        <f t="shared" si="6"/>
        <v>2.7170363403621452E-4</v>
      </c>
      <c r="G114" s="9">
        <f t="shared" si="7"/>
        <v>-2.0647835431378603E-2</v>
      </c>
    </row>
    <row r="115" spans="1:7" x14ac:dyDescent="0.2">
      <c r="A115" s="4">
        <v>45568</v>
      </c>
      <c r="B115" s="5">
        <v>19.538499999999999</v>
      </c>
      <c r="C115" s="5">
        <v>19.545500000000001</v>
      </c>
      <c r="D115" s="8">
        <f t="shared" si="4"/>
        <v>19.542000000000002</v>
      </c>
      <c r="E115" s="8">
        <f t="shared" si="5"/>
        <v>7.0000000000014495E-3</v>
      </c>
      <c r="F115" s="10">
        <f t="shared" si="6"/>
        <v>3.5820284515410139E-4</v>
      </c>
      <c r="G115" s="9">
        <f t="shared" si="7"/>
        <v>4.704249248091541E-3</v>
      </c>
    </row>
    <row r="116" spans="1:7" x14ac:dyDescent="0.2">
      <c r="A116" s="2">
        <v>45567</v>
      </c>
      <c r="B116" s="3">
        <v>19.447299999999998</v>
      </c>
      <c r="C116" s="3">
        <v>19.453700000000001</v>
      </c>
      <c r="D116" s="8">
        <f t="shared" si="4"/>
        <v>19.450499999999998</v>
      </c>
      <c r="E116" s="8">
        <f t="shared" si="5"/>
        <v>6.4000000000028479E-3</v>
      </c>
      <c r="F116" s="10">
        <f t="shared" si="6"/>
        <v>3.2904038456609593E-4</v>
      </c>
      <c r="G116" s="9">
        <f t="shared" si="7"/>
        <v>-1.4316120204733274E-2</v>
      </c>
    </row>
    <row r="117" spans="1:7" x14ac:dyDescent="0.2">
      <c r="A117" s="4">
        <v>45566</v>
      </c>
      <c r="B117" s="5">
        <v>19.7285</v>
      </c>
      <c r="C117" s="5">
        <v>19.737500000000001</v>
      </c>
      <c r="D117" s="8">
        <f t="shared" si="4"/>
        <v>19.733000000000001</v>
      </c>
      <c r="E117" s="8">
        <f t="shared" si="5"/>
        <v>9.0000000000003411E-3</v>
      </c>
      <c r="F117" s="10">
        <f t="shared" si="6"/>
        <v>4.5608878528355249E-4</v>
      </c>
      <c r="G117" s="9">
        <f t="shared" si="7"/>
        <v>6.6829915314765564E-3</v>
      </c>
    </row>
    <row r="118" spans="1:7" x14ac:dyDescent="0.2">
      <c r="A118" s="2">
        <v>45565</v>
      </c>
      <c r="B118" s="3">
        <v>19.599599999999999</v>
      </c>
      <c r="C118" s="3">
        <v>19.604399999999998</v>
      </c>
      <c r="D118" s="8">
        <f t="shared" si="4"/>
        <v>19.601999999999997</v>
      </c>
      <c r="E118" s="8">
        <f t="shared" si="5"/>
        <v>4.7999999999994714E-3</v>
      </c>
      <c r="F118" s="10">
        <f t="shared" si="6"/>
        <v>2.4487297214567248E-4</v>
      </c>
      <c r="G118" s="9">
        <f t="shared" si="7"/>
        <v>-1.044719072493594E-3</v>
      </c>
    </row>
    <row r="119" spans="1:7" x14ac:dyDescent="0.2">
      <c r="A119" s="4">
        <v>45562</v>
      </c>
      <c r="B119" s="5">
        <v>19.620699999999999</v>
      </c>
      <c r="C119" s="5">
        <v>19.624300000000002</v>
      </c>
      <c r="D119" s="8">
        <f t="shared" si="4"/>
        <v>19.622500000000002</v>
      </c>
      <c r="E119" s="8">
        <f t="shared" si="5"/>
        <v>3.6000000000022681E-3</v>
      </c>
      <c r="F119" s="10">
        <f t="shared" si="6"/>
        <v>1.8346286151113607E-4</v>
      </c>
      <c r="G119" s="9">
        <f t="shared" si="7"/>
        <v>3.2465872488371961E-3</v>
      </c>
    </row>
    <row r="120" spans="1:7" x14ac:dyDescent="0.2">
      <c r="A120" s="2">
        <v>45561</v>
      </c>
      <c r="B120" s="3">
        <v>19.5564</v>
      </c>
      <c r="C120" s="3">
        <v>19.561599999999999</v>
      </c>
      <c r="D120" s="8">
        <f t="shared" si="4"/>
        <v>19.558999999999997</v>
      </c>
      <c r="E120" s="8">
        <f t="shared" si="5"/>
        <v>5.1999999999985391E-3</v>
      </c>
      <c r="F120" s="10">
        <f t="shared" si="6"/>
        <v>2.6586226289680145E-4</v>
      </c>
      <c r="G120" s="9">
        <f t="shared" si="7"/>
        <v>3.746279380067552E-3</v>
      </c>
    </row>
    <row r="121" spans="1:7" x14ac:dyDescent="0.2">
      <c r="A121" s="4">
        <v>45560</v>
      </c>
      <c r="B121" s="5">
        <v>19.484100000000002</v>
      </c>
      <c r="C121" s="5">
        <v>19.4879</v>
      </c>
      <c r="D121" s="8">
        <f t="shared" si="4"/>
        <v>19.486000000000001</v>
      </c>
      <c r="E121" s="8">
        <f t="shared" si="5"/>
        <v>3.7999999999982492E-3</v>
      </c>
      <c r="F121" s="10">
        <f t="shared" si="6"/>
        <v>1.9501180334590215E-4</v>
      </c>
      <c r="G121" s="9">
        <f t="shared" si="7"/>
        <v>8.8793393564419176E-3</v>
      </c>
    </row>
    <row r="122" spans="1:7" x14ac:dyDescent="0.2">
      <c r="A122" s="2">
        <v>45559</v>
      </c>
      <c r="B122" s="3">
        <v>19.311</v>
      </c>
      <c r="C122" s="3">
        <v>19.318000000000001</v>
      </c>
      <c r="D122" s="8">
        <f t="shared" si="4"/>
        <v>19.314500000000002</v>
      </c>
      <c r="E122" s="8">
        <f t="shared" si="5"/>
        <v>7.0000000000014495E-3</v>
      </c>
      <c r="F122" s="10">
        <f t="shared" si="6"/>
        <v>3.6242201454873016E-4</v>
      </c>
      <c r="G122" s="9">
        <f t="shared" si="7"/>
        <v>-1.4217764450417114E-3</v>
      </c>
    </row>
    <row r="123" spans="1:7" x14ac:dyDescent="0.2">
      <c r="A123" s="4">
        <v>45558</v>
      </c>
      <c r="B123" s="5">
        <v>19.339600000000001</v>
      </c>
      <c r="C123" s="5">
        <v>19.3444</v>
      </c>
      <c r="D123" s="8">
        <f t="shared" si="4"/>
        <v>19.341999999999999</v>
      </c>
      <c r="E123" s="8">
        <f t="shared" si="5"/>
        <v>4.7999999999994714E-3</v>
      </c>
      <c r="F123" s="10">
        <f t="shared" si="6"/>
        <v>2.4816461586182773E-4</v>
      </c>
      <c r="G123" s="9">
        <f t="shared" si="7"/>
        <v>-4.9091801669132185E-4</v>
      </c>
    </row>
    <row r="124" spans="1:7" x14ac:dyDescent="0.2">
      <c r="A124" s="2">
        <v>45555</v>
      </c>
      <c r="B124" s="3">
        <v>19.3475</v>
      </c>
      <c r="C124" s="3">
        <v>19.355499999999999</v>
      </c>
      <c r="D124" s="8">
        <f t="shared" si="4"/>
        <v>19.351500000000001</v>
      </c>
      <c r="E124" s="8">
        <f t="shared" si="5"/>
        <v>7.9999999999991189E-3</v>
      </c>
      <c r="F124" s="10">
        <f t="shared" si="6"/>
        <v>4.1340464563465975E-4</v>
      </c>
      <c r="G124" s="9">
        <f t="shared" si="7"/>
        <v>1.2417539774931541E-3</v>
      </c>
    </row>
    <row r="125" spans="1:7" x14ac:dyDescent="0.2">
      <c r="A125" s="4">
        <v>45554</v>
      </c>
      <c r="B125" s="5">
        <v>19.324000000000002</v>
      </c>
      <c r="C125" s="5">
        <v>19.331</v>
      </c>
      <c r="D125" s="8">
        <f t="shared" si="4"/>
        <v>19.327500000000001</v>
      </c>
      <c r="E125" s="8">
        <f t="shared" si="5"/>
        <v>6.9999999999978968E-3</v>
      </c>
      <c r="F125" s="10">
        <f t="shared" si="6"/>
        <v>3.621782434354105E-4</v>
      </c>
      <c r="G125" s="9">
        <f t="shared" si="7"/>
        <v>7.1651902032310311E-3</v>
      </c>
    </row>
    <row r="126" spans="1:7" x14ac:dyDescent="0.2">
      <c r="A126" s="2">
        <v>45553</v>
      </c>
      <c r="B126" s="3">
        <v>19.1876</v>
      </c>
      <c r="C126" s="3">
        <v>19.192399999999999</v>
      </c>
      <c r="D126" s="8">
        <f t="shared" si="4"/>
        <v>19.189999999999998</v>
      </c>
      <c r="E126" s="8">
        <f t="shared" si="5"/>
        <v>4.7999999999994714E-3</v>
      </c>
      <c r="F126" s="10">
        <f t="shared" si="6"/>
        <v>2.5013027618548577E-4</v>
      </c>
      <c r="G126" s="9">
        <f t="shared" si="7"/>
        <v>-4.9132086233943939E-3</v>
      </c>
    </row>
    <row r="127" spans="1:7" x14ac:dyDescent="0.2">
      <c r="A127" s="4">
        <v>45552</v>
      </c>
      <c r="B127" s="5">
        <v>19.282</v>
      </c>
      <c r="C127" s="5">
        <v>19.287500000000001</v>
      </c>
      <c r="D127" s="8">
        <f t="shared" si="4"/>
        <v>19.284750000000003</v>
      </c>
      <c r="E127" s="8">
        <f t="shared" si="5"/>
        <v>5.5000000000013927E-3</v>
      </c>
      <c r="F127" s="10">
        <f t="shared" si="6"/>
        <v>2.8519944515751521E-4</v>
      </c>
      <c r="G127" s="9">
        <f t="shared" si="7"/>
        <v>6.0966118404004455E-4</v>
      </c>
    </row>
    <row r="128" spans="1:7" x14ac:dyDescent="0.2">
      <c r="A128" s="2">
        <v>45551</v>
      </c>
      <c r="B128" s="3">
        <v>19.2685</v>
      </c>
      <c r="C128" s="3">
        <v>19.2775</v>
      </c>
      <c r="D128" s="8">
        <f t="shared" si="4"/>
        <v>19.273</v>
      </c>
      <c r="E128" s="8">
        <f t="shared" si="5"/>
        <v>9.0000000000003411E-3</v>
      </c>
      <c r="F128" s="10">
        <f t="shared" si="6"/>
        <v>4.6697452394543358E-4</v>
      </c>
      <c r="G128" s="9">
        <f t="shared" si="7"/>
        <v>-1.2437166398920896E-3</v>
      </c>
    </row>
    <row r="129" spans="1:7" x14ac:dyDescent="0.2">
      <c r="A129" s="4">
        <v>45548</v>
      </c>
      <c r="B129" s="5">
        <v>19.293099999999999</v>
      </c>
      <c r="C129" s="5">
        <v>19.300899999999999</v>
      </c>
      <c r="D129" s="8">
        <f t="shared" si="4"/>
        <v>19.296999999999997</v>
      </c>
      <c r="E129" s="8">
        <f t="shared" si="5"/>
        <v>7.799999999999585E-3</v>
      </c>
      <c r="F129" s="10">
        <f t="shared" si="6"/>
        <v>4.0420790796494722E-4</v>
      </c>
      <c r="G129" s="9">
        <f t="shared" si="7"/>
        <v>-1.9237122309471277E-2</v>
      </c>
    </row>
    <row r="130" spans="1:7" x14ac:dyDescent="0.2">
      <c r="A130" s="2">
        <v>45547</v>
      </c>
      <c r="B130" s="3">
        <v>19.672799999999999</v>
      </c>
      <c r="C130" s="3">
        <v>19.6782</v>
      </c>
      <c r="D130" s="8">
        <f t="shared" si="4"/>
        <v>19.6755</v>
      </c>
      <c r="E130" s="8">
        <f t="shared" si="5"/>
        <v>5.4000000000016257E-3</v>
      </c>
      <c r="F130" s="10">
        <f t="shared" si="6"/>
        <v>2.7445299992384566E-4</v>
      </c>
      <c r="G130" s="9">
        <f t="shared" si="7"/>
        <v>-1.3165814023472944E-2</v>
      </c>
    </row>
    <row r="131" spans="1:7" x14ac:dyDescent="0.2">
      <c r="A131" s="4">
        <v>45546</v>
      </c>
      <c r="B131" s="5">
        <v>19.935300000000002</v>
      </c>
      <c r="C131" s="5">
        <v>19.9407</v>
      </c>
      <c r="D131" s="8">
        <f t="shared" si="4"/>
        <v>19.938000000000002</v>
      </c>
      <c r="E131" s="8">
        <f t="shared" si="5"/>
        <v>5.399999999998073E-3</v>
      </c>
      <c r="F131" s="10">
        <f t="shared" si="6"/>
        <v>2.7083960276848594E-4</v>
      </c>
      <c r="G131" s="9">
        <f t="shared" si="7"/>
        <v>-6.428464643444376E-3</v>
      </c>
    </row>
    <row r="132" spans="1:7" x14ac:dyDescent="0.2">
      <c r="A132" s="2">
        <v>45545</v>
      </c>
      <c r="B132" s="3">
        <v>20.064499999999999</v>
      </c>
      <c r="C132" s="3">
        <v>20.069500000000001</v>
      </c>
      <c r="D132" s="8">
        <f t="shared" si="4"/>
        <v>20.067</v>
      </c>
      <c r="E132" s="8">
        <f t="shared" si="5"/>
        <v>5.000000000002558E-3</v>
      </c>
      <c r="F132" s="10">
        <f t="shared" si="6"/>
        <v>2.491652962576647E-4</v>
      </c>
      <c r="G132" s="9">
        <f t="shared" si="7"/>
        <v>9.6349777364093114E-3</v>
      </c>
    </row>
    <row r="133" spans="1:7" x14ac:dyDescent="0.2">
      <c r="A133" s="4">
        <v>45544</v>
      </c>
      <c r="B133" s="5">
        <v>19.872399999999999</v>
      </c>
      <c r="C133" s="5">
        <v>19.878599999999999</v>
      </c>
      <c r="D133" s="8">
        <f t="shared" si="4"/>
        <v>19.875499999999999</v>
      </c>
      <c r="E133" s="8">
        <f t="shared" si="5"/>
        <v>6.1999999999997613E-3</v>
      </c>
      <c r="F133" s="10">
        <f t="shared" si="6"/>
        <v>3.1194183794117189E-4</v>
      </c>
      <c r="G133" s="9">
        <f t="shared" si="7"/>
        <v>-6.7960922469579854E-3</v>
      </c>
    </row>
    <row r="134" spans="1:7" x14ac:dyDescent="0.2">
      <c r="A134" s="2">
        <v>45541</v>
      </c>
      <c r="B134" s="3">
        <v>20.007400000000001</v>
      </c>
      <c r="C134" s="3">
        <v>20.015599999999999</v>
      </c>
      <c r="D134" s="8">
        <f t="shared" si="4"/>
        <v>20.011499999999998</v>
      </c>
      <c r="E134" s="8">
        <f t="shared" si="5"/>
        <v>8.1999999999986528E-3</v>
      </c>
      <c r="F134" s="10">
        <f t="shared" si="6"/>
        <v>4.0976438547828266E-4</v>
      </c>
      <c r="G134" s="9">
        <f t="shared" si="7"/>
        <v>3.5605927634712042E-3</v>
      </c>
    </row>
    <row r="135" spans="1:7" x14ac:dyDescent="0.2">
      <c r="A135" s="4">
        <v>45540</v>
      </c>
      <c r="B135" s="5">
        <v>19.9376</v>
      </c>
      <c r="C135" s="5">
        <v>19.9434</v>
      </c>
      <c r="D135" s="8">
        <f t="shared" si="4"/>
        <v>19.9405</v>
      </c>
      <c r="E135" s="8">
        <f t="shared" si="5"/>
        <v>5.8000000000006935E-3</v>
      </c>
      <c r="F135" s="10">
        <f t="shared" si="6"/>
        <v>2.9086532433994603E-4</v>
      </c>
      <c r="G135" s="9">
        <f t="shared" si="7"/>
        <v>1.1130267227828172E-2</v>
      </c>
    </row>
    <row r="136" spans="1:7" x14ac:dyDescent="0.2">
      <c r="A136" s="2">
        <v>45539</v>
      </c>
      <c r="B136" s="3">
        <v>19.718599999999999</v>
      </c>
      <c r="C136" s="3">
        <v>19.723400000000002</v>
      </c>
      <c r="D136" s="8">
        <f t="shared" si="4"/>
        <v>19.721</v>
      </c>
      <c r="E136" s="8">
        <f t="shared" si="5"/>
        <v>4.8000000000030241E-3</v>
      </c>
      <c r="F136" s="10">
        <f t="shared" si="6"/>
        <v>2.433953653467382E-4</v>
      </c>
      <c r="G136" s="9">
        <f t="shared" si="7"/>
        <v>-5.6220849615530311E-3</v>
      </c>
    </row>
    <row r="137" spans="1:7" x14ac:dyDescent="0.2">
      <c r="A137" s="4">
        <v>45538</v>
      </c>
      <c r="B137" s="5">
        <v>19.829000000000001</v>
      </c>
      <c r="C137" s="5">
        <v>19.835999999999999</v>
      </c>
      <c r="D137" s="8">
        <f t="shared" ref="D137:D200" si="8">(B137+C137)/2</f>
        <v>19.8325</v>
      </c>
      <c r="E137" s="8">
        <f t="shared" ref="E137:E200" si="9">C137-B137</f>
        <v>6.9999999999978968E-3</v>
      </c>
      <c r="F137" s="10">
        <f t="shared" ref="F137:F200" si="10">E137/D137</f>
        <v>3.5295600655479124E-4</v>
      </c>
      <c r="G137" s="9">
        <f t="shared" ref="G137:G200" si="11">D137/D138-1</f>
        <v>2.3754769907256001E-3</v>
      </c>
    </row>
    <row r="138" spans="1:7" x14ac:dyDescent="0.2">
      <c r="A138" s="2">
        <v>45537</v>
      </c>
      <c r="B138" s="3">
        <v>19.783100000000001</v>
      </c>
      <c r="C138" s="3">
        <v>19.7879</v>
      </c>
      <c r="D138" s="8">
        <f t="shared" si="8"/>
        <v>19.785499999999999</v>
      </c>
      <c r="E138" s="8">
        <f t="shared" si="9"/>
        <v>4.7999999999994714E-3</v>
      </c>
      <c r="F138" s="10">
        <f t="shared" si="10"/>
        <v>2.4260190543577223E-4</v>
      </c>
      <c r="G138" s="9">
        <f t="shared" si="11"/>
        <v>7.1775815113643837E-3</v>
      </c>
    </row>
    <row r="139" spans="1:7" x14ac:dyDescent="0.2">
      <c r="A139" s="4">
        <v>45534</v>
      </c>
      <c r="B139" s="5">
        <v>19.642800000000001</v>
      </c>
      <c r="C139" s="5">
        <v>19.6462</v>
      </c>
      <c r="D139" s="8">
        <f t="shared" si="8"/>
        <v>19.644500000000001</v>
      </c>
      <c r="E139" s="8">
        <f t="shared" si="9"/>
        <v>3.3999999999991815E-3</v>
      </c>
      <c r="F139" s="10">
        <f t="shared" si="10"/>
        <v>1.7307643360732936E-4</v>
      </c>
      <c r="G139" s="9">
        <f t="shared" si="11"/>
        <v>-1.1162146857106925E-2</v>
      </c>
    </row>
    <row r="140" spans="1:7" x14ac:dyDescent="0.2">
      <c r="A140" s="2">
        <v>45533</v>
      </c>
      <c r="B140" s="3">
        <v>19.863199999999999</v>
      </c>
      <c r="C140" s="3">
        <v>19.869299999999999</v>
      </c>
      <c r="D140" s="8">
        <f t="shared" si="8"/>
        <v>19.866250000000001</v>
      </c>
      <c r="E140" s="8">
        <f t="shared" si="9"/>
        <v>6.0999999999999943E-3</v>
      </c>
      <c r="F140" s="10">
        <f t="shared" si="10"/>
        <v>3.0705341974454132E-4</v>
      </c>
      <c r="G140" s="9">
        <f t="shared" si="11"/>
        <v>1.8860425160909911E-2</v>
      </c>
    </row>
    <row r="141" spans="1:7" x14ac:dyDescent="0.2">
      <c r="A141" s="4">
        <v>45532</v>
      </c>
      <c r="B141" s="5">
        <v>19.496700000000001</v>
      </c>
      <c r="C141" s="5">
        <v>19.500299999999999</v>
      </c>
      <c r="D141" s="8">
        <f t="shared" si="8"/>
        <v>19.4985</v>
      </c>
      <c r="E141" s="8">
        <f t="shared" si="9"/>
        <v>3.5999999999987153E-3</v>
      </c>
      <c r="F141" s="10">
        <f t="shared" si="10"/>
        <v>1.8462958689123346E-4</v>
      </c>
      <c r="G141" s="9">
        <f t="shared" si="11"/>
        <v>-9.0463242954794687E-3</v>
      </c>
    </row>
    <row r="142" spans="1:7" x14ac:dyDescent="0.2">
      <c r="A142" s="2">
        <v>45531</v>
      </c>
      <c r="B142" s="3">
        <v>19.6736</v>
      </c>
      <c r="C142" s="3">
        <v>19.679400000000001</v>
      </c>
      <c r="D142" s="8">
        <f t="shared" si="8"/>
        <v>19.676500000000001</v>
      </c>
      <c r="E142" s="8">
        <f t="shared" si="9"/>
        <v>5.8000000000006935E-3</v>
      </c>
      <c r="F142" s="10">
        <f t="shared" si="10"/>
        <v>2.9476787030217232E-4</v>
      </c>
      <c r="G142" s="9">
        <f t="shared" si="11"/>
        <v>1.543026706231454E-2</v>
      </c>
    </row>
    <row r="143" spans="1:7" x14ac:dyDescent="0.2">
      <c r="A143" s="4">
        <v>45530</v>
      </c>
      <c r="B143" s="5">
        <v>19.374500000000001</v>
      </c>
      <c r="C143" s="5">
        <v>19.380500000000001</v>
      </c>
      <c r="D143" s="8">
        <f t="shared" si="8"/>
        <v>19.377500000000001</v>
      </c>
      <c r="E143" s="8">
        <f t="shared" si="9"/>
        <v>6.0000000000002274E-3</v>
      </c>
      <c r="F143" s="10">
        <f t="shared" si="10"/>
        <v>3.0963746613341385E-4</v>
      </c>
      <c r="G143" s="9">
        <f t="shared" si="11"/>
        <v>1.5539017871180949E-2</v>
      </c>
    </row>
    <row r="144" spans="1:7" x14ac:dyDescent="0.2">
      <c r="A144" s="2">
        <v>45527</v>
      </c>
      <c r="B144" s="3">
        <v>19.076899999999998</v>
      </c>
      <c r="C144" s="3">
        <v>19.085100000000001</v>
      </c>
      <c r="D144" s="8">
        <f t="shared" si="8"/>
        <v>19.081</v>
      </c>
      <c r="E144" s="8">
        <f t="shared" si="9"/>
        <v>8.2000000000022055E-3</v>
      </c>
      <c r="F144" s="10">
        <f t="shared" si="10"/>
        <v>4.2974686861287174E-4</v>
      </c>
      <c r="G144" s="9">
        <f t="shared" si="11"/>
        <v>-1.705130846898828E-2</v>
      </c>
    </row>
    <row r="145" spans="1:7" x14ac:dyDescent="0.2">
      <c r="A145" s="4">
        <v>45526</v>
      </c>
      <c r="B145" s="5">
        <v>19.409199999999998</v>
      </c>
      <c r="C145" s="5">
        <v>19.4148</v>
      </c>
      <c r="D145" s="8">
        <f t="shared" si="8"/>
        <v>19.411999999999999</v>
      </c>
      <c r="E145" s="8">
        <f t="shared" si="9"/>
        <v>5.6000000000011596E-3</v>
      </c>
      <c r="F145" s="10">
        <f t="shared" si="10"/>
        <v>2.8848135174125075E-4</v>
      </c>
      <c r="G145" s="9">
        <f t="shared" si="11"/>
        <v>9.0970525549720627E-3</v>
      </c>
    </row>
    <row r="146" spans="1:7" x14ac:dyDescent="0.2">
      <c r="A146" s="2">
        <v>45525</v>
      </c>
      <c r="B146" s="3">
        <v>19.232199999999999</v>
      </c>
      <c r="C146" s="3">
        <v>19.241800000000001</v>
      </c>
      <c r="D146" s="8">
        <f t="shared" si="8"/>
        <v>19.237000000000002</v>
      </c>
      <c r="E146" s="8">
        <f t="shared" si="9"/>
        <v>9.6000000000024954E-3</v>
      </c>
      <c r="F146" s="10">
        <f t="shared" si="10"/>
        <v>4.9903831158717548E-4</v>
      </c>
      <c r="G146" s="9">
        <f t="shared" si="11"/>
        <v>1.761531950909867E-2</v>
      </c>
    </row>
    <row r="147" spans="1:7" x14ac:dyDescent="0.2">
      <c r="A147" s="4">
        <v>45524</v>
      </c>
      <c r="B147" s="5">
        <v>18.9008</v>
      </c>
      <c r="C147" s="5">
        <v>18.9072</v>
      </c>
      <c r="D147" s="8">
        <f t="shared" si="8"/>
        <v>18.904</v>
      </c>
      <c r="E147" s="8">
        <f t="shared" si="9"/>
        <v>6.3999999999992951E-3</v>
      </c>
      <c r="F147" s="10">
        <f t="shared" si="10"/>
        <v>3.3855268726191783E-4</v>
      </c>
      <c r="G147" s="9">
        <f t="shared" si="11"/>
        <v>6.7099797635532532E-3</v>
      </c>
    </row>
    <row r="148" spans="1:7" x14ac:dyDescent="0.2">
      <c r="A148" s="2">
        <v>45523</v>
      </c>
      <c r="B148" s="3">
        <v>18.7759</v>
      </c>
      <c r="C148" s="3">
        <v>18.780100000000001</v>
      </c>
      <c r="D148" s="8">
        <f t="shared" si="8"/>
        <v>18.777999999999999</v>
      </c>
      <c r="E148" s="8">
        <f t="shared" si="9"/>
        <v>4.2000000000008697E-3</v>
      </c>
      <c r="F148" s="10">
        <f t="shared" si="10"/>
        <v>2.2366599211848281E-4</v>
      </c>
      <c r="G148" s="9">
        <f t="shared" si="11"/>
        <v>5.3000695968732359E-3</v>
      </c>
    </row>
    <row r="149" spans="1:7" x14ac:dyDescent="0.2">
      <c r="A149" s="4">
        <v>45520</v>
      </c>
      <c r="B149" s="5">
        <v>18.676600000000001</v>
      </c>
      <c r="C149" s="5">
        <v>18.6814</v>
      </c>
      <c r="D149" s="8">
        <f t="shared" si="8"/>
        <v>18.679000000000002</v>
      </c>
      <c r="E149" s="8">
        <f t="shared" si="9"/>
        <v>4.7999999999994714E-3</v>
      </c>
      <c r="F149" s="10">
        <f t="shared" si="10"/>
        <v>2.5697307136353506E-4</v>
      </c>
      <c r="G149" s="9">
        <f t="shared" si="11"/>
        <v>1.4744122456640252E-3</v>
      </c>
    </row>
    <row r="150" spans="1:7" x14ac:dyDescent="0.2">
      <c r="A150" s="2">
        <v>45519</v>
      </c>
      <c r="B150" s="3">
        <v>18.6496</v>
      </c>
      <c r="C150" s="3">
        <v>18.653400000000001</v>
      </c>
      <c r="D150" s="8">
        <f t="shared" si="8"/>
        <v>18.651499999999999</v>
      </c>
      <c r="E150" s="8">
        <f t="shared" si="9"/>
        <v>3.8000000000018019E-3</v>
      </c>
      <c r="F150" s="10">
        <f t="shared" si="10"/>
        <v>2.0373696485547019E-4</v>
      </c>
      <c r="G150" s="9">
        <f t="shared" si="11"/>
        <v>-8.6371850749442647E-3</v>
      </c>
    </row>
    <row r="151" spans="1:7" x14ac:dyDescent="0.2">
      <c r="A151" s="4">
        <v>45518</v>
      </c>
      <c r="B151" s="5">
        <v>18.812000000000001</v>
      </c>
      <c r="C151" s="5">
        <v>18.815999999999999</v>
      </c>
      <c r="D151" s="8">
        <f t="shared" si="8"/>
        <v>18.814</v>
      </c>
      <c r="E151" s="8">
        <f t="shared" si="9"/>
        <v>3.9999999999977831E-3</v>
      </c>
      <c r="F151" s="10">
        <f t="shared" si="10"/>
        <v>2.1260763261389301E-4</v>
      </c>
      <c r="G151" s="9">
        <f t="shared" si="11"/>
        <v>-1.1869747899159622E-2</v>
      </c>
    </row>
    <row r="152" spans="1:7" x14ac:dyDescent="0.2">
      <c r="A152" s="2">
        <v>45517</v>
      </c>
      <c r="B152" s="3">
        <v>19.0366</v>
      </c>
      <c r="C152" s="3">
        <v>19.043399999999998</v>
      </c>
      <c r="D152" s="8">
        <f t="shared" si="8"/>
        <v>19.04</v>
      </c>
      <c r="E152" s="8">
        <f t="shared" si="9"/>
        <v>6.7999999999983629E-3</v>
      </c>
      <c r="F152" s="10">
        <f t="shared" si="10"/>
        <v>3.5714285714277117E-4</v>
      </c>
      <c r="G152" s="9">
        <f t="shared" si="11"/>
        <v>7.8873537663437521E-3</v>
      </c>
    </row>
    <row r="153" spans="1:7" x14ac:dyDescent="0.2">
      <c r="A153" s="4">
        <v>45516</v>
      </c>
      <c r="B153" s="5">
        <v>18.886800000000001</v>
      </c>
      <c r="C153" s="5">
        <v>18.895199999999999</v>
      </c>
      <c r="D153" s="8">
        <f t="shared" si="8"/>
        <v>18.890999999999998</v>
      </c>
      <c r="E153" s="8">
        <f t="shared" si="9"/>
        <v>8.3999999999981867E-3</v>
      </c>
      <c r="F153" s="10">
        <f t="shared" si="10"/>
        <v>4.4465618548505573E-4</v>
      </c>
      <c r="G153" s="9">
        <f t="shared" si="11"/>
        <v>4.7335389852143361E-3</v>
      </c>
    </row>
    <row r="154" spans="1:7" x14ac:dyDescent="0.2">
      <c r="A154" s="2">
        <v>45513</v>
      </c>
      <c r="B154" s="3">
        <v>18.799299999999999</v>
      </c>
      <c r="C154" s="3">
        <v>18.8047</v>
      </c>
      <c r="D154" s="8">
        <f t="shared" si="8"/>
        <v>18.802</v>
      </c>
      <c r="E154" s="8">
        <f t="shared" si="9"/>
        <v>5.4000000000016257E-3</v>
      </c>
      <c r="F154" s="10">
        <f t="shared" si="10"/>
        <v>2.8720348899061941E-4</v>
      </c>
      <c r="G154" s="9">
        <f t="shared" si="11"/>
        <v>-1.7505356116423676E-2</v>
      </c>
    </row>
    <row r="155" spans="1:7" x14ac:dyDescent="0.2">
      <c r="A155" s="4">
        <v>45512</v>
      </c>
      <c r="B155" s="5">
        <v>19.134399999999999</v>
      </c>
      <c r="C155" s="5">
        <v>19.139600000000002</v>
      </c>
      <c r="D155" s="8">
        <f t="shared" si="8"/>
        <v>19.137</v>
      </c>
      <c r="E155" s="8">
        <f t="shared" si="9"/>
        <v>5.2000000000020918E-3</v>
      </c>
      <c r="F155" s="10">
        <f t="shared" si="10"/>
        <v>2.7172493076250677E-4</v>
      </c>
      <c r="G155" s="9">
        <f t="shared" si="11"/>
        <v>-1.5391438186418416E-3</v>
      </c>
    </row>
    <row r="156" spans="1:7" x14ac:dyDescent="0.2">
      <c r="A156" s="2">
        <v>45511</v>
      </c>
      <c r="B156" s="3">
        <v>19.163499999999999</v>
      </c>
      <c r="C156" s="3">
        <v>19.169499999999999</v>
      </c>
      <c r="D156" s="8">
        <f t="shared" si="8"/>
        <v>19.166499999999999</v>
      </c>
      <c r="E156" s="8">
        <f t="shared" si="9"/>
        <v>6.0000000000002274E-3</v>
      </c>
      <c r="F156" s="10">
        <f t="shared" si="10"/>
        <v>3.1304620040175447E-4</v>
      </c>
      <c r="G156" s="9">
        <f t="shared" si="11"/>
        <v>-1.0505937016003997E-2</v>
      </c>
    </row>
    <row r="157" spans="1:7" x14ac:dyDescent="0.2">
      <c r="A157" s="4">
        <v>45510</v>
      </c>
      <c r="B157" s="5">
        <v>19.3675</v>
      </c>
      <c r="C157" s="5">
        <v>19.372499999999999</v>
      </c>
      <c r="D157" s="8">
        <f t="shared" si="8"/>
        <v>19.369999999999997</v>
      </c>
      <c r="E157" s="8">
        <f t="shared" si="9"/>
        <v>4.9999999999990052E-3</v>
      </c>
      <c r="F157" s="10">
        <f t="shared" si="10"/>
        <v>2.5813113061430077E-4</v>
      </c>
      <c r="G157" s="9">
        <f t="shared" si="11"/>
        <v>-1.1457296690397967E-2</v>
      </c>
    </row>
    <row r="158" spans="1:7" x14ac:dyDescent="0.2">
      <c r="A158" s="2">
        <v>45509</v>
      </c>
      <c r="B158" s="3">
        <v>19.590800000000002</v>
      </c>
      <c r="C158" s="3">
        <v>19.598199999999999</v>
      </c>
      <c r="D158" s="8">
        <f t="shared" si="8"/>
        <v>19.5945</v>
      </c>
      <c r="E158" s="8">
        <f t="shared" si="9"/>
        <v>7.3999999999969646E-3</v>
      </c>
      <c r="F158" s="10">
        <f t="shared" si="10"/>
        <v>3.7765699558534103E-4</v>
      </c>
      <c r="G158" s="9">
        <f t="shared" si="11"/>
        <v>2.9136411980199339E-2</v>
      </c>
    </row>
    <row r="159" spans="1:7" x14ac:dyDescent="0.2">
      <c r="A159" s="4">
        <v>45506</v>
      </c>
      <c r="B159" s="5">
        <v>19.036300000000001</v>
      </c>
      <c r="C159" s="5">
        <v>19.043199999999999</v>
      </c>
      <c r="D159" s="8">
        <f t="shared" si="8"/>
        <v>19.039749999999998</v>
      </c>
      <c r="E159" s="8">
        <f t="shared" si="9"/>
        <v>6.8999999999981299E-3</v>
      </c>
      <c r="F159" s="10">
        <f t="shared" si="10"/>
        <v>3.623997163827325E-4</v>
      </c>
      <c r="G159" s="9">
        <f t="shared" si="11"/>
        <v>2.40967095620368E-2</v>
      </c>
    </row>
    <row r="160" spans="1:7" x14ac:dyDescent="0.2">
      <c r="A160" s="2">
        <v>45505</v>
      </c>
      <c r="B160" s="3">
        <v>18.589200000000002</v>
      </c>
      <c r="C160" s="3">
        <v>18.5943</v>
      </c>
      <c r="D160" s="8">
        <f t="shared" si="8"/>
        <v>18.591750000000001</v>
      </c>
      <c r="E160" s="8">
        <f t="shared" si="9"/>
        <v>5.0999999999987722E-3</v>
      </c>
      <c r="F160" s="10">
        <f t="shared" si="10"/>
        <v>2.7431522046062216E-4</v>
      </c>
      <c r="G160" s="9">
        <f t="shared" si="11"/>
        <v>-2.0799227073882154E-3</v>
      </c>
    </row>
    <row r="161" spans="1:7" x14ac:dyDescent="0.2">
      <c r="A161" s="4">
        <v>45504</v>
      </c>
      <c r="B161" s="5">
        <v>18.628499999999999</v>
      </c>
      <c r="C161" s="5">
        <v>18.6325</v>
      </c>
      <c r="D161" s="8">
        <f t="shared" si="8"/>
        <v>18.630499999999998</v>
      </c>
      <c r="E161" s="8">
        <f t="shared" si="9"/>
        <v>4.0000000000013358E-3</v>
      </c>
      <c r="F161" s="10">
        <f t="shared" si="10"/>
        <v>2.1470169882726369E-4</v>
      </c>
      <c r="G161" s="9">
        <f t="shared" si="11"/>
        <v>-6.0817839899706128E-3</v>
      </c>
    </row>
    <row r="162" spans="1:7" x14ac:dyDescent="0.2">
      <c r="A162" s="2">
        <v>45503</v>
      </c>
      <c r="B162" s="3">
        <v>18.741800000000001</v>
      </c>
      <c r="C162" s="3">
        <v>18.747199999999999</v>
      </c>
      <c r="D162" s="8">
        <f t="shared" si="8"/>
        <v>18.744500000000002</v>
      </c>
      <c r="E162" s="8">
        <f t="shared" si="9"/>
        <v>5.399999999998073E-3</v>
      </c>
      <c r="F162" s="10">
        <f t="shared" si="10"/>
        <v>2.8808450478796834E-4</v>
      </c>
      <c r="G162" s="9">
        <f t="shared" si="11"/>
        <v>7.0108520468468161E-3</v>
      </c>
    </row>
    <row r="163" spans="1:7" x14ac:dyDescent="0.2">
      <c r="A163" s="4">
        <v>45502</v>
      </c>
      <c r="B163" s="5">
        <v>18.611599999999999</v>
      </c>
      <c r="C163" s="5">
        <v>18.616399999999999</v>
      </c>
      <c r="D163" s="8">
        <f t="shared" si="8"/>
        <v>18.613999999999997</v>
      </c>
      <c r="E163" s="8">
        <f t="shared" si="9"/>
        <v>4.7999999999994714E-3</v>
      </c>
      <c r="F163" s="10">
        <f t="shared" si="10"/>
        <v>2.5787042011386443E-4</v>
      </c>
      <c r="G163" s="9">
        <f t="shared" si="11"/>
        <v>7.9601451237341081E-3</v>
      </c>
    </row>
    <row r="164" spans="1:7" x14ac:dyDescent="0.2">
      <c r="A164" s="2">
        <v>45499</v>
      </c>
      <c r="B164" s="3">
        <v>18.464200000000002</v>
      </c>
      <c r="C164" s="3">
        <v>18.469799999999999</v>
      </c>
      <c r="D164" s="8">
        <f t="shared" si="8"/>
        <v>18.466999999999999</v>
      </c>
      <c r="E164" s="8">
        <f t="shared" si="9"/>
        <v>5.5999999999976069E-3</v>
      </c>
      <c r="F164" s="10">
        <f t="shared" si="10"/>
        <v>3.0324362376117435E-4</v>
      </c>
      <c r="G164" s="9">
        <f t="shared" si="11"/>
        <v>4.8974261304890465E-3</v>
      </c>
    </row>
    <row r="165" spans="1:7" x14ac:dyDescent="0.2">
      <c r="A165" s="4">
        <v>45498</v>
      </c>
      <c r="B165" s="5">
        <v>18.374400000000001</v>
      </c>
      <c r="C165" s="5">
        <v>18.3796</v>
      </c>
      <c r="D165" s="8">
        <f t="shared" si="8"/>
        <v>18.377000000000002</v>
      </c>
      <c r="E165" s="8">
        <f t="shared" si="9"/>
        <v>5.1999999999985391E-3</v>
      </c>
      <c r="F165" s="10">
        <f t="shared" si="10"/>
        <v>2.8296239865040749E-4</v>
      </c>
      <c r="G165" s="9">
        <f t="shared" si="11"/>
        <v>-2.2260831794981284E-3</v>
      </c>
    </row>
    <row r="166" spans="1:7" x14ac:dyDescent="0.2">
      <c r="A166" s="2">
        <v>45497</v>
      </c>
      <c r="B166" s="3">
        <v>18.415700000000001</v>
      </c>
      <c r="C166" s="3">
        <v>18.420300000000001</v>
      </c>
      <c r="D166" s="8">
        <f t="shared" si="8"/>
        <v>18.417999999999999</v>
      </c>
      <c r="E166" s="8">
        <f t="shared" si="9"/>
        <v>4.5999999999999375E-3</v>
      </c>
      <c r="F166" s="10">
        <f t="shared" si="10"/>
        <v>2.4975567379736875E-4</v>
      </c>
      <c r="G166" s="9">
        <f t="shared" si="11"/>
        <v>1.7653396690333389E-2</v>
      </c>
    </row>
    <row r="167" spans="1:7" x14ac:dyDescent="0.2">
      <c r="A167" s="4">
        <v>45496</v>
      </c>
      <c r="B167" s="5">
        <v>18.096599999999999</v>
      </c>
      <c r="C167" s="5">
        <v>18.1004</v>
      </c>
      <c r="D167" s="8">
        <f t="shared" si="8"/>
        <v>18.098500000000001</v>
      </c>
      <c r="E167" s="8">
        <f t="shared" si="9"/>
        <v>3.8000000000018019E-3</v>
      </c>
      <c r="F167" s="10">
        <f t="shared" si="10"/>
        <v>2.0996215155962106E-4</v>
      </c>
      <c r="G167" s="9">
        <f t="shared" si="11"/>
        <v>9.7918875188305332E-3</v>
      </c>
    </row>
    <row r="168" spans="1:7" x14ac:dyDescent="0.2">
      <c r="A168" s="2">
        <v>45495</v>
      </c>
      <c r="B168" s="3">
        <v>17.920999999999999</v>
      </c>
      <c r="C168" s="3">
        <v>17.925000000000001</v>
      </c>
      <c r="D168" s="8">
        <f t="shared" si="8"/>
        <v>17.923000000000002</v>
      </c>
      <c r="E168" s="8">
        <f t="shared" si="9"/>
        <v>4.0000000000013358E-3</v>
      </c>
      <c r="F168" s="10">
        <f t="shared" si="10"/>
        <v>2.2317692350618397E-4</v>
      </c>
      <c r="G168" s="9">
        <f t="shared" si="11"/>
        <v>4.4655316773667408E-4</v>
      </c>
    </row>
    <row r="169" spans="1:7" x14ac:dyDescent="0.2">
      <c r="A169" s="4">
        <v>45492</v>
      </c>
      <c r="B169" s="5">
        <v>17.912800000000001</v>
      </c>
      <c r="C169" s="5">
        <v>17.917200000000001</v>
      </c>
      <c r="D169" s="8">
        <f t="shared" si="8"/>
        <v>17.914999999999999</v>
      </c>
      <c r="E169" s="8">
        <f t="shared" si="9"/>
        <v>4.4000000000004036E-3</v>
      </c>
      <c r="F169" s="10">
        <f t="shared" si="10"/>
        <v>2.4560424225511605E-4</v>
      </c>
      <c r="G169" s="9">
        <f t="shared" si="11"/>
        <v>3.6976861448820841E-3</v>
      </c>
    </row>
    <row r="170" spans="1:7" x14ac:dyDescent="0.2">
      <c r="A170" s="2">
        <v>45491</v>
      </c>
      <c r="B170" s="3">
        <v>17.8475</v>
      </c>
      <c r="C170" s="3">
        <v>17.8505</v>
      </c>
      <c r="D170" s="8">
        <f t="shared" si="8"/>
        <v>17.849</v>
      </c>
      <c r="E170" s="8">
        <f t="shared" si="9"/>
        <v>3.0000000000001137E-3</v>
      </c>
      <c r="F170" s="10">
        <f t="shared" si="10"/>
        <v>1.680766429491912E-4</v>
      </c>
      <c r="G170" s="9">
        <f t="shared" si="11"/>
        <v>5.9174932371506284E-3</v>
      </c>
    </row>
    <row r="171" spans="1:7" x14ac:dyDescent="0.2">
      <c r="A171" s="4">
        <v>45490</v>
      </c>
      <c r="B171" s="5">
        <v>17.742000000000001</v>
      </c>
      <c r="C171" s="5">
        <v>17.745999999999999</v>
      </c>
      <c r="D171" s="8">
        <f t="shared" si="8"/>
        <v>17.744</v>
      </c>
      <c r="E171" s="8">
        <f t="shared" si="9"/>
        <v>3.9999999999977831E-3</v>
      </c>
      <c r="F171" s="10">
        <f t="shared" si="10"/>
        <v>2.2542831379608787E-4</v>
      </c>
      <c r="G171" s="9">
        <f t="shared" si="11"/>
        <v>2.6274897584406265E-3</v>
      </c>
    </row>
    <row r="172" spans="1:7" x14ac:dyDescent="0.2">
      <c r="A172" s="2">
        <v>45489</v>
      </c>
      <c r="B172" s="3">
        <v>17.695499999999999</v>
      </c>
      <c r="C172" s="3">
        <v>17.6995</v>
      </c>
      <c r="D172" s="8">
        <f t="shared" si="8"/>
        <v>17.697499999999998</v>
      </c>
      <c r="E172" s="8">
        <f t="shared" si="9"/>
        <v>4.0000000000013358E-3</v>
      </c>
      <c r="F172" s="10">
        <f t="shared" si="10"/>
        <v>2.2602062438205036E-4</v>
      </c>
      <c r="G172" s="9">
        <f t="shared" si="11"/>
        <v>-6.7488880470318868E-3</v>
      </c>
    </row>
    <row r="173" spans="1:7" x14ac:dyDescent="0.2">
      <c r="A173" s="4">
        <v>45488</v>
      </c>
      <c r="B173" s="5">
        <v>17.8155</v>
      </c>
      <c r="C173" s="5">
        <v>17.82</v>
      </c>
      <c r="D173" s="8">
        <f t="shared" si="8"/>
        <v>17.81775</v>
      </c>
      <c r="E173" s="8">
        <f t="shared" si="9"/>
        <v>4.5000000000001705E-3</v>
      </c>
      <c r="F173" s="10">
        <f t="shared" si="10"/>
        <v>2.5255714105317287E-4</v>
      </c>
      <c r="G173" s="9">
        <f t="shared" si="11"/>
        <v>6.6241066636536505E-3</v>
      </c>
    </row>
    <row r="174" spans="1:7" x14ac:dyDescent="0.2">
      <c r="A174" s="2">
        <v>45485</v>
      </c>
      <c r="B174" s="3">
        <v>17.698699999999999</v>
      </c>
      <c r="C174" s="3">
        <v>17.702300000000001</v>
      </c>
      <c r="D174" s="8">
        <f t="shared" si="8"/>
        <v>17.700499999999998</v>
      </c>
      <c r="E174" s="8">
        <f t="shared" si="9"/>
        <v>3.6000000000022681E-3</v>
      </c>
      <c r="F174" s="10">
        <f t="shared" si="10"/>
        <v>2.0338408519546161E-4</v>
      </c>
      <c r="G174" s="9">
        <f t="shared" si="11"/>
        <v>-6.7895519456837583E-3</v>
      </c>
    </row>
    <row r="175" spans="1:7" x14ac:dyDescent="0.2">
      <c r="A175" s="4">
        <v>45484</v>
      </c>
      <c r="B175" s="5">
        <v>17.819099999999999</v>
      </c>
      <c r="C175" s="5">
        <v>17.823899999999998</v>
      </c>
      <c r="D175" s="8">
        <f t="shared" si="8"/>
        <v>17.8215</v>
      </c>
      <c r="E175" s="8">
        <f t="shared" si="9"/>
        <v>4.7999999999994714E-3</v>
      </c>
      <c r="F175" s="10">
        <f t="shared" si="10"/>
        <v>2.6933759784526957E-4</v>
      </c>
      <c r="G175" s="9">
        <f t="shared" si="11"/>
        <v>-1.2049543238245031E-3</v>
      </c>
    </row>
    <row r="176" spans="1:7" x14ac:dyDescent="0.2">
      <c r="A176" s="2">
        <v>45483</v>
      </c>
      <c r="B176" s="3">
        <v>17.841100000000001</v>
      </c>
      <c r="C176" s="3">
        <v>17.844899999999999</v>
      </c>
      <c r="D176" s="8">
        <f t="shared" si="8"/>
        <v>17.843</v>
      </c>
      <c r="E176" s="8">
        <f t="shared" si="9"/>
        <v>3.7999999999982492E-3</v>
      </c>
      <c r="F176" s="10">
        <f t="shared" si="10"/>
        <v>2.1296867118748245E-4</v>
      </c>
      <c r="G176" s="9">
        <f t="shared" si="11"/>
        <v>-6.1271096752631982E-3</v>
      </c>
    </row>
    <row r="177" spans="1:7" x14ac:dyDescent="0.2">
      <c r="A177" s="4">
        <v>45482</v>
      </c>
      <c r="B177" s="5">
        <v>17.951000000000001</v>
      </c>
      <c r="C177" s="5">
        <v>17.954999999999998</v>
      </c>
      <c r="D177" s="8">
        <f t="shared" si="8"/>
        <v>17.952999999999999</v>
      </c>
      <c r="E177" s="8">
        <f t="shared" si="9"/>
        <v>3.9999999999977831E-3</v>
      </c>
      <c r="F177" s="10">
        <f t="shared" si="10"/>
        <v>2.2280398819126516E-4</v>
      </c>
      <c r="G177" s="9">
        <f t="shared" si="11"/>
        <v>-1.4739008315026725E-3</v>
      </c>
    </row>
    <row r="178" spans="1:7" x14ac:dyDescent="0.2">
      <c r="A178" s="2">
        <v>45481</v>
      </c>
      <c r="B178" s="3">
        <v>17.9772</v>
      </c>
      <c r="C178" s="3">
        <v>17.9818</v>
      </c>
      <c r="D178" s="8">
        <f t="shared" si="8"/>
        <v>17.979500000000002</v>
      </c>
      <c r="E178" s="8">
        <f t="shared" si="9"/>
        <v>4.5999999999999375E-3</v>
      </c>
      <c r="F178" s="10">
        <f t="shared" si="10"/>
        <v>2.5584693678911742E-4</v>
      </c>
      <c r="G178" s="9">
        <f t="shared" si="11"/>
        <v>-9.857642426411739E-3</v>
      </c>
    </row>
    <row r="179" spans="1:7" x14ac:dyDescent="0.2">
      <c r="A179" s="4">
        <v>45478</v>
      </c>
      <c r="B179" s="5">
        <v>18.156300000000002</v>
      </c>
      <c r="C179" s="5">
        <v>18.160699999999999</v>
      </c>
      <c r="D179" s="8">
        <f t="shared" si="8"/>
        <v>18.1585</v>
      </c>
      <c r="E179" s="8">
        <f t="shared" si="9"/>
        <v>4.3999999999968509E-3</v>
      </c>
      <c r="F179" s="10">
        <f t="shared" si="10"/>
        <v>2.423107635540849E-4</v>
      </c>
      <c r="G179" s="9">
        <f t="shared" si="11"/>
        <v>5.0366680503668437E-3</v>
      </c>
    </row>
    <row r="180" spans="1:7" x14ac:dyDescent="0.2">
      <c r="A180" s="2">
        <v>45477</v>
      </c>
      <c r="B180" s="3">
        <v>18.064399999999999</v>
      </c>
      <c r="C180" s="3">
        <v>18.070599999999999</v>
      </c>
      <c r="D180" s="8">
        <f t="shared" si="8"/>
        <v>18.067499999999999</v>
      </c>
      <c r="E180" s="8">
        <f t="shared" si="9"/>
        <v>6.1999999999997613E-3</v>
      </c>
      <c r="F180" s="10">
        <f t="shared" si="10"/>
        <v>3.4315760343156282E-4</v>
      </c>
      <c r="G180" s="9">
        <f t="shared" si="11"/>
        <v>-4.3946052432186633E-3</v>
      </c>
    </row>
    <row r="181" spans="1:7" x14ac:dyDescent="0.2">
      <c r="A181" s="4">
        <v>45476</v>
      </c>
      <c r="B181" s="5">
        <v>18.145</v>
      </c>
      <c r="C181" s="5">
        <v>18.1495</v>
      </c>
      <c r="D181" s="8">
        <f t="shared" si="8"/>
        <v>18.14725</v>
      </c>
      <c r="E181" s="8">
        <f t="shared" si="9"/>
        <v>4.5000000000001705E-3</v>
      </c>
      <c r="F181" s="10">
        <f t="shared" si="10"/>
        <v>2.4797145573021646E-4</v>
      </c>
      <c r="G181" s="9">
        <f t="shared" si="11"/>
        <v>-4.5938237068730015E-3</v>
      </c>
    </row>
    <row r="182" spans="1:7" x14ac:dyDescent="0.2">
      <c r="A182" s="2">
        <v>45475</v>
      </c>
      <c r="B182" s="3">
        <v>18.228200000000001</v>
      </c>
      <c r="C182" s="3">
        <v>18.233799999999999</v>
      </c>
      <c r="D182" s="8">
        <f t="shared" si="8"/>
        <v>18.231000000000002</v>
      </c>
      <c r="E182" s="8">
        <f t="shared" si="9"/>
        <v>5.5999999999976069E-3</v>
      </c>
      <c r="F182" s="10">
        <f t="shared" si="10"/>
        <v>3.0716910756390796E-4</v>
      </c>
      <c r="G182" s="9">
        <f t="shared" si="11"/>
        <v>-1.0274019082259889E-2</v>
      </c>
    </row>
    <row r="183" spans="1:7" x14ac:dyDescent="0.2">
      <c r="A183" s="4">
        <v>45474</v>
      </c>
      <c r="B183" s="5">
        <v>18.417899999999999</v>
      </c>
      <c r="C183" s="5">
        <v>18.422599999999999</v>
      </c>
      <c r="D183" s="8">
        <f t="shared" si="8"/>
        <v>18.420249999999999</v>
      </c>
      <c r="E183" s="8">
        <f t="shared" si="9"/>
        <v>4.6999999999997044E-3</v>
      </c>
      <c r="F183" s="10">
        <f t="shared" si="10"/>
        <v>2.5515397456601864E-4</v>
      </c>
      <c r="G183" s="9">
        <f t="shared" si="11"/>
        <v>7.3692269831286961E-3</v>
      </c>
    </row>
    <row r="184" spans="1:7" x14ac:dyDescent="0.2">
      <c r="A184" s="2">
        <v>45471</v>
      </c>
      <c r="B184" s="3">
        <v>18.283799999999999</v>
      </c>
      <c r="C184" s="3">
        <v>18.287199999999999</v>
      </c>
      <c r="D184" s="8">
        <f t="shared" si="8"/>
        <v>18.285499999999999</v>
      </c>
      <c r="E184" s="8">
        <f t="shared" si="9"/>
        <v>3.3999999999991815E-3</v>
      </c>
      <c r="F184" s="10">
        <f t="shared" si="10"/>
        <v>1.8593967898056831E-4</v>
      </c>
      <c r="G184" s="9">
        <f t="shared" si="11"/>
        <v>-4.897825909499276E-3</v>
      </c>
    </row>
    <row r="185" spans="1:7" x14ac:dyDescent="0.2">
      <c r="A185" s="4">
        <v>45470</v>
      </c>
      <c r="B185" s="5">
        <v>18.373100000000001</v>
      </c>
      <c r="C185" s="5">
        <v>18.3779</v>
      </c>
      <c r="D185" s="8">
        <f t="shared" si="8"/>
        <v>18.375500000000002</v>
      </c>
      <c r="E185" s="8">
        <f t="shared" si="9"/>
        <v>4.7999999999994714E-3</v>
      </c>
      <c r="F185" s="10">
        <f t="shared" si="10"/>
        <v>2.6121738183992112E-4</v>
      </c>
      <c r="G185" s="9">
        <f t="shared" si="11"/>
        <v>9.5596516770597439E-3</v>
      </c>
    </row>
    <row r="186" spans="1:7" x14ac:dyDescent="0.2">
      <c r="A186" s="2">
        <v>45469</v>
      </c>
      <c r="B186" s="3">
        <v>18.198799999999999</v>
      </c>
      <c r="C186" s="3">
        <v>18.2042</v>
      </c>
      <c r="D186" s="8">
        <f t="shared" si="8"/>
        <v>18.201499999999999</v>
      </c>
      <c r="E186" s="8">
        <f t="shared" si="9"/>
        <v>5.4000000000016257E-3</v>
      </c>
      <c r="F186" s="10">
        <f t="shared" si="10"/>
        <v>2.9667884515021433E-4</v>
      </c>
      <c r="G186" s="9">
        <f t="shared" si="11"/>
        <v>7.1473733402971362E-4</v>
      </c>
    </row>
    <row r="187" spans="1:7" x14ac:dyDescent="0.2">
      <c r="A187" s="4">
        <v>45468</v>
      </c>
      <c r="B187" s="5">
        <v>18.185300000000002</v>
      </c>
      <c r="C187" s="5">
        <v>18.191700000000001</v>
      </c>
      <c r="D187" s="8">
        <f t="shared" si="8"/>
        <v>18.188500000000001</v>
      </c>
      <c r="E187" s="8">
        <f t="shared" si="9"/>
        <v>6.3999999999992951E-3</v>
      </c>
      <c r="F187" s="10">
        <f t="shared" si="10"/>
        <v>3.5187068752229675E-4</v>
      </c>
      <c r="G187" s="9">
        <f t="shared" si="11"/>
        <v>8.3714483714483201E-3</v>
      </c>
    </row>
    <row r="188" spans="1:7" x14ac:dyDescent="0.2">
      <c r="A188" s="2">
        <v>45467</v>
      </c>
      <c r="B188" s="3">
        <v>18.036000000000001</v>
      </c>
      <c r="C188" s="3">
        <v>18.039000000000001</v>
      </c>
      <c r="D188" s="8">
        <f t="shared" si="8"/>
        <v>18.037500000000001</v>
      </c>
      <c r="E188" s="8">
        <f t="shared" si="9"/>
        <v>3.0000000000001137E-3</v>
      </c>
      <c r="F188" s="10">
        <f t="shared" si="10"/>
        <v>1.6632016632017261E-4</v>
      </c>
      <c r="G188" s="9">
        <f t="shared" si="11"/>
        <v>-1.0695187165775444E-2</v>
      </c>
    </row>
    <row r="189" spans="1:7" x14ac:dyDescent="0.2">
      <c r="A189" s="4">
        <v>45464</v>
      </c>
      <c r="B189" s="5">
        <v>18.2303</v>
      </c>
      <c r="C189" s="5">
        <v>18.2347</v>
      </c>
      <c r="D189" s="8">
        <f t="shared" si="8"/>
        <v>18.232500000000002</v>
      </c>
      <c r="E189" s="8">
        <f t="shared" si="9"/>
        <v>4.4000000000004036E-3</v>
      </c>
      <c r="F189" s="10">
        <f t="shared" si="10"/>
        <v>2.4132730015085168E-4</v>
      </c>
      <c r="G189" s="9">
        <f t="shared" si="11"/>
        <v>-9.1167239575548065E-3</v>
      </c>
    </row>
    <row r="190" spans="1:7" x14ac:dyDescent="0.2">
      <c r="A190" s="2">
        <v>45463</v>
      </c>
      <c r="B190" s="3">
        <v>18.398</v>
      </c>
      <c r="C190" s="3">
        <v>18.4025</v>
      </c>
      <c r="D190" s="8">
        <f t="shared" si="8"/>
        <v>18.40025</v>
      </c>
      <c r="E190" s="8">
        <f t="shared" si="9"/>
        <v>4.5000000000001705E-3</v>
      </c>
      <c r="F190" s="10">
        <f t="shared" si="10"/>
        <v>2.4456189453948564E-4</v>
      </c>
      <c r="G190" s="9">
        <f t="shared" si="11"/>
        <v>-2.8524082475345214E-4</v>
      </c>
    </row>
    <row r="191" spans="1:7" x14ac:dyDescent="0.2">
      <c r="A191" s="4">
        <v>45462</v>
      </c>
      <c r="B191" s="5">
        <v>18.401399999999999</v>
      </c>
      <c r="C191" s="5">
        <v>18.409600000000001</v>
      </c>
      <c r="D191" s="8">
        <f t="shared" si="8"/>
        <v>18.4055</v>
      </c>
      <c r="E191" s="8">
        <f t="shared" si="9"/>
        <v>8.2000000000022055E-3</v>
      </c>
      <c r="F191" s="10">
        <f t="shared" si="10"/>
        <v>4.4551900247220697E-4</v>
      </c>
      <c r="G191" s="9">
        <f t="shared" si="11"/>
        <v>1.0333668724336054E-3</v>
      </c>
    </row>
    <row r="192" spans="1:7" x14ac:dyDescent="0.2">
      <c r="A192" s="2">
        <v>45461</v>
      </c>
      <c r="B192" s="3">
        <v>18.383600000000001</v>
      </c>
      <c r="C192" s="3">
        <v>18.389399999999998</v>
      </c>
      <c r="D192" s="8">
        <f t="shared" si="8"/>
        <v>18.386499999999998</v>
      </c>
      <c r="E192" s="8">
        <f t="shared" si="9"/>
        <v>5.7999999999971408E-3</v>
      </c>
      <c r="F192" s="10">
        <f t="shared" si="10"/>
        <v>3.1544883474272651E-4</v>
      </c>
      <c r="G192" s="9">
        <f t="shared" si="11"/>
        <v>-8.3328838789710202E-3</v>
      </c>
    </row>
    <row r="193" spans="1:7" x14ac:dyDescent="0.2">
      <c r="A193" s="4">
        <v>45460</v>
      </c>
      <c r="B193" s="5">
        <v>18.538900000000002</v>
      </c>
      <c r="C193" s="5">
        <v>18.543099999999999</v>
      </c>
      <c r="D193" s="8">
        <f t="shared" si="8"/>
        <v>18.541</v>
      </c>
      <c r="E193" s="8">
        <f t="shared" si="9"/>
        <v>4.199999999997317E-3</v>
      </c>
      <c r="F193" s="10">
        <f t="shared" si="10"/>
        <v>2.265249986514922E-4</v>
      </c>
      <c r="G193" s="9">
        <f t="shared" si="11"/>
        <v>3.1515872908520759E-3</v>
      </c>
    </row>
    <row r="194" spans="1:7" x14ac:dyDescent="0.2">
      <c r="A194" s="2">
        <v>45457</v>
      </c>
      <c r="B194" s="3">
        <v>18.479700000000001</v>
      </c>
      <c r="C194" s="3">
        <v>18.485800000000001</v>
      </c>
      <c r="D194" s="8">
        <f t="shared" si="8"/>
        <v>18.482750000000003</v>
      </c>
      <c r="E194" s="8">
        <f t="shared" si="9"/>
        <v>6.0999999999999943E-3</v>
      </c>
      <c r="F194" s="10">
        <f t="shared" si="10"/>
        <v>3.3003746736822137E-4</v>
      </c>
      <c r="G194" s="9">
        <f t="shared" si="11"/>
        <v>-4.591232227487918E-3</v>
      </c>
    </row>
    <row r="195" spans="1:7" x14ac:dyDescent="0.2">
      <c r="A195" s="4">
        <v>45456</v>
      </c>
      <c r="B195" s="5">
        <v>18.562899999999999</v>
      </c>
      <c r="C195" s="5">
        <v>18.5731</v>
      </c>
      <c r="D195" s="8">
        <f t="shared" si="8"/>
        <v>18.567999999999998</v>
      </c>
      <c r="E195" s="8">
        <f t="shared" si="9"/>
        <v>1.0200000000001097E-2</v>
      </c>
      <c r="F195" s="10">
        <f t="shared" si="10"/>
        <v>5.4933218440333356E-4</v>
      </c>
      <c r="G195" s="9">
        <f t="shared" si="11"/>
        <v>-1.6421231062612729E-2</v>
      </c>
    </row>
    <row r="196" spans="1:7" x14ac:dyDescent="0.2">
      <c r="A196" s="2">
        <v>45455</v>
      </c>
      <c r="B196" s="3">
        <v>18.874600000000001</v>
      </c>
      <c r="C196" s="3">
        <v>18.881399999999999</v>
      </c>
      <c r="D196" s="8">
        <f t="shared" si="8"/>
        <v>18.878</v>
      </c>
      <c r="E196" s="8">
        <f t="shared" si="9"/>
        <v>6.7999999999983629E-3</v>
      </c>
      <c r="F196" s="10">
        <f t="shared" si="10"/>
        <v>3.6020764911528569E-4</v>
      </c>
      <c r="G196" s="9">
        <f t="shared" si="11"/>
        <v>2.4002603672262701E-2</v>
      </c>
    </row>
    <row r="197" spans="1:7" x14ac:dyDescent="0.2">
      <c r="A197" s="4">
        <v>45454</v>
      </c>
      <c r="B197" s="5">
        <v>18.430800000000001</v>
      </c>
      <c r="C197" s="5">
        <v>18.440200000000001</v>
      </c>
      <c r="D197" s="8">
        <f t="shared" si="8"/>
        <v>18.435500000000001</v>
      </c>
      <c r="E197" s="8">
        <f t="shared" si="9"/>
        <v>9.3999999999994088E-3</v>
      </c>
      <c r="F197" s="10">
        <f t="shared" si="10"/>
        <v>5.0988581812261172E-4</v>
      </c>
      <c r="G197" s="9">
        <f t="shared" si="11"/>
        <v>6.7808562865367961E-5</v>
      </c>
    </row>
    <row r="198" spans="1:7" x14ac:dyDescent="0.2">
      <c r="A198" s="2">
        <v>45453</v>
      </c>
      <c r="B198" s="3">
        <v>18.4298</v>
      </c>
      <c r="C198" s="3">
        <v>18.438700000000001</v>
      </c>
      <c r="D198" s="8">
        <f t="shared" si="8"/>
        <v>18.434249999999999</v>
      </c>
      <c r="E198" s="8">
        <f t="shared" si="9"/>
        <v>8.9000000000005741E-3</v>
      </c>
      <c r="F198" s="10">
        <f t="shared" si="10"/>
        <v>4.8279696760109985E-4</v>
      </c>
      <c r="G198" s="9">
        <f t="shared" si="11"/>
        <v>4.9746497301421666E-3</v>
      </c>
    </row>
    <row r="199" spans="1:7" x14ac:dyDescent="0.2">
      <c r="A199" s="4">
        <v>45450</v>
      </c>
      <c r="B199" s="5">
        <v>18.334399999999999</v>
      </c>
      <c r="C199" s="5">
        <v>18.351600000000001</v>
      </c>
      <c r="D199" s="8">
        <f t="shared" si="8"/>
        <v>18.343</v>
      </c>
      <c r="E199" s="8">
        <f t="shared" si="9"/>
        <v>1.7200000000002547E-2</v>
      </c>
      <c r="F199" s="10">
        <f t="shared" si="10"/>
        <v>9.3768740118860305E-4</v>
      </c>
      <c r="G199" s="9">
        <f t="shared" si="11"/>
        <v>4.6347793845012975E-2</v>
      </c>
    </row>
    <row r="200" spans="1:7" x14ac:dyDescent="0.2">
      <c r="A200" s="2">
        <v>45449</v>
      </c>
      <c r="B200" s="3">
        <v>17.528400000000001</v>
      </c>
      <c r="C200" s="3">
        <v>17.532599999999999</v>
      </c>
      <c r="D200" s="8">
        <f t="shared" si="8"/>
        <v>17.5305</v>
      </c>
      <c r="E200" s="8">
        <f t="shared" si="9"/>
        <v>4.199999999997317E-3</v>
      </c>
      <c r="F200" s="10">
        <f t="shared" si="10"/>
        <v>2.3958244202945249E-4</v>
      </c>
      <c r="G200" s="9">
        <f t="shared" si="11"/>
        <v>-1.7083796019473629E-3</v>
      </c>
    </row>
    <row r="201" spans="1:7" x14ac:dyDescent="0.2">
      <c r="A201" s="4">
        <v>45448</v>
      </c>
      <c r="B201" s="5">
        <v>17.558499999999999</v>
      </c>
      <c r="C201" s="5">
        <v>17.5625</v>
      </c>
      <c r="D201" s="8">
        <f t="shared" ref="D201:D264" si="12">(B201+C201)/2</f>
        <v>17.560499999999998</v>
      </c>
      <c r="E201" s="8">
        <f t="shared" ref="E201:E264" si="13">C201-B201</f>
        <v>4.0000000000013358E-3</v>
      </c>
      <c r="F201" s="10">
        <f t="shared" ref="F201:F264" si="14">E201/D201</f>
        <v>2.2778394692641647E-4</v>
      </c>
      <c r="G201" s="9">
        <f t="shared" ref="G201:G264" si="15">D201/D202-1</f>
        <v>-1.5059734141006365E-2</v>
      </c>
    </row>
    <row r="202" spans="1:7" x14ac:dyDescent="0.2">
      <c r="A202" s="2">
        <v>45447</v>
      </c>
      <c r="B202" s="3">
        <v>17.826899999999998</v>
      </c>
      <c r="C202" s="3">
        <v>17.831099999999999</v>
      </c>
      <c r="D202" s="8">
        <f t="shared" si="12"/>
        <v>17.829000000000001</v>
      </c>
      <c r="E202" s="8">
        <f t="shared" si="13"/>
        <v>4.2000000000008697E-3</v>
      </c>
      <c r="F202" s="10">
        <f t="shared" si="14"/>
        <v>2.355712603062914E-4</v>
      </c>
      <c r="G202" s="9">
        <f t="shared" si="15"/>
        <v>1.6056647052957063E-2</v>
      </c>
    </row>
    <row r="203" spans="1:7" x14ac:dyDescent="0.2">
      <c r="A203" s="4">
        <v>45446</v>
      </c>
      <c r="B203" s="5">
        <v>17.543399999999998</v>
      </c>
      <c r="C203" s="5">
        <v>17.551100000000002</v>
      </c>
      <c r="D203" s="8">
        <f t="shared" si="12"/>
        <v>17.547249999999998</v>
      </c>
      <c r="E203" s="8">
        <f t="shared" si="13"/>
        <v>7.7000000000033708E-3</v>
      </c>
      <c r="F203" s="10">
        <f t="shared" si="14"/>
        <v>4.3881519896299257E-4</v>
      </c>
      <c r="G203" s="9">
        <f t="shared" si="15"/>
        <v>2.8953000850265198E-2</v>
      </c>
    </row>
    <row r="204" spans="1:7" x14ac:dyDescent="0.2">
      <c r="A204" s="2">
        <v>45443</v>
      </c>
      <c r="B204" s="3">
        <v>17.052</v>
      </c>
      <c r="C204" s="3">
        <v>17.055</v>
      </c>
      <c r="D204" s="8">
        <f t="shared" si="12"/>
        <v>17.0535</v>
      </c>
      <c r="E204" s="8">
        <f t="shared" si="13"/>
        <v>3.0000000000001137E-3</v>
      </c>
      <c r="F204" s="10">
        <f t="shared" si="14"/>
        <v>1.7591696719149229E-4</v>
      </c>
      <c r="G204" s="9">
        <f t="shared" si="15"/>
        <v>4.7132294459009128E-3</v>
      </c>
    </row>
    <row r="205" spans="1:7" x14ac:dyDescent="0.2">
      <c r="A205" s="4">
        <v>45442</v>
      </c>
      <c r="B205" s="5">
        <v>16.971699999999998</v>
      </c>
      <c r="C205" s="5">
        <v>16.975300000000001</v>
      </c>
      <c r="D205" s="8">
        <f t="shared" si="12"/>
        <v>16.973500000000001</v>
      </c>
      <c r="E205" s="8">
        <f t="shared" si="13"/>
        <v>3.6000000000022681E-3</v>
      </c>
      <c r="F205" s="10">
        <f t="shared" si="14"/>
        <v>2.1209532506567697E-4</v>
      </c>
      <c r="G205" s="9">
        <f t="shared" si="15"/>
        <v>7.6648683706270759E-4</v>
      </c>
    </row>
    <row r="206" spans="1:7" x14ac:dyDescent="0.2">
      <c r="A206" s="2">
        <v>45441</v>
      </c>
      <c r="B206" s="3">
        <v>16.9589</v>
      </c>
      <c r="C206" s="3">
        <v>16.9621</v>
      </c>
      <c r="D206" s="8">
        <f t="shared" si="12"/>
        <v>16.9605</v>
      </c>
      <c r="E206" s="8">
        <f t="shared" si="13"/>
        <v>3.1999999999996476E-3</v>
      </c>
      <c r="F206" s="10">
        <f t="shared" si="14"/>
        <v>1.8867368296923131E-4</v>
      </c>
      <c r="G206" s="9">
        <f t="shared" si="15"/>
        <v>1.3838244963835233E-2</v>
      </c>
    </row>
    <row r="207" spans="1:7" x14ac:dyDescent="0.2">
      <c r="A207" s="4">
        <v>45440</v>
      </c>
      <c r="B207" s="5">
        <v>16.727499999999999</v>
      </c>
      <c r="C207" s="5">
        <v>16.730499999999999</v>
      </c>
      <c r="D207" s="8">
        <f t="shared" si="12"/>
        <v>16.728999999999999</v>
      </c>
      <c r="E207" s="8">
        <f t="shared" si="13"/>
        <v>3.0000000000001137E-3</v>
      </c>
      <c r="F207" s="10">
        <f t="shared" si="14"/>
        <v>1.7932930838664079E-4</v>
      </c>
      <c r="G207" s="9">
        <f t="shared" si="15"/>
        <v>4.925812458701273E-3</v>
      </c>
    </row>
    <row r="208" spans="1:7" x14ac:dyDescent="0.2">
      <c r="A208" s="2">
        <v>45439</v>
      </c>
      <c r="B208" s="3">
        <v>16.6434</v>
      </c>
      <c r="C208" s="3">
        <v>16.650600000000001</v>
      </c>
      <c r="D208" s="8">
        <f t="shared" si="12"/>
        <v>16.646999999999998</v>
      </c>
      <c r="E208" s="8">
        <f t="shared" si="13"/>
        <v>7.2000000000009834E-3</v>
      </c>
      <c r="F208" s="10">
        <f t="shared" si="14"/>
        <v>4.3251036222748747E-4</v>
      </c>
      <c r="G208" s="9">
        <f t="shared" si="15"/>
        <v>-4.5148751681867161E-3</v>
      </c>
    </row>
    <row r="209" spans="1:7" x14ac:dyDescent="0.2">
      <c r="A209" s="4">
        <v>45436</v>
      </c>
      <c r="B209" s="5">
        <v>16.720800000000001</v>
      </c>
      <c r="C209" s="5">
        <v>16.7242</v>
      </c>
      <c r="D209" s="8">
        <f t="shared" si="12"/>
        <v>16.7225</v>
      </c>
      <c r="E209" s="8">
        <f t="shared" si="13"/>
        <v>3.3999999999991815E-3</v>
      </c>
      <c r="F209" s="10">
        <f t="shared" si="14"/>
        <v>2.0331888174610145E-4</v>
      </c>
      <c r="G209" s="9">
        <f t="shared" si="15"/>
        <v>-5.6777432464738542E-4</v>
      </c>
    </row>
    <row r="210" spans="1:7" x14ac:dyDescent="0.2">
      <c r="A210" s="2">
        <v>45435</v>
      </c>
      <c r="B210" s="3">
        <v>16.729800000000001</v>
      </c>
      <c r="C210" s="3">
        <v>16.734200000000001</v>
      </c>
      <c r="D210" s="8">
        <f t="shared" si="12"/>
        <v>16.731999999999999</v>
      </c>
      <c r="E210" s="8">
        <f t="shared" si="13"/>
        <v>4.4000000000004036E-3</v>
      </c>
      <c r="F210" s="10">
        <f t="shared" si="14"/>
        <v>2.6296916088933804E-4</v>
      </c>
      <c r="G210" s="9">
        <f t="shared" si="15"/>
        <v>4.8042277203939054E-3</v>
      </c>
    </row>
    <row r="211" spans="1:7" x14ac:dyDescent="0.2">
      <c r="A211" s="4">
        <v>45434</v>
      </c>
      <c r="B211" s="5">
        <v>16.650200000000002</v>
      </c>
      <c r="C211" s="5">
        <v>16.6538</v>
      </c>
      <c r="D211" s="8">
        <f t="shared" si="12"/>
        <v>16.652000000000001</v>
      </c>
      <c r="E211" s="8">
        <f t="shared" si="13"/>
        <v>3.5999999999987153E-3</v>
      </c>
      <c r="F211" s="10">
        <f t="shared" si="14"/>
        <v>2.1619024741765044E-4</v>
      </c>
      <c r="G211" s="9">
        <f t="shared" si="15"/>
        <v>4.1911653851953723E-3</v>
      </c>
    </row>
    <row r="212" spans="1:7" x14ac:dyDescent="0.2">
      <c r="A212" s="2">
        <v>45433</v>
      </c>
      <c r="B212" s="3">
        <v>16.5809</v>
      </c>
      <c r="C212" s="3">
        <v>16.584099999999999</v>
      </c>
      <c r="D212" s="8">
        <f t="shared" si="12"/>
        <v>16.5825</v>
      </c>
      <c r="E212" s="8">
        <f t="shared" si="13"/>
        <v>3.1999999999996476E-3</v>
      </c>
      <c r="F212" s="10">
        <f t="shared" si="14"/>
        <v>1.9297452133270904E-4</v>
      </c>
      <c r="G212" s="9">
        <f t="shared" si="15"/>
        <v>2.7144408251911223E-4</v>
      </c>
    </row>
    <row r="213" spans="1:7" x14ac:dyDescent="0.2">
      <c r="A213" s="4">
        <v>45432</v>
      </c>
      <c r="B213" s="5">
        <v>16.576499999999999</v>
      </c>
      <c r="C213" s="5">
        <v>16.579499999999999</v>
      </c>
      <c r="D213" s="8">
        <f t="shared" si="12"/>
        <v>16.577999999999999</v>
      </c>
      <c r="E213" s="8">
        <f t="shared" si="13"/>
        <v>3.0000000000001137E-3</v>
      </c>
      <c r="F213" s="10">
        <f t="shared" si="14"/>
        <v>1.8096272167934091E-4</v>
      </c>
      <c r="G213" s="9">
        <f t="shared" si="15"/>
        <v>-2.1368164444579563E-3</v>
      </c>
    </row>
    <row r="214" spans="1:7" x14ac:dyDescent="0.2">
      <c r="A214" s="2">
        <v>45429</v>
      </c>
      <c r="B214" s="3">
        <v>16.611799999999999</v>
      </c>
      <c r="C214" s="3">
        <v>16.615200000000002</v>
      </c>
      <c r="D214" s="8">
        <f t="shared" si="12"/>
        <v>16.613500000000002</v>
      </c>
      <c r="E214" s="8">
        <f t="shared" si="13"/>
        <v>3.4000000000027342E-3</v>
      </c>
      <c r="F214" s="10">
        <f t="shared" si="14"/>
        <v>2.046528425679558E-4</v>
      </c>
      <c r="G214" s="9">
        <f t="shared" si="15"/>
        <v>-4.7624752890432775E-3</v>
      </c>
    </row>
    <row r="215" spans="1:7" x14ac:dyDescent="0.2">
      <c r="A215" s="4">
        <v>45428</v>
      </c>
      <c r="B215" s="5">
        <v>16.691500000000001</v>
      </c>
      <c r="C215" s="5">
        <v>16.694500000000001</v>
      </c>
      <c r="D215" s="8">
        <f t="shared" si="12"/>
        <v>16.693000000000001</v>
      </c>
      <c r="E215" s="8">
        <f t="shared" si="13"/>
        <v>3.0000000000001137E-3</v>
      </c>
      <c r="F215" s="10">
        <f t="shared" si="14"/>
        <v>1.7971604864315064E-4</v>
      </c>
      <c r="G215" s="9">
        <f t="shared" si="15"/>
        <v>-8.9777352166608981E-4</v>
      </c>
    </row>
    <row r="216" spans="1:7" x14ac:dyDescent="0.2">
      <c r="A216" s="2">
        <v>45427</v>
      </c>
      <c r="B216" s="3">
        <v>16.706299999999999</v>
      </c>
      <c r="C216" s="3">
        <v>16.709700000000002</v>
      </c>
      <c r="D216" s="8">
        <f t="shared" si="12"/>
        <v>16.707999999999998</v>
      </c>
      <c r="E216" s="8">
        <f t="shared" si="13"/>
        <v>3.4000000000027342E-3</v>
      </c>
      <c r="F216" s="10">
        <f t="shared" si="14"/>
        <v>2.0349533157785099E-4</v>
      </c>
      <c r="G216" s="9">
        <f t="shared" si="15"/>
        <v>-8.5449798243533159E-3</v>
      </c>
    </row>
    <row r="217" spans="1:7" x14ac:dyDescent="0.2">
      <c r="A217" s="4">
        <v>45426</v>
      </c>
      <c r="B217" s="5">
        <v>16.850100000000001</v>
      </c>
      <c r="C217" s="5">
        <v>16.853899999999999</v>
      </c>
      <c r="D217" s="8">
        <f t="shared" si="12"/>
        <v>16.852</v>
      </c>
      <c r="E217" s="8">
        <f t="shared" si="13"/>
        <v>3.7999999999982492E-3</v>
      </c>
      <c r="F217" s="10">
        <f t="shared" si="14"/>
        <v>2.254925231425498E-4</v>
      </c>
      <c r="G217" s="9">
        <f t="shared" si="15"/>
        <v>3.3639963085350111E-3</v>
      </c>
    </row>
    <row r="218" spans="1:7" x14ac:dyDescent="0.2">
      <c r="A218" s="2">
        <v>45425</v>
      </c>
      <c r="B218" s="3">
        <v>16.793500000000002</v>
      </c>
      <c r="C218" s="3">
        <v>16.797499999999999</v>
      </c>
      <c r="D218" s="8">
        <f t="shared" si="12"/>
        <v>16.795500000000001</v>
      </c>
      <c r="E218" s="8">
        <f t="shared" si="13"/>
        <v>3.9999999999977831E-3</v>
      </c>
      <c r="F218" s="10">
        <f t="shared" si="14"/>
        <v>2.3815903069261308E-4</v>
      </c>
      <c r="G218" s="9">
        <f t="shared" si="15"/>
        <v>2.6864869705383043E-3</v>
      </c>
    </row>
    <row r="219" spans="1:7" x14ac:dyDescent="0.2">
      <c r="A219" s="4">
        <v>45422</v>
      </c>
      <c r="B219" s="5">
        <v>16.748799999999999</v>
      </c>
      <c r="C219" s="5">
        <v>16.752199999999998</v>
      </c>
      <c r="D219" s="8">
        <f t="shared" si="12"/>
        <v>16.750499999999999</v>
      </c>
      <c r="E219" s="8">
        <f t="shared" si="13"/>
        <v>3.3999999999991815E-3</v>
      </c>
      <c r="F219" s="10">
        <f t="shared" si="14"/>
        <v>2.0297901555172573E-4</v>
      </c>
      <c r="G219" s="9">
        <f t="shared" si="15"/>
        <v>-8.3767463888231308E-3</v>
      </c>
    </row>
    <row r="220" spans="1:7" x14ac:dyDescent="0.2">
      <c r="A220" s="2">
        <v>45421</v>
      </c>
      <c r="B220" s="3">
        <v>16.8902</v>
      </c>
      <c r="C220" s="3">
        <v>16.893799999999999</v>
      </c>
      <c r="D220" s="8">
        <f t="shared" si="12"/>
        <v>16.891999999999999</v>
      </c>
      <c r="E220" s="8">
        <f t="shared" si="13"/>
        <v>3.5999999999987153E-3</v>
      </c>
      <c r="F220" s="10">
        <f t="shared" si="14"/>
        <v>2.1311863604065329E-4</v>
      </c>
      <c r="G220" s="9">
        <f t="shared" si="15"/>
        <v>-2.3918499926178782E-3</v>
      </c>
    </row>
    <row r="221" spans="1:7" x14ac:dyDescent="0.2">
      <c r="A221" s="4">
        <v>45420</v>
      </c>
      <c r="B221" s="5">
        <v>16.931000000000001</v>
      </c>
      <c r="C221" s="5">
        <v>16.934000000000001</v>
      </c>
      <c r="D221" s="8">
        <f t="shared" si="12"/>
        <v>16.932500000000001</v>
      </c>
      <c r="E221" s="8">
        <f t="shared" si="13"/>
        <v>3.0000000000001137E-3</v>
      </c>
      <c r="F221" s="10">
        <f t="shared" si="14"/>
        <v>1.7717407352724722E-4</v>
      </c>
      <c r="G221" s="9">
        <f t="shared" si="15"/>
        <v>3.9577249751716614E-3</v>
      </c>
    </row>
    <row r="222" spans="1:7" x14ac:dyDescent="0.2">
      <c r="A222" s="2">
        <v>45419</v>
      </c>
      <c r="B222" s="3">
        <v>16.864100000000001</v>
      </c>
      <c r="C222" s="3">
        <v>16.8674</v>
      </c>
      <c r="D222" s="8">
        <f t="shared" si="12"/>
        <v>16.865749999999998</v>
      </c>
      <c r="E222" s="8">
        <f t="shared" si="13"/>
        <v>3.2999999999994145E-3</v>
      </c>
      <c r="F222" s="10">
        <f t="shared" si="14"/>
        <v>1.9566280776125668E-4</v>
      </c>
      <c r="G222" s="9">
        <f t="shared" si="15"/>
        <v>-2.5873029953578097E-3</v>
      </c>
    </row>
    <row r="223" spans="1:7" x14ac:dyDescent="0.2">
      <c r="A223" s="4">
        <v>45418</v>
      </c>
      <c r="B223" s="5">
        <v>16.907800000000002</v>
      </c>
      <c r="C223" s="5">
        <v>16.911200000000001</v>
      </c>
      <c r="D223" s="8">
        <f t="shared" si="12"/>
        <v>16.909500000000001</v>
      </c>
      <c r="E223" s="8">
        <f t="shared" si="13"/>
        <v>3.3999999999991815E-3</v>
      </c>
      <c r="F223" s="10">
        <f t="shared" si="14"/>
        <v>2.0107040421060241E-4</v>
      </c>
      <c r="G223" s="9">
        <f t="shared" si="15"/>
        <v>-5.2650155891521555E-3</v>
      </c>
    </row>
    <row r="224" spans="1:7" x14ac:dyDescent="0.2">
      <c r="A224" s="2">
        <v>45415</v>
      </c>
      <c r="B224" s="3">
        <v>16.997299999999999</v>
      </c>
      <c r="C224" s="3">
        <v>17.000699999999998</v>
      </c>
      <c r="D224" s="8">
        <f t="shared" si="12"/>
        <v>16.998999999999999</v>
      </c>
      <c r="E224" s="8">
        <f t="shared" si="13"/>
        <v>3.3999999999991815E-3</v>
      </c>
      <c r="F224" s="10">
        <f t="shared" si="14"/>
        <v>2.0001176539791645E-4</v>
      </c>
      <c r="G224" s="9">
        <f t="shared" si="15"/>
        <v>3.3496141303543947E-3</v>
      </c>
    </row>
    <row r="225" spans="1:7" x14ac:dyDescent="0.2">
      <c r="A225" s="4">
        <v>45414</v>
      </c>
      <c r="B225" s="5">
        <v>16.940100000000001</v>
      </c>
      <c r="C225" s="5">
        <v>16.944400000000002</v>
      </c>
      <c r="D225" s="8">
        <f t="shared" si="12"/>
        <v>16.942250000000001</v>
      </c>
      <c r="E225" s="8">
        <f t="shared" si="13"/>
        <v>4.3000000000006366E-3</v>
      </c>
      <c r="F225" s="10">
        <f t="shared" si="14"/>
        <v>2.538033614189754E-4</v>
      </c>
      <c r="G225" s="9">
        <f t="shared" si="15"/>
        <v>-5.298693673858601E-3</v>
      </c>
    </row>
    <row r="226" spans="1:7" x14ac:dyDescent="0.2">
      <c r="A226" s="2">
        <v>45413</v>
      </c>
      <c r="B226" s="3">
        <v>17.03</v>
      </c>
      <c r="C226" s="3">
        <v>17.035</v>
      </c>
      <c r="D226" s="8">
        <f t="shared" si="12"/>
        <v>17.032499999999999</v>
      </c>
      <c r="E226" s="8">
        <f t="shared" si="13"/>
        <v>4.9999999999990052E-3</v>
      </c>
      <c r="F226" s="10">
        <f t="shared" si="14"/>
        <v>2.9355643622480584E-4</v>
      </c>
      <c r="G226" s="9">
        <f t="shared" si="15"/>
        <v>-3.521436746192208E-4</v>
      </c>
    </row>
    <row r="227" spans="1:7" x14ac:dyDescent="0.2">
      <c r="A227" s="4">
        <v>45412</v>
      </c>
      <c r="B227" s="5">
        <v>17.036899999999999</v>
      </c>
      <c r="C227" s="5">
        <v>17.040099999999999</v>
      </c>
      <c r="D227" s="8">
        <f t="shared" si="12"/>
        <v>17.038499999999999</v>
      </c>
      <c r="E227" s="8">
        <f t="shared" si="13"/>
        <v>3.1999999999996476E-3</v>
      </c>
      <c r="F227" s="10">
        <f t="shared" si="14"/>
        <v>1.878099597969098E-4</v>
      </c>
      <c r="G227" s="9">
        <f t="shared" si="15"/>
        <v>-1.4670500557489863E-4</v>
      </c>
    </row>
    <row r="228" spans="1:7" x14ac:dyDescent="0.2">
      <c r="A228" s="2">
        <v>45411</v>
      </c>
      <c r="B228" s="3">
        <v>17.039200000000001</v>
      </c>
      <c r="C228" s="3">
        <v>17.0428</v>
      </c>
      <c r="D228" s="8">
        <f t="shared" si="12"/>
        <v>17.041</v>
      </c>
      <c r="E228" s="8">
        <f t="shared" si="13"/>
        <v>3.5999999999987153E-3</v>
      </c>
      <c r="F228" s="10">
        <f t="shared" si="14"/>
        <v>2.1125520802762251E-4</v>
      </c>
      <c r="G228" s="9">
        <f t="shared" si="15"/>
        <v>-8.1485361736802764E-3</v>
      </c>
    </row>
    <row r="229" spans="1:7" x14ac:dyDescent="0.2">
      <c r="A229" s="4">
        <v>45408</v>
      </c>
      <c r="B229" s="5">
        <v>17.179200000000002</v>
      </c>
      <c r="C229" s="5">
        <v>17.1828</v>
      </c>
      <c r="D229" s="8">
        <f t="shared" si="12"/>
        <v>17.181000000000001</v>
      </c>
      <c r="E229" s="8">
        <f t="shared" si="13"/>
        <v>3.5999999999987153E-3</v>
      </c>
      <c r="F229" s="10">
        <f t="shared" si="14"/>
        <v>2.0953378732313109E-4</v>
      </c>
      <c r="G229" s="9">
        <f t="shared" si="15"/>
        <v>-4.6058920656990576E-3</v>
      </c>
    </row>
    <row r="230" spans="1:7" x14ac:dyDescent="0.2">
      <c r="A230" s="2">
        <v>45407</v>
      </c>
      <c r="B230" s="3">
        <v>17.258600000000001</v>
      </c>
      <c r="C230" s="3">
        <v>17.2624</v>
      </c>
      <c r="D230" s="8">
        <f t="shared" si="12"/>
        <v>17.2605</v>
      </c>
      <c r="E230" s="8">
        <f t="shared" si="13"/>
        <v>3.7999999999982492E-3</v>
      </c>
      <c r="F230" s="10">
        <f t="shared" si="14"/>
        <v>2.2015584716539202E-4</v>
      </c>
      <c r="G230" s="9">
        <f t="shared" si="15"/>
        <v>9.4449967834375759E-3</v>
      </c>
    </row>
    <row r="231" spans="1:7" x14ac:dyDescent="0.2">
      <c r="A231" s="4">
        <v>45406</v>
      </c>
      <c r="B231" s="5">
        <v>17.096900000000002</v>
      </c>
      <c r="C231" s="5">
        <v>17.101099999999999</v>
      </c>
      <c r="D231" s="8">
        <f t="shared" si="12"/>
        <v>17.099</v>
      </c>
      <c r="E231" s="8">
        <f t="shared" si="13"/>
        <v>4.199999999997317E-3</v>
      </c>
      <c r="F231" s="10">
        <f t="shared" si="14"/>
        <v>2.4562839932144084E-4</v>
      </c>
      <c r="G231" s="9">
        <f t="shared" si="15"/>
        <v>6.0602494704635745E-3</v>
      </c>
    </row>
    <row r="232" spans="1:7" x14ac:dyDescent="0.2">
      <c r="A232" s="2">
        <v>45405</v>
      </c>
      <c r="B232" s="3">
        <v>16.9941</v>
      </c>
      <c r="C232" s="3">
        <v>16.997900000000001</v>
      </c>
      <c r="D232" s="8">
        <f t="shared" si="12"/>
        <v>16.996000000000002</v>
      </c>
      <c r="E232" s="8">
        <f t="shared" si="13"/>
        <v>3.8000000000018019E-3</v>
      </c>
      <c r="F232" s="10">
        <f t="shared" si="14"/>
        <v>2.2358201929876449E-4</v>
      </c>
      <c r="G232" s="9">
        <f t="shared" si="15"/>
        <v>-8.6327578161453644E-3</v>
      </c>
    </row>
    <row r="233" spans="1:7" x14ac:dyDescent="0.2">
      <c r="A233" s="4">
        <v>45404</v>
      </c>
      <c r="B233" s="5">
        <v>17.141999999999999</v>
      </c>
      <c r="C233" s="5">
        <v>17.146000000000001</v>
      </c>
      <c r="D233" s="8">
        <f t="shared" si="12"/>
        <v>17.143999999999998</v>
      </c>
      <c r="E233" s="8">
        <f t="shared" si="13"/>
        <v>4.0000000000013358E-3</v>
      </c>
      <c r="F233" s="10">
        <f t="shared" si="14"/>
        <v>2.3331777881482362E-4</v>
      </c>
      <c r="G233" s="9">
        <f t="shared" si="15"/>
        <v>-6.9221189214239143E-3</v>
      </c>
    </row>
    <row r="234" spans="1:7" x14ac:dyDescent="0.2">
      <c r="A234" s="2">
        <v>45401</v>
      </c>
      <c r="B234" s="3">
        <v>17.2606</v>
      </c>
      <c r="C234" s="3">
        <v>17.266400000000001</v>
      </c>
      <c r="D234" s="8">
        <f t="shared" si="12"/>
        <v>17.263500000000001</v>
      </c>
      <c r="E234" s="8">
        <f t="shared" si="13"/>
        <v>5.8000000000006935E-3</v>
      </c>
      <c r="F234" s="10">
        <f t="shared" si="14"/>
        <v>3.3596895183483612E-4</v>
      </c>
      <c r="G234" s="9">
        <f t="shared" si="15"/>
        <v>1.0137359020494285E-2</v>
      </c>
    </row>
    <row r="235" spans="1:7" x14ac:dyDescent="0.2">
      <c r="A235" s="4">
        <v>45400</v>
      </c>
      <c r="B235" s="5">
        <v>17.0886</v>
      </c>
      <c r="C235" s="5">
        <v>17.091899999999999</v>
      </c>
      <c r="D235" s="8">
        <f t="shared" si="12"/>
        <v>17.090249999999997</v>
      </c>
      <c r="E235" s="8">
        <f t="shared" si="13"/>
        <v>3.2999999999994145E-3</v>
      </c>
      <c r="F235" s="10">
        <f t="shared" si="14"/>
        <v>1.9309255277128275E-4</v>
      </c>
      <c r="G235" s="9">
        <f t="shared" si="15"/>
        <v>7.5610187477890278E-3</v>
      </c>
    </row>
    <row r="236" spans="1:7" x14ac:dyDescent="0.2">
      <c r="A236" s="2">
        <v>45399</v>
      </c>
      <c r="B236" s="3">
        <v>16.96</v>
      </c>
      <c r="C236" s="3">
        <v>16.963999999999999</v>
      </c>
      <c r="D236" s="8">
        <f t="shared" si="12"/>
        <v>16.962</v>
      </c>
      <c r="E236" s="8">
        <f t="shared" si="13"/>
        <v>3.9999999999977831E-3</v>
      </c>
      <c r="F236" s="10">
        <f t="shared" si="14"/>
        <v>2.3582124749426856E-4</v>
      </c>
      <c r="G236" s="9">
        <f t="shared" si="15"/>
        <v>-6.9813391877058262E-3</v>
      </c>
    </row>
    <row r="237" spans="1:7" x14ac:dyDescent="0.2">
      <c r="A237" s="4">
        <v>45398</v>
      </c>
      <c r="B237" s="5">
        <v>17.079000000000001</v>
      </c>
      <c r="C237" s="5">
        <v>17.083500000000001</v>
      </c>
      <c r="D237" s="8">
        <f t="shared" si="12"/>
        <v>17.081250000000001</v>
      </c>
      <c r="E237" s="8">
        <f t="shared" si="13"/>
        <v>4.5000000000001705E-3</v>
      </c>
      <c r="F237" s="10">
        <f t="shared" si="14"/>
        <v>2.6344676180022953E-4</v>
      </c>
      <c r="G237" s="9">
        <f t="shared" si="15"/>
        <v>2.2722169832502637E-2</v>
      </c>
    </row>
    <row r="238" spans="1:7" x14ac:dyDescent="0.2">
      <c r="A238" s="2">
        <v>45397</v>
      </c>
      <c r="B238" s="3">
        <v>16.6999</v>
      </c>
      <c r="C238" s="3">
        <v>16.703600000000002</v>
      </c>
      <c r="D238" s="8">
        <f t="shared" si="12"/>
        <v>16.701750000000001</v>
      </c>
      <c r="E238" s="8">
        <f t="shared" si="13"/>
        <v>3.700000000002035E-3</v>
      </c>
      <c r="F238" s="10">
        <f t="shared" si="14"/>
        <v>2.2153367162135914E-4</v>
      </c>
      <c r="G238" s="9">
        <f t="shared" si="15"/>
        <v>-1.7184184573084682E-3</v>
      </c>
    </row>
    <row r="239" spans="1:7" x14ac:dyDescent="0.2">
      <c r="A239" s="4">
        <v>45394</v>
      </c>
      <c r="B239" s="5">
        <v>16.7287</v>
      </c>
      <c r="C239" s="5">
        <v>16.732299999999999</v>
      </c>
      <c r="D239" s="8">
        <f t="shared" si="12"/>
        <v>16.730499999999999</v>
      </c>
      <c r="E239" s="8">
        <f t="shared" si="13"/>
        <v>3.5999999999987153E-3</v>
      </c>
      <c r="F239" s="10">
        <f t="shared" si="14"/>
        <v>2.1517587639333644E-4</v>
      </c>
      <c r="G239" s="9">
        <f t="shared" si="15"/>
        <v>1.5138644499726794E-2</v>
      </c>
    </row>
    <row r="240" spans="1:7" x14ac:dyDescent="0.2">
      <c r="A240" s="2">
        <v>45393</v>
      </c>
      <c r="B240" s="3">
        <v>16.479500000000002</v>
      </c>
      <c r="C240" s="3">
        <v>16.482500000000002</v>
      </c>
      <c r="D240" s="8">
        <f t="shared" si="12"/>
        <v>16.481000000000002</v>
      </c>
      <c r="E240" s="8">
        <f t="shared" si="13"/>
        <v>3.0000000000001137E-3</v>
      </c>
      <c r="F240" s="10">
        <f t="shared" si="14"/>
        <v>1.8202778957588213E-4</v>
      </c>
      <c r="G240" s="9">
        <f t="shared" si="15"/>
        <v>-2.7296715295255236E-4</v>
      </c>
    </row>
    <row r="241" spans="1:7" x14ac:dyDescent="0.2">
      <c r="A241" s="4">
        <v>45392</v>
      </c>
      <c r="B241" s="5">
        <v>16.483599999999999</v>
      </c>
      <c r="C241" s="5">
        <v>16.487400000000001</v>
      </c>
      <c r="D241" s="8">
        <f t="shared" si="12"/>
        <v>16.485500000000002</v>
      </c>
      <c r="E241" s="8">
        <f t="shared" si="13"/>
        <v>3.8000000000018019E-3</v>
      </c>
      <c r="F241" s="10">
        <f t="shared" si="14"/>
        <v>2.3050559582674481E-4</v>
      </c>
      <c r="G241" s="9">
        <f t="shared" si="15"/>
        <v>8.2257965873648864E-3</v>
      </c>
    </row>
    <row r="242" spans="1:7" x14ac:dyDescent="0.2">
      <c r="A242" s="2">
        <v>45391</v>
      </c>
      <c r="B242" s="3">
        <v>16.349</v>
      </c>
      <c r="C242" s="3">
        <v>16.353000000000002</v>
      </c>
      <c r="D242" s="8">
        <f t="shared" si="12"/>
        <v>16.350999999999999</v>
      </c>
      <c r="E242" s="8">
        <f t="shared" si="13"/>
        <v>4.0000000000013358E-3</v>
      </c>
      <c r="F242" s="10">
        <f t="shared" si="14"/>
        <v>2.4463335575813932E-4</v>
      </c>
      <c r="G242" s="9">
        <f t="shared" si="15"/>
        <v>-7.0282658517939467E-4</v>
      </c>
    </row>
    <row r="243" spans="1:7" x14ac:dyDescent="0.2">
      <c r="A243" s="4">
        <v>45390</v>
      </c>
      <c r="B243" s="5">
        <v>16.360499999999998</v>
      </c>
      <c r="C243" s="5">
        <v>16.3645</v>
      </c>
      <c r="D243" s="8">
        <f t="shared" si="12"/>
        <v>16.362499999999997</v>
      </c>
      <c r="E243" s="8">
        <f t="shared" si="13"/>
        <v>4.0000000000013358E-3</v>
      </c>
      <c r="F243" s="10">
        <f t="shared" si="14"/>
        <v>2.4446142093209085E-4</v>
      </c>
      <c r="G243" s="9">
        <f t="shared" si="15"/>
        <v>-7.6717811874584818E-3</v>
      </c>
    </row>
    <row r="244" spans="1:7" x14ac:dyDescent="0.2">
      <c r="A244" s="2">
        <v>45387</v>
      </c>
      <c r="B244" s="3">
        <v>16.487200000000001</v>
      </c>
      <c r="C244" s="3">
        <v>16.4908</v>
      </c>
      <c r="D244" s="8">
        <f t="shared" si="12"/>
        <v>16.489000000000001</v>
      </c>
      <c r="E244" s="8">
        <f t="shared" si="13"/>
        <v>3.5999999999987153E-3</v>
      </c>
      <c r="F244" s="10">
        <f t="shared" si="14"/>
        <v>2.1832736976158136E-4</v>
      </c>
      <c r="G244" s="9">
        <f t="shared" si="15"/>
        <v>-2.3596321393997144E-3</v>
      </c>
    </row>
    <row r="245" spans="1:7" x14ac:dyDescent="0.2">
      <c r="A245" s="4">
        <v>45386</v>
      </c>
      <c r="B245" s="5">
        <v>16.526</v>
      </c>
      <c r="C245" s="5">
        <v>16.53</v>
      </c>
      <c r="D245" s="8">
        <f t="shared" si="12"/>
        <v>16.527999999999999</v>
      </c>
      <c r="E245" s="8">
        <f t="shared" si="13"/>
        <v>4.0000000000013358E-3</v>
      </c>
      <c r="F245" s="10">
        <f t="shared" si="14"/>
        <v>2.4201355275903534E-4</v>
      </c>
      <c r="G245" s="9">
        <f t="shared" si="15"/>
        <v>-3.3166495808960583E-3</v>
      </c>
    </row>
    <row r="246" spans="1:7" x14ac:dyDescent="0.2">
      <c r="A246" s="2">
        <v>45385</v>
      </c>
      <c r="B246" s="3">
        <v>16.581299999999999</v>
      </c>
      <c r="C246" s="3">
        <v>16.584700000000002</v>
      </c>
      <c r="D246" s="8">
        <f t="shared" si="12"/>
        <v>16.582999999999998</v>
      </c>
      <c r="E246" s="8">
        <f t="shared" si="13"/>
        <v>3.4000000000027342E-3</v>
      </c>
      <c r="F246" s="10">
        <f t="shared" si="14"/>
        <v>2.0502924681919645E-4</v>
      </c>
      <c r="G246" s="9">
        <f t="shared" si="15"/>
        <v>-6.6289020127774378E-4</v>
      </c>
    </row>
    <row r="247" spans="1:7" x14ac:dyDescent="0.2">
      <c r="A247" s="4">
        <v>45384</v>
      </c>
      <c r="B247" s="5">
        <v>16.592099999999999</v>
      </c>
      <c r="C247" s="5">
        <v>16.5959</v>
      </c>
      <c r="D247" s="8">
        <f t="shared" si="12"/>
        <v>16.594000000000001</v>
      </c>
      <c r="E247" s="8">
        <f t="shared" si="13"/>
        <v>3.8000000000018019E-3</v>
      </c>
      <c r="F247" s="10">
        <f t="shared" si="14"/>
        <v>2.2899843316872374E-4</v>
      </c>
      <c r="G247" s="9">
        <f t="shared" si="15"/>
        <v>-2.9292034068887363E-3</v>
      </c>
    </row>
    <row r="248" spans="1:7" x14ac:dyDescent="0.2">
      <c r="A248" s="2">
        <v>45383</v>
      </c>
      <c r="B248" s="3">
        <v>16.640999999999998</v>
      </c>
      <c r="C248" s="3">
        <v>16.644500000000001</v>
      </c>
      <c r="D248" s="8">
        <f t="shared" si="12"/>
        <v>16.642749999999999</v>
      </c>
      <c r="E248" s="8">
        <f t="shared" si="13"/>
        <v>3.5000000000025011E-3</v>
      </c>
      <c r="F248" s="10">
        <f t="shared" si="14"/>
        <v>2.1030178305883951E-4</v>
      </c>
      <c r="G248" s="9">
        <f t="shared" si="15"/>
        <v>1.2634048761412942E-3</v>
      </c>
    </row>
    <row r="249" spans="1:7" x14ac:dyDescent="0.2">
      <c r="A249" s="4">
        <v>45380</v>
      </c>
      <c r="B249" s="5">
        <v>16.619800000000001</v>
      </c>
      <c r="C249" s="5">
        <v>16.623699999999999</v>
      </c>
      <c r="D249" s="8">
        <f t="shared" si="12"/>
        <v>16.621749999999999</v>
      </c>
      <c r="E249" s="8">
        <f t="shared" si="13"/>
        <v>3.8999999999980162E-3</v>
      </c>
      <c r="F249" s="10">
        <f t="shared" si="14"/>
        <v>2.3463233414038935E-4</v>
      </c>
      <c r="G249" s="9">
        <f t="shared" si="15"/>
        <v>0</v>
      </c>
    </row>
    <row r="250" spans="1:7" x14ac:dyDescent="0.2">
      <c r="A250" s="2">
        <v>45379</v>
      </c>
      <c r="B250" s="3">
        <v>16.619800000000001</v>
      </c>
      <c r="C250" s="3">
        <v>16.623699999999999</v>
      </c>
      <c r="D250" s="8">
        <f t="shared" si="12"/>
        <v>16.621749999999999</v>
      </c>
      <c r="E250" s="8">
        <f t="shared" si="13"/>
        <v>3.8999999999980162E-3</v>
      </c>
      <c r="F250" s="10">
        <f t="shared" si="14"/>
        <v>2.3463233414038935E-4</v>
      </c>
      <c r="G250" s="9">
        <f t="shared" si="15"/>
        <v>5.5200992105501889E-3</v>
      </c>
    </row>
    <row r="251" spans="1:7" x14ac:dyDescent="0.2">
      <c r="A251" s="4">
        <v>45378</v>
      </c>
      <c r="B251" s="5">
        <v>16.5289</v>
      </c>
      <c r="C251" s="5">
        <v>16.5321</v>
      </c>
      <c r="D251" s="8">
        <f t="shared" si="12"/>
        <v>16.5305</v>
      </c>
      <c r="E251" s="8">
        <f t="shared" si="13"/>
        <v>3.1999999999996476E-3</v>
      </c>
      <c r="F251" s="10">
        <f t="shared" si="14"/>
        <v>1.9358156135625951E-4</v>
      </c>
      <c r="G251" s="9">
        <f t="shared" si="15"/>
        <v>-9.1707375550692527E-3</v>
      </c>
    </row>
    <row r="252" spans="1:7" x14ac:dyDescent="0.2">
      <c r="A252" s="2">
        <v>45377</v>
      </c>
      <c r="B252" s="3">
        <v>16.681999999999999</v>
      </c>
      <c r="C252" s="3">
        <v>16.684999999999999</v>
      </c>
      <c r="D252" s="8">
        <f t="shared" si="12"/>
        <v>16.683499999999999</v>
      </c>
      <c r="E252" s="8">
        <f t="shared" si="13"/>
        <v>3.0000000000001137E-3</v>
      </c>
      <c r="F252" s="10">
        <f t="shared" si="14"/>
        <v>1.7981838343273976E-4</v>
      </c>
      <c r="G252" s="9">
        <f t="shared" si="15"/>
        <v>-1.8248175182481452E-3</v>
      </c>
    </row>
    <row r="253" spans="1:7" x14ac:dyDescent="0.2">
      <c r="A253" s="4">
        <v>45376</v>
      </c>
      <c r="B253" s="5">
        <v>16.712499999999999</v>
      </c>
      <c r="C253" s="5">
        <v>16.715499999999999</v>
      </c>
      <c r="D253" s="8">
        <f t="shared" si="12"/>
        <v>16.713999999999999</v>
      </c>
      <c r="E253" s="8">
        <f t="shared" si="13"/>
        <v>3.0000000000001137E-3</v>
      </c>
      <c r="F253" s="10">
        <f t="shared" si="14"/>
        <v>1.7949024769654863E-4</v>
      </c>
      <c r="G253" s="9">
        <f t="shared" si="15"/>
        <v>-8.6678423050490228E-4</v>
      </c>
    </row>
    <row r="254" spans="1:7" x14ac:dyDescent="0.2">
      <c r="A254" s="2">
        <v>45373</v>
      </c>
      <c r="B254" s="3">
        <v>16.726600000000001</v>
      </c>
      <c r="C254" s="3">
        <v>16.730399999999999</v>
      </c>
      <c r="D254" s="8">
        <f t="shared" si="12"/>
        <v>16.7285</v>
      </c>
      <c r="E254" s="8">
        <f t="shared" si="13"/>
        <v>3.7999999999982492E-3</v>
      </c>
      <c r="F254" s="10">
        <f t="shared" si="14"/>
        <v>2.2715724661495347E-4</v>
      </c>
      <c r="G254" s="9">
        <f t="shared" si="15"/>
        <v>-8.2127551553690115E-4</v>
      </c>
    </row>
    <row r="255" spans="1:7" x14ac:dyDescent="0.2">
      <c r="A255" s="4">
        <v>45372</v>
      </c>
      <c r="B255" s="5">
        <v>16.740500000000001</v>
      </c>
      <c r="C255" s="5">
        <v>16.744</v>
      </c>
      <c r="D255" s="8">
        <f t="shared" si="12"/>
        <v>16.742249999999999</v>
      </c>
      <c r="E255" s="8">
        <f t="shared" si="13"/>
        <v>3.4999999999989484E-3</v>
      </c>
      <c r="F255" s="10">
        <f t="shared" si="14"/>
        <v>2.0905194940936544E-4</v>
      </c>
      <c r="G255" s="9">
        <f t="shared" si="15"/>
        <v>-2.0415462104730331E-3</v>
      </c>
    </row>
    <row r="256" spans="1:7" x14ac:dyDescent="0.2">
      <c r="A256" s="2">
        <v>45371</v>
      </c>
      <c r="B256" s="3">
        <v>16.7744</v>
      </c>
      <c r="C256" s="3">
        <v>16.778600000000001</v>
      </c>
      <c r="D256" s="8">
        <f t="shared" si="12"/>
        <v>16.776499999999999</v>
      </c>
      <c r="E256" s="8">
        <f t="shared" si="13"/>
        <v>4.2000000000008697E-3</v>
      </c>
      <c r="F256" s="10">
        <f t="shared" si="14"/>
        <v>2.5035019223323518E-4</v>
      </c>
      <c r="G256" s="9">
        <f t="shared" si="15"/>
        <v>-3.3565021089526637E-3</v>
      </c>
    </row>
    <row r="257" spans="1:7" x14ac:dyDescent="0.2">
      <c r="A257" s="4">
        <v>45370</v>
      </c>
      <c r="B257" s="5">
        <v>16.831199999999999</v>
      </c>
      <c r="C257" s="5">
        <v>16.834800000000001</v>
      </c>
      <c r="D257" s="8">
        <f t="shared" si="12"/>
        <v>16.832999999999998</v>
      </c>
      <c r="E257" s="8">
        <f t="shared" si="13"/>
        <v>3.6000000000022681E-3</v>
      </c>
      <c r="F257" s="10">
        <f t="shared" si="14"/>
        <v>2.1386562110154271E-4</v>
      </c>
      <c r="G257" s="9">
        <f t="shared" si="15"/>
        <v>2.6804860614724202E-3</v>
      </c>
    </row>
    <row r="258" spans="1:7" x14ac:dyDescent="0.2">
      <c r="A258" s="2">
        <v>45369</v>
      </c>
      <c r="B258" s="3">
        <v>16.786200000000001</v>
      </c>
      <c r="C258" s="3">
        <v>16.7898</v>
      </c>
      <c r="D258" s="8">
        <f t="shared" si="12"/>
        <v>16.788</v>
      </c>
      <c r="E258" s="8">
        <f t="shared" si="13"/>
        <v>3.5999999999987153E-3</v>
      </c>
      <c r="F258" s="10">
        <f t="shared" si="14"/>
        <v>2.144388849177219E-4</v>
      </c>
      <c r="G258" s="9">
        <f t="shared" si="15"/>
        <v>5.3597628529509223E-3</v>
      </c>
    </row>
    <row r="259" spans="1:7" x14ac:dyDescent="0.2">
      <c r="A259" s="4">
        <v>45366</v>
      </c>
      <c r="B259" s="5">
        <v>16.696999999999999</v>
      </c>
      <c r="C259" s="5">
        <v>16.7</v>
      </c>
      <c r="D259" s="8">
        <f t="shared" si="12"/>
        <v>16.698499999999999</v>
      </c>
      <c r="E259" s="8">
        <f t="shared" si="13"/>
        <v>3.0000000000001137E-3</v>
      </c>
      <c r="F259" s="10">
        <f t="shared" si="14"/>
        <v>1.7965685540618102E-4</v>
      </c>
      <c r="G259" s="9">
        <f t="shared" si="15"/>
        <v>8.0910997902305937E-4</v>
      </c>
    </row>
    <row r="260" spans="1:7" x14ac:dyDescent="0.2">
      <c r="A260" s="2">
        <v>45365</v>
      </c>
      <c r="B260" s="3">
        <v>16.683499999999999</v>
      </c>
      <c r="C260" s="3">
        <v>16.686499999999999</v>
      </c>
      <c r="D260" s="8">
        <f t="shared" si="12"/>
        <v>16.684999999999999</v>
      </c>
      <c r="E260" s="8">
        <f t="shared" si="13"/>
        <v>3.0000000000001137E-3</v>
      </c>
      <c r="F260" s="10">
        <f t="shared" si="14"/>
        <v>1.7980221756069007E-4</v>
      </c>
      <c r="G260" s="9">
        <f t="shared" si="15"/>
        <v>-2.9281701924227521E-3</v>
      </c>
    </row>
    <row r="261" spans="1:7" x14ac:dyDescent="0.2">
      <c r="A261" s="4">
        <v>45364</v>
      </c>
      <c r="B261" s="5">
        <v>16.732199999999999</v>
      </c>
      <c r="C261" s="5">
        <v>16.735800000000001</v>
      </c>
      <c r="D261" s="8">
        <f t="shared" si="12"/>
        <v>16.734000000000002</v>
      </c>
      <c r="E261" s="8">
        <f t="shared" si="13"/>
        <v>3.6000000000022681E-3</v>
      </c>
      <c r="F261" s="10">
        <f t="shared" si="14"/>
        <v>2.1513087128016421E-4</v>
      </c>
      <c r="G261" s="9">
        <f t="shared" si="15"/>
        <v>-5.9108325660141015E-3</v>
      </c>
    </row>
    <row r="262" spans="1:7" x14ac:dyDescent="0.2">
      <c r="A262" s="2">
        <v>45363</v>
      </c>
      <c r="B262" s="3">
        <v>16.831600000000002</v>
      </c>
      <c r="C262" s="3">
        <v>16.8354</v>
      </c>
      <c r="D262" s="8">
        <f t="shared" si="12"/>
        <v>16.833500000000001</v>
      </c>
      <c r="E262" s="8">
        <f t="shared" si="13"/>
        <v>3.7999999999982492E-3</v>
      </c>
      <c r="F262" s="10">
        <f t="shared" si="14"/>
        <v>2.2574033920445832E-4</v>
      </c>
      <c r="G262" s="9">
        <f t="shared" si="15"/>
        <v>8.9187501858067897E-4</v>
      </c>
    </row>
    <row r="263" spans="1:7" x14ac:dyDescent="0.2">
      <c r="A263" s="4">
        <v>45362</v>
      </c>
      <c r="B263" s="5">
        <v>16.816700000000001</v>
      </c>
      <c r="C263" s="5">
        <v>16.8203</v>
      </c>
      <c r="D263" s="8">
        <f t="shared" si="12"/>
        <v>16.8185</v>
      </c>
      <c r="E263" s="8">
        <f t="shared" si="13"/>
        <v>3.5999999999987153E-3</v>
      </c>
      <c r="F263" s="10">
        <f t="shared" si="14"/>
        <v>2.1405000445929871E-4</v>
      </c>
      <c r="G263" s="9">
        <f t="shared" si="15"/>
        <v>9.8202594929186482E-4</v>
      </c>
    </row>
    <row r="264" spans="1:7" x14ac:dyDescent="0.2">
      <c r="A264" s="2">
        <v>45359</v>
      </c>
      <c r="B264" s="3">
        <v>16.8003</v>
      </c>
      <c r="C264" s="3">
        <v>16.803699999999999</v>
      </c>
      <c r="D264" s="8">
        <f t="shared" si="12"/>
        <v>16.802</v>
      </c>
      <c r="E264" s="8">
        <f t="shared" si="13"/>
        <v>3.3999999999991815E-3</v>
      </c>
      <c r="F264" s="10">
        <f t="shared" si="14"/>
        <v>2.0235686227825149E-4</v>
      </c>
      <c r="G264" s="9">
        <f t="shared" si="15"/>
        <v>-4.6798175463539371E-3</v>
      </c>
    </row>
    <row r="265" spans="1:7" x14ac:dyDescent="0.2">
      <c r="A265" s="4">
        <v>45358</v>
      </c>
      <c r="B265" s="5">
        <v>16.8795</v>
      </c>
      <c r="C265" s="5">
        <v>16.8825</v>
      </c>
      <c r="D265" s="8">
        <f t="shared" ref="D265:D328" si="16">(B265+C265)/2</f>
        <v>16.881</v>
      </c>
      <c r="E265" s="8">
        <f t="shared" ref="E265:E328" si="17">C265-B265</f>
        <v>3.0000000000001137E-3</v>
      </c>
      <c r="F265" s="10">
        <f t="shared" ref="F265:F328" si="18">E265/D265</f>
        <v>1.7771459036787594E-4</v>
      </c>
      <c r="G265" s="9">
        <f t="shared" ref="G265:G328" si="19">D265/D266-1</f>
        <v>1.8694916763108971E-3</v>
      </c>
    </row>
    <row r="266" spans="1:7" x14ac:dyDescent="0.2">
      <c r="A266" s="2">
        <v>45357</v>
      </c>
      <c r="B266" s="3">
        <v>16.8476</v>
      </c>
      <c r="C266" s="3">
        <v>16.851400000000002</v>
      </c>
      <c r="D266" s="8">
        <f t="shared" si="16"/>
        <v>16.849499999999999</v>
      </c>
      <c r="E266" s="8">
        <f t="shared" si="17"/>
        <v>3.8000000000018019E-3</v>
      </c>
      <c r="F266" s="10">
        <f t="shared" si="18"/>
        <v>2.2552597999951347E-4</v>
      </c>
      <c r="G266" s="9">
        <f t="shared" si="19"/>
        <v>-3.2535715342068006E-3</v>
      </c>
    </row>
    <row r="267" spans="1:7" x14ac:dyDescent="0.2">
      <c r="A267" s="4">
        <v>45356</v>
      </c>
      <c r="B267" s="5">
        <v>16.9026</v>
      </c>
      <c r="C267" s="5">
        <v>16.906400000000001</v>
      </c>
      <c r="D267" s="8">
        <f t="shared" si="16"/>
        <v>16.904499999999999</v>
      </c>
      <c r="E267" s="8">
        <f t="shared" si="17"/>
        <v>3.8000000000018019E-3</v>
      </c>
      <c r="F267" s="10">
        <f t="shared" si="18"/>
        <v>2.2479221509076293E-4</v>
      </c>
      <c r="G267" s="9">
        <f t="shared" si="19"/>
        <v>-4.1824983063828425E-3</v>
      </c>
    </row>
    <row r="268" spans="1:7" x14ac:dyDescent="0.2">
      <c r="A268" s="2">
        <v>45355</v>
      </c>
      <c r="B268" s="3">
        <v>16.973500000000001</v>
      </c>
      <c r="C268" s="3">
        <v>16.977499999999999</v>
      </c>
      <c r="D268" s="8">
        <f t="shared" si="16"/>
        <v>16.9755</v>
      </c>
      <c r="E268" s="8">
        <f t="shared" si="17"/>
        <v>3.9999999999977831E-3</v>
      </c>
      <c r="F268" s="10">
        <f t="shared" si="18"/>
        <v>2.3563370740171323E-4</v>
      </c>
      <c r="G268" s="9">
        <f t="shared" si="19"/>
        <v>-1.7641351327509769E-3</v>
      </c>
    </row>
    <row r="269" spans="1:7" x14ac:dyDescent="0.2">
      <c r="A269" s="4">
        <v>45352</v>
      </c>
      <c r="B269" s="5">
        <v>17.003799999999998</v>
      </c>
      <c r="C269" s="5">
        <v>17.007200000000001</v>
      </c>
      <c r="D269" s="8">
        <f t="shared" si="16"/>
        <v>17.005499999999998</v>
      </c>
      <c r="E269" s="8">
        <f t="shared" si="17"/>
        <v>3.4000000000027342E-3</v>
      </c>
      <c r="F269" s="10">
        <f t="shared" si="18"/>
        <v>1.9993531504529325E-4</v>
      </c>
      <c r="G269" s="9">
        <f t="shared" si="19"/>
        <v>-3.5742536548210024E-3</v>
      </c>
    </row>
    <row r="270" spans="1:7" x14ac:dyDescent="0.2">
      <c r="A270" s="2">
        <v>45351</v>
      </c>
      <c r="B270" s="3">
        <v>17.064900000000002</v>
      </c>
      <c r="C270" s="3">
        <v>17.068100000000001</v>
      </c>
      <c r="D270" s="8">
        <f t="shared" si="16"/>
        <v>17.066500000000001</v>
      </c>
      <c r="E270" s="8">
        <f t="shared" si="17"/>
        <v>3.1999999999996476E-3</v>
      </c>
      <c r="F270" s="10">
        <f t="shared" si="18"/>
        <v>1.8750183107254839E-4</v>
      </c>
      <c r="G270" s="9">
        <f t="shared" si="19"/>
        <v>-1.2581928838950596E-3</v>
      </c>
    </row>
    <row r="271" spans="1:7" x14ac:dyDescent="0.2">
      <c r="A271" s="4">
        <v>45350</v>
      </c>
      <c r="B271" s="5">
        <v>17.086500000000001</v>
      </c>
      <c r="C271" s="5">
        <v>17.089500000000001</v>
      </c>
      <c r="D271" s="8">
        <f t="shared" si="16"/>
        <v>17.088000000000001</v>
      </c>
      <c r="E271" s="8">
        <f t="shared" si="17"/>
        <v>3.0000000000001137E-3</v>
      </c>
      <c r="F271" s="10">
        <f t="shared" si="18"/>
        <v>1.7556179775281562E-4</v>
      </c>
      <c r="G271" s="9">
        <f t="shared" si="19"/>
        <v>2.169960706116969E-3</v>
      </c>
    </row>
    <row r="272" spans="1:7" x14ac:dyDescent="0.2">
      <c r="A272" s="2">
        <v>45349</v>
      </c>
      <c r="B272" s="3">
        <v>17.049199999999999</v>
      </c>
      <c r="C272" s="3">
        <v>17.052800000000001</v>
      </c>
      <c r="D272" s="8">
        <f t="shared" si="16"/>
        <v>17.051000000000002</v>
      </c>
      <c r="E272" s="8">
        <f t="shared" si="17"/>
        <v>3.6000000000022681E-3</v>
      </c>
      <c r="F272" s="10">
        <f t="shared" si="18"/>
        <v>2.1113131194664639E-4</v>
      </c>
      <c r="G272" s="9">
        <f t="shared" si="19"/>
        <v>-4.7570407120968161E-3</v>
      </c>
    </row>
    <row r="273" spans="1:7" x14ac:dyDescent="0.2">
      <c r="A273" s="4">
        <v>45348</v>
      </c>
      <c r="B273" s="5">
        <v>17.130400000000002</v>
      </c>
      <c r="C273" s="5">
        <v>17.134599999999999</v>
      </c>
      <c r="D273" s="8">
        <f t="shared" si="16"/>
        <v>17.1325</v>
      </c>
      <c r="E273" s="8">
        <f t="shared" si="17"/>
        <v>4.199999999997317E-3</v>
      </c>
      <c r="F273" s="10">
        <f t="shared" si="18"/>
        <v>2.4514811031649302E-4</v>
      </c>
      <c r="G273" s="9">
        <f t="shared" si="19"/>
        <v>-3.7925199836619239E-4</v>
      </c>
    </row>
    <row r="274" spans="1:7" x14ac:dyDescent="0.2">
      <c r="A274" s="2">
        <v>45345</v>
      </c>
      <c r="B274" s="3">
        <v>17.1373</v>
      </c>
      <c r="C274" s="3">
        <v>17.140699999999999</v>
      </c>
      <c r="D274" s="8">
        <f t="shared" si="16"/>
        <v>17.138999999999999</v>
      </c>
      <c r="E274" s="8">
        <f t="shared" si="17"/>
        <v>3.3999999999991815E-3</v>
      </c>
      <c r="F274" s="10">
        <f t="shared" si="18"/>
        <v>1.9837796837617023E-4</v>
      </c>
      <c r="G274" s="9">
        <f t="shared" si="19"/>
        <v>8.4674005080431769E-4</v>
      </c>
    </row>
    <row r="275" spans="1:7" x14ac:dyDescent="0.2">
      <c r="A275" s="4">
        <v>45344</v>
      </c>
      <c r="B275" s="5">
        <v>17.123000000000001</v>
      </c>
      <c r="C275" s="5">
        <v>17.126000000000001</v>
      </c>
      <c r="D275" s="8">
        <f t="shared" si="16"/>
        <v>17.124500000000001</v>
      </c>
      <c r="E275" s="8">
        <f t="shared" si="17"/>
        <v>3.0000000000001137E-3</v>
      </c>
      <c r="F275" s="10">
        <f t="shared" si="18"/>
        <v>1.7518759671815898E-4</v>
      </c>
      <c r="G275" s="9">
        <f t="shared" si="19"/>
        <v>3.5307734005303182E-3</v>
      </c>
    </row>
    <row r="276" spans="1:7" x14ac:dyDescent="0.2">
      <c r="A276" s="2">
        <v>45343</v>
      </c>
      <c r="B276" s="3">
        <v>17.0627</v>
      </c>
      <c r="C276" s="3">
        <v>17.065799999999999</v>
      </c>
      <c r="D276" s="8">
        <f t="shared" si="16"/>
        <v>17.064250000000001</v>
      </c>
      <c r="E276" s="8">
        <f t="shared" si="17"/>
        <v>3.0999999999998806E-3</v>
      </c>
      <c r="F276" s="10">
        <f t="shared" si="18"/>
        <v>1.816663492388989E-4</v>
      </c>
      <c r="G276" s="9">
        <f t="shared" si="19"/>
        <v>1.6876522555839824E-3</v>
      </c>
    </row>
    <row r="277" spans="1:7" x14ac:dyDescent="0.2">
      <c r="A277" s="4">
        <v>45342</v>
      </c>
      <c r="B277" s="5">
        <v>17.033999999999999</v>
      </c>
      <c r="C277" s="5">
        <v>17.036999999999999</v>
      </c>
      <c r="D277" s="8">
        <f t="shared" si="16"/>
        <v>17.035499999999999</v>
      </c>
      <c r="E277" s="8">
        <f t="shared" si="17"/>
        <v>3.0000000000001137E-3</v>
      </c>
      <c r="F277" s="10">
        <f t="shared" si="18"/>
        <v>1.7610284406093828E-4</v>
      </c>
      <c r="G277" s="9">
        <f t="shared" si="19"/>
        <v>-1.4361078546308859E-3</v>
      </c>
    </row>
    <row r="278" spans="1:7" x14ac:dyDescent="0.2">
      <c r="A278" s="2">
        <v>45341</v>
      </c>
      <c r="B278" s="3">
        <v>17.057700000000001</v>
      </c>
      <c r="C278" s="3">
        <v>17.0623</v>
      </c>
      <c r="D278" s="8">
        <f t="shared" si="16"/>
        <v>17.060000000000002</v>
      </c>
      <c r="E278" s="8">
        <f t="shared" si="17"/>
        <v>4.5999999999999375E-3</v>
      </c>
      <c r="F278" s="10">
        <f t="shared" si="18"/>
        <v>2.6963657678780406E-4</v>
      </c>
      <c r="G278" s="9">
        <f t="shared" si="19"/>
        <v>-3.0764272424932404E-4</v>
      </c>
    </row>
    <row r="279" spans="1:7" x14ac:dyDescent="0.2">
      <c r="A279" s="4">
        <v>45338</v>
      </c>
      <c r="B279" s="5">
        <v>17.063600000000001</v>
      </c>
      <c r="C279" s="5">
        <v>17.0669</v>
      </c>
      <c r="D279" s="8">
        <f t="shared" si="16"/>
        <v>17.065249999999999</v>
      </c>
      <c r="E279" s="8">
        <f t="shared" si="17"/>
        <v>3.2999999999994145E-3</v>
      </c>
      <c r="F279" s="10">
        <f t="shared" si="18"/>
        <v>1.9337542667112494E-4</v>
      </c>
      <c r="G279" s="9">
        <f t="shared" si="19"/>
        <v>4.836723925660813E-4</v>
      </c>
    </row>
    <row r="280" spans="1:7" x14ac:dyDescent="0.2">
      <c r="A280" s="2">
        <v>45337</v>
      </c>
      <c r="B280" s="3">
        <v>17.055499999999999</v>
      </c>
      <c r="C280" s="3">
        <v>17.058499999999999</v>
      </c>
      <c r="D280" s="8">
        <f t="shared" si="16"/>
        <v>17.056999999999999</v>
      </c>
      <c r="E280" s="8">
        <f t="shared" si="17"/>
        <v>3.0000000000001137E-3</v>
      </c>
      <c r="F280" s="10">
        <f t="shared" si="18"/>
        <v>1.7588087002404372E-4</v>
      </c>
      <c r="G280" s="9">
        <f t="shared" si="19"/>
        <v>-2.8061970184157792E-3</v>
      </c>
    </row>
    <row r="281" spans="1:7" x14ac:dyDescent="0.2">
      <c r="A281" s="4">
        <v>45336</v>
      </c>
      <c r="B281" s="5">
        <v>17.103200000000001</v>
      </c>
      <c r="C281" s="5">
        <v>17.1068</v>
      </c>
      <c r="D281" s="8">
        <f t="shared" si="16"/>
        <v>17.105</v>
      </c>
      <c r="E281" s="8">
        <f t="shared" si="17"/>
        <v>3.5999999999987153E-3</v>
      </c>
      <c r="F281" s="10">
        <f t="shared" si="18"/>
        <v>2.1046477638109998E-4</v>
      </c>
      <c r="G281" s="9">
        <f t="shared" si="19"/>
        <v>-5.6966808114865541E-3</v>
      </c>
    </row>
    <row r="282" spans="1:7" x14ac:dyDescent="0.2">
      <c r="A282" s="2">
        <v>45335</v>
      </c>
      <c r="B282" s="3">
        <v>17.200800000000001</v>
      </c>
      <c r="C282" s="3">
        <v>17.205200000000001</v>
      </c>
      <c r="D282" s="8">
        <f t="shared" si="16"/>
        <v>17.203000000000003</v>
      </c>
      <c r="E282" s="8">
        <f t="shared" si="17"/>
        <v>4.4000000000004036E-3</v>
      </c>
      <c r="F282" s="10">
        <f t="shared" si="18"/>
        <v>2.5576934255655423E-4</v>
      </c>
      <c r="G282" s="9">
        <f t="shared" si="19"/>
        <v>8.825685383375248E-3</v>
      </c>
    </row>
    <row r="283" spans="1:7" x14ac:dyDescent="0.2">
      <c r="A283" s="4">
        <v>45334</v>
      </c>
      <c r="B283" s="5">
        <v>17.050999999999998</v>
      </c>
      <c r="C283" s="5">
        <v>17.053999999999998</v>
      </c>
      <c r="D283" s="8">
        <f t="shared" si="16"/>
        <v>17.052499999999998</v>
      </c>
      <c r="E283" s="8">
        <f t="shared" si="17"/>
        <v>3.0000000000001137E-3</v>
      </c>
      <c r="F283" s="10">
        <f t="shared" si="18"/>
        <v>1.7592728338953901E-4</v>
      </c>
      <c r="G283" s="9">
        <f t="shared" si="19"/>
        <v>-1.756183228450392E-3</v>
      </c>
    </row>
    <row r="284" spans="1:7" x14ac:dyDescent="0.2">
      <c r="A284" s="2">
        <v>45331</v>
      </c>
      <c r="B284" s="3">
        <v>17.080300000000001</v>
      </c>
      <c r="C284" s="3">
        <v>17.084700000000002</v>
      </c>
      <c r="D284" s="8">
        <f t="shared" si="16"/>
        <v>17.082500000000003</v>
      </c>
      <c r="E284" s="8">
        <f t="shared" si="17"/>
        <v>4.4000000000004036E-3</v>
      </c>
      <c r="F284" s="10">
        <f t="shared" si="18"/>
        <v>2.5757354017271492E-4</v>
      </c>
      <c r="G284" s="9">
        <f t="shared" si="19"/>
        <v>-5.8505192335811529E-4</v>
      </c>
    </row>
    <row r="285" spans="1:7" x14ac:dyDescent="0.2">
      <c r="A285" s="4">
        <v>45330</v>
      </c>
      <c r="B285" s="5">
        <v>17.090900000000001</v>
      </c>
      <c r="C285" s="5">
        <v>17.094100000000001</v>
      </c>
      <c r="D285" s="8">
        <f t="shared" si="16"/>
        <v>17.092500000000001</v>
      </c>
      <c r="E285" s="8">
        <f t="shared" si="17"/>
        <v>3.1999999999996476E-3</v>
      </c>
      <c r="F285" s="10">
        <f t="shared" si="18"/>
        <v>1.8721661547460274E-4</v>
      </c>
      <c r="G285" s="9">
        <f t="shared" si="19"/>
        <v>3.1692930715734313E-3</v>
      </c>
    </row>
    <row r="286" spans="1:7" x14ac:dyDescent="0.2">
      <c r="A286" s="2">
        <v>45329</v>
      </c>
      <c r="B286" s="3">
        <v>17.036200000000001</v>
      </c>
      <c r="C286" s="3">
        <v>17.040800000000001</v>
      </c>
      <c r="D286" s="8">
        <f t="shared" si="16"/>
        <v>17.038499999999999</v>
      </c>
      <c r="E286" s="8">
        <f t="shared" si="17"/>
        <v>4.5999999999999375E-3</v>
      </c>
      <c r="F286" s="10">
        <f t="shared" si="18"/>
        <v>2.6997681720808392E-4</v>
      </c>
      <c r="G286" s="9">
        <f t="shared" si="19"/>
        <v>-6.7448680351911428E-4</v>
      </c>
    </row>
    <row r="287" spans="1:7" x14ac:dyDescent="0.2">
      <c r="A287" s="4">
        <v>45328</v>
      </c>
      <c r="B287" s="5">
        <v>17.048300000000001</v>
      </c>
      <c r="C287" s="5">
        <v>17.0517</v>
      </c>
      <c r="D287" s="8">
        <f t="shared" si="16"/>
        <v>17.05</v>
      </c>
      <c r="E287" s="8">
        <f t="shared" si="17"/>
        <v>3.3999999999991815E-3</v>
      </c>
      <c r="F287" s="10">
        <f t="shared" si="18"/>
        <v>1.9941348973602236E-4</v>
      </c>
      <c r="G287" s="9">
        <f t="shared" si="19"/>
        <v>-9.512744172536336E-3</v>
      </c>
    </row>
    <row r="288" spans="1:7" x14ac:dyDescent="0.2">
      <c r="A288" s="2">
        <v>45327</v>
      </c>
      <c r="B288" s="3">
        <v>17.210999999999999</v>
      </c>
      <c r="C288" s="3">
        <v>17.2165</v>
      </c>
      <c r="D288" s="8">
        <f t="shared" si="16"/>
        <v>17.213749999999997</v>
      </c>
      <c r="E288" s="8">
        <f t="shared" si="17"/>
        <v>5.5000000000013927E-3</v>
      </c>
      <c r="F288" s="10">
        <f t="shared" si="18"/>
        <v>3.1951201800894014E-4</v>
      </c>
      <c r="G288" s="9">
        <f t="shared" si="19"/>
        <v>4.3613979812122672E-3</v>
      </c>
    </row>
    <row r="289" spans="1:7" x14ac:dyDescent="0.2">
      <c r="A289" s="4">
        <v>45324</v>
      </c>
      <c r="B289" s="5">
        <v>17.137499999999999</v>
      </c>
      <c r="C289" s="5">
        <v>17.140499999999999</v>
      </c>
      <c r="D289" s="8">
        <f t="shared" si="16"/>
        <v>17.138999999999999</v>
      </c>
      <c r="E289" s="8">
        <f t="shared" si="17"/>
        <v>3.0000000000001137E-3</v>
      </c>
      <c r="F289" s="10">
        <f t="shared" si="18"/>
        <v>1.7503938386137545E-4</v>
      </c>
      <c r="G289" s="9">
        <f t="shared" si="19"/>
        <v>1.226778829302333E-3</v>
      </c>
    </row>
    <row r="290" spans="1:7" x14ac:dyDescent="0.2">
      <c r="A290" s="2">
        <v>45323</v>
      </c>
      <c r="B290" s="3">
        <v>17.1158</v>
      </c>
      <c r="C290" s="3">
        <v>17.120200000000001</v>
      </c>
      <c r="D290" s="8">
        <f t="shared" si="16"/>
        <v>17.118000000000002</v>
      </c>
      <c r="E290" s="8">
        <f t="shared" si="17"/>
        <v>4.4000000000004036E-3</v>
      </c>
      <c r="F290" s="10">
        <f t="shared" si="18"/>
        <v>2.5703937375864022E-4</v>
      </c>
      <c r="G290" s="9">
        <f t="shared" si="19"/>
        <v>-3.347791912899023E-3</v>
      </c>
    </row>
    <row r="291" spans="1:7" x14ac:dyDescent="0.2">
      <c r="A291" s="4">
        <v>45322</v>
      </c>
      <c r="B291" s="5">
        <v>17.1739</v>
      </c>
      <c r="C291" s="5">
        <v>17.177099999999999</v>
      </c>
      <c r="D291" s="8">
        <f t="shared" si="16"/>
        <v>17.1755</v>
      </c>
      <c r="E291" s="8">
        <f t="shared" si="17"/>
        <v>3.1999999999996476E-3</v>
      </c>
      <c r="F291" s="10">
        <f t="shared" si="18"/>
        <v>1.8631189776132558E-4</v>
      </c>
      <c r="G291" s="9">
        <f t="shared" si="19"/>
        <v>-9.016345762317135E-4</v>
      </c>
    </row>
    <row r="292" spans="1:7" x14ac:dyDescent="0.2">
      <c r="A292" s="2">
        <v>45321</v>
      </c>
      <c r="B292" s="3">
        <v>17.189399999999999</v>
      </c>
      <c r="C292" s="3">
        <v>17.192599999999999</v>
      </c>
      <c r="D292" s="8">
        <f t="shared" si="16"/>
        <v>17.190999999999999</v>
      </c>
      <c r="E292" s="8">
        <f t="shared" si="17"/>
        <v>3.1999999999996476E-3</v>
      </c>
      <c r="F292" s="10">
        <f t="shared" si="18"/>
        <v>1.8614391251234064E-4</v>
      </c>
      <c r="G292" s="9">
        <f t="shared" si="19"/>
        <v>-3.0157165226468718E-3</v>
      </c>
    </row>
    <row r="293" spans="1:7" x14ac:dyDescent="0.2">
      <c r="A293" s="4">
        <v>45320</v>
      </c>
      <c r="B293" s="5">
        <v>17.241499999999998</v>
      </c>
      <c r="C293" s="5">
        <v>17.244499999999999</v>
      </c>
      <c r="D293" s="8">
        <f t="shared" si="16"/>
        <v>17.242999999999999</v>
      </c>
      <c r="E293" s="8">
        <f t="shared" si="17"/>
        <v>3.0000000000001137E-3</v>
      </c>
      <c r="F293" s="10">
        <f t="shared" si="18"/>
        <v>1.739836455373261E-4</v>
      </c>
      <c r="G293" s="9">
        <f t="shared" si="19"/>
        <v>4.5441304981066466E-3</v>
      </c>
    </row>
    <row r="294" spans="1:7" x14ac:dyDescent="0.2">
      <c r="A294" s="2">
        <v>45317</v>
      </c>
      <c r="B294" s="3">
        <v>17.163499999999999</v>
      </c>
      <c r="C294" s="3">
        <v>17.166499999999999</v>
      </c>
      <c r="D294" s="8">
        <f t="shared" si="16"/>
        <v>17.164999999999999</v>
      </c>
      <c r="E294" s="8">
        <f t="shared" si="17"/>
        <v>3.0000000000001137E-3</v>
      </c>
      <c r="F294" s="10">
        <f t="shared" si="18"/>
        <v>1.7477424992718403E-4</v>
      </c>
      <c r="G294" s="9">
        <f t="shared" si="19"/>
        <v>-4.7833019278158417E-3</v>
      </c>
    </row>
    <row r="295" spans="1:7" x14ac:dyDescent="0.2">
      <c r="A295" s="4">
        <v>45316</v>
      </c>
      <c r="B295" s="5">
        <v>17.2456</v>
      </c>
      <c r="C295" s="5">
        <v>17.249400000000001</v>
      </c>
      <c r="D295" s="8">
        <f t="shared" si="16"/>
        <v>17.247500000000002</v>
      </c>
      <c r="E295" s="8">
        <f t="shared" si="17"/>
        <v>3.8000000000018019E-3</v>
      </c>
      <c r="F295" s="10">
        <f t="shared" si="18"/>
        <v>2.2032178576615751E-4</v>
      </c>
      <c r="G295" s="9">
        <f t="shared" si="19"/>
        <v>5.3334110515272926E-3</v>
      </c>
    </row>
    <row r="296" spans="1:7" x14ac:dyDescent="0.2">
      <c r="A296" s="2">
        <v>45315</v>
      </c>
      <c r="B296" s="3">
        <v>17.154199999999999</v>
      </c>
      <c r="C296" s="3">
        <v>17.157800000000002</v>
      </c>
      <c r="D296" s="8">
        <f t="shared" si="16"/>
        <v>17.155999999999999</v>
      </c>
      <c r="E296" s="8">
        <f t="shared" si="17"/>
        <v>3.6000000000022681E-3</v>
      </c>
      <c r="F296" s="10">
        <f t="shared" si="18"/>
        <v>2.0983912333890581E-4</v>
      </c>
      <c r="G296" s="9">
        <f t="shared" si="19"/>
        <v>-1.1694222017397449E-2</v>
      </c>
    </row>
    <row r="297" spans="1:7" x14ac:dyDescent="0.2">
      <c r="A297" s="4">
        <v>45314</v>
      </c>
      <c r="B297" s="5">
        <v>17.3567</v>
      </c>
      <c r="C297" s="5">
        <v>17.3613</v>
      </c>
      <c r="D297" s="8">
        <f t="shared" si="16"/>
        <v>17.359000000000002</v>
      </c>
      <c r="E297" s="8">
        <f t="shared" si="17"/>
        <v>4.5999999999999375E-3</v>
      </c>
      <c r="F297" s="10">
        <f t="shared" si="18"/>
        <v>2.6499222305431978E-4</v>
      </c>
      <c r="G297" s="9">
        <f t="shared" si="19"/>
        <v>1.2865770049887759E-2</v>
      </c>
    </row>
    <row r="298" spans="1:7" x14ac:dyDescent="0.2">
      <c r="A298" s="2">
        <v>45313</v>
      </c>
      <c r="B298" s="3">
        <v>17.136500000000002</v>
      </c>
      <c r="C298" s="3">
        <v>17.140499999999999</v>
      </c>
      <c r="D298" s="8">
        <f t="shared" si="16"/>
        <v>17.138500000000001</v>
      </c>
      <c r="E298" s="8">
        <f t="shared" si="17"/>
        <v>3.9999999999977831E-3</v>
      </c>
      <c r="F298" s="10">
        <f t="shared" si="18"/>
        <v>2.3339265396608706E-4</v>
      </c>
      <c r="G298" s="9">
        <f t="shared" si="19"/>
        <v>7.8832116788318807E-4</v>
      </c>
    </row>
    <row r="299" spans="1:7" x14ac:dyDescent="0.2">
      <c r="A299" s="4">
        <v>45310</v>
      </c>
      <c r="B299" s="5">
        <v>17.122900000000001</v>
      </c>
      <c r="C299" s="5">
        <v>17.127099999999999</v>
      </c>
      <c r="D299" s="8">
        <f t="shared" si="16"/>
        <v>17.125</v>
      </c>
      <c r="E299" s="8">
        <f t="shared" si="17"/>
        <v>4.199999999997317E-3</v>
      </c>
      <c r="F299" s="10">
        <f t="shared" si="18"/>
        <v>2.4525547445239805E-4</v>
      </c>
      <c r="G299" s="9">
        <f t="shared" si="19"/>
        <v>-4.1867767633889663E-3</v>
      </c>
    </row>
    <row r="300" spans="1:7" x14ac:dyDescent="0.2">
      <c r="A300" s="2">
        <v>45309</v>
      </c>
      <c r="B300" s="3">
        <v>17.1952</v>
      </c>
      <c r="C300" s="3">
        <v>17.198799999999999</v>
      </c>
      <c r="D300" s="8">
        <f t="shared" si="16"/>
        <v>17.196999999999999</v>
      </c>
      <c r="E300" s="8">
        <f t="shared" si="17"/>
        <v>3.5999999999987153E-3</v>
      </c>
      <c r="F300" s="10">
        <f t="shared" si="18"/>
        <v>2.0933883816937347E-4</v>
      </c>
      <c r="G300" s="9">
        <f t="shared" si="19"/>
        <v>-7.9321584124144584E-3</v>
      </c>
    </row>
    <row r="301" spans="1:7" x14ac:dyDescent="0.2">
      <c r="A301" s="4">
        <v>45308</v>
      </c>
      <c r="B301" s="5">
        <v>17.332599999999999</v>
      </c>
      <c r="C301" s="5">
        <v>17.336400000000001</v>
      </c>
      <c r="D301" s="8">
        <f t="shared" si="16"/>
        <v>17.334499999999998</v>
      </c>
      <c r="E301" s="8">
        <f t="shared" si="17"/>
        <v>3.8000000000018019E-3</v>
      </c>
      <c r="F301" s="10">
        <f t="shared" si="18"/>
        <v>2.1921601430683333E-4</v>
      </c>
      <c r="G301" s="9">
        <f t="shared" si="19"/>
        <v>9.4189922988454633E-3</v>
      </c>
    </row>
    <row r="302" spans="1:7" x14ac:dyDescent="0.2">
      <c r="A302" s="2">
        <v>45307</v>
      </c>
      <c r="B302" s="3">
        <v>17.1708</v>
      </c>
      <c r="C302" s="3">
        <v>17.174700000000001</v>
      </c>
      <c r="D302" s="8">
        <f t="shared" si="16"/>
        <v>17.172750000000001</v>
      </c>
      <c r="E302" s="8">
        <f t="shared" si="17"/>
        <v>3.9000000000015689E-3</v>
      </c>
      <c r="F302" s="10">
        <f t="shared" si="18"/>
        <v>2.2710398742202436E-4</v>
      </c>
      <c r="G302" s="9">
        <f t="shared" si="19"/>
        <v>1.6439775081384944E-2</v>
      </c>
    </row>
    <row r="303" spans="1:7" x14ac:dyDescent="0.2">
      <c r="A303" s="4">
        <v>45306</v>
      </c>
      <c r="B303" s="5">
        <v>16.892600000000002</v>
      </c>
      <c r="C303" s="5">
        <v>16.897400000000001</v>
      </c>
      <c r="D303" s="8">
        <f t="shared" si="16"/>
        <v>16.895000000000003</v>
      </c>
      <c r="E303" s="8">
        <f t="shared" si="17"/>
        <v>4.7999999999994714E-3</v>
      </c>
      <c r="F303" s="10">
        <f t="shared" si="18"/>
        <v>2.8410772417871978E-4</v>
      </c>
      <c r="G303" s="9">
        <f t="shared" si="19"/>
        <v>2.9087023625788966E-3</v>
      </c>
    </row>
    <row r="304" spans="1:7" x14ac:dyDescent="0.2">
      <c r="A304" s="2">
        <v>45303</v>
      </c>
      <c r="B304" s="3">
        <v>16.8445</v>
      </c>
      <c r="C304" s="3">
        <v>16.8475</v>
      </c>
      <c r="D304" s="8">
        <f t="shared" si="16"/>
        <v>16.846</v>
      </c>
      <c r="E304" s="8">
        <f t="shared" si="17"/>
        <v>3.0000000000001137E-3</v>
      </c>
      <c r="F304" s="10">
        <f t="shared" si="18"/>
        <v>1.7808381811706717E-4</v>
      </c>
      <c r="G304" s="9">
        <f t="shared" si="19"/>
        <v>-7.3070123747789317E-3</v>
      </c>
    </row>
    <row r="305" spans="1:7" x14ac:dyDescent="0.2">
      <c r="A305" s="4">
        <v>45302</v>
      </c>
      <c r="B305" s="5">
        <v>16.967700000000001</v>
      </c>
      <c r="C305" s="5">
        <v>16.972300000000001</v>
      </c>
      <c r="D305" s="8">
        <f t="shared" si="16"/>
        <v>16.97</v>
      </c>
      <c r="E305" s="8">
        <f t="shared" si="17"/>
        <v>4.5999999999999375E-3</v>
      </c>
      <c r="F305" s="10">
        <f t="shared" si="18"/>
        <v>2.7106658809663745E-4</v>
      </c>
      <c r="G305" s="9">
        <f t="shared" si="19"/>
        <v>-7.6547135370652608E-4</v>
      </c>
    </row>
    <row r="306" spans="1:7" x14ac:dyDescent="0.2">
      <c r="A306" s="2">
        <v>45301</v>
      </c>
      <c r="B306" s="3">
        <v>16.980899999999998</v>
      </c>
      <c r="C306" s="3">
        <v>16.985099999999999</v>
      </c>
      <c r="D306" s="8">
        <f t="shared" si="16"/>
        <v>16.982999999999997</v>
      </c>
      <c r="E306" s="8">
        <f t="shared" si="17"/>
        <v>4.2000000000008697E-3</v>
      </c>
      <c r="F306" s="10">
        <f t="shared" si="18"/>
        <v>2.4730612965912207E-4</v>
      </c>
      <c r="G306" s="9">
        <f t="shared" si="19"/>
        <v>1.7991446689276103E-3</v>
      </c>
    </row>
    <row r="307" spans="1:7" x14ac:dyDescent="0.2">
      <c r="A307" s="4">
        <v>45300</v>
      </c>
      <c r="B307" s="5">
        <v>16.950299999999999</v>
      </c>
      <c r="C307" s="5">
        <v>16.954699999999999</v>
      </c>
      <c r="D307" s="8">
        <f t="shared" si="16"/>
        <v>16.952500000000001</v>
      </c>
      <c r="E307" s="8">
        <f t="shared" si="17"/>
        <v>4.4000000000004036E-3</v>
      </c>
      <c r="F307" s="10">
        <f t="shared" si="18"/>
        <v>2.5954873912404681E-4</v>
      </c>
      <c r="G307" s="9">
        <f t="shared" si="19"/>
        <v>9.4228679458745468E-3</v>
      </c>
    </row>
    <row r="308" spans="1:7" x14ac:dyDescent="0.2">
      <c r="A308" s="2">
        <v>45299</v>
      </c>
      <c r="B308" s="3">
        <v>16.7927</v>
      </c>
      <c r="C308" s="3">
        <v>16.7958</v>
      </c>
      <c r="D308" s="8">
        <f t="shared" si="16"/>
        <v>16.794249999999998</v>
      </c>
      <c r="E308" s="8">
        <f t="shared" si="17"/>
        <v>3.0999999999998806E-3</v>
      </c>
      <c r="F308" s="10">
        <f t="shared" si="18"/>
        <v>1.8458698661743639E-4</v>
      </c>
      <c r="G308" s="9">
        <f t="shared" si="19"/>
        <v>-5.1094458102546314E-3</v>
      </c>
    </row>
    <row r="309" spans="1:7" x14ac:dyDescent="0.2">
      <c r="A309" s="4">
        <v>45296</v>
      </c>
      <c r="B309" s="5">
        <v>16.878900000000002</v>
      </c>
      <c r="C309" s="5">
        <v>16.882100000000001</v>
      </c>
      <c r="D309" s="8">
        <f t="shared" si="16"/>
        <v>16.880500000000001</v>
      </c>
      <c r="E309" s="8">
        <f t="shared" si="17"/>
        <v>3.1999999999996476E-3</v>
      </c>
      <c r="F309" s="10">
        <f t="shared" si="18"/>
        <v>1.8956784455434657E-4</v>
      </c>
      <c r="G309" s="9">
        <f t="shared" si="19"/>
        <v>-9.4184613579014753E-3</v>
      </c>
    </row>
    <row r="310" spans="1:7" x14ac:dyDescent="0.2">
      <c r="A310" s="2">
        <v>45295</v>
      </c>
      <c r="B310" s="3">
        <v>17.039000000000001</v>
      </c>
      <c r="C310" s="3">
        <v>17.042999999999999</v>
      </c>
      <c r="D310" s="8">
        <f t="shared" si="16"/>
        <v>17.041</v>
      </c>
      <c r="E310" s="8">
        <f t="shared" si="17"/>
        <v>3.9999999999977831E-3</v>
      </c>
      <c r="F310" s="10">
        <f t="shared" si="18"/>
        <v>2.3472800891953424E-4</v>
      </c>
      <c r="G310" s="9">
        <f t="shared" si="19"/>
        <v>-8.8015255977458295E-5</v>
      </c>
    </row>
    <row r="311" spans="1:7" x14ac:dyDescent="0.2">
      <c r="A311" s="4">
        <v>45294</v>
      </c>
      <c r="B311" s="5">
        <v>17.040299999999998</v>
      </c>
      <c r="C311" s="5">
        <v>17.044699999999999</v>
      </c>
      <c r="D311" s="8">
        <f t="shared" si="16"/>
        <v>17.042499999999997</v>
      </c>
      <c r="E311" s="8">
        <f t="shared" si="17"/>
        <v>4.4000000000004036E-3</v>
      </c>
      <c r="F311" s="10">
        <f t="shared" si="18"/>
        <v>2.5817808420128529E-4</v>
      </c>
      <c r="G311" s="9">
        <f t="shared" si="19"/>
        <v>-7.915103189494177E-4</v>
      </c>
    </row>
    <row r="312" spans="1:7" x14ac:dyDescent="0.2">
      <c r="A312" s="2">
        <v>45293</v>
      </c>
      <c r="B312" s="3">
        <v>17.054099999999998</v>
      </c>
      <c r="C312" s="3">
        <v>17.0579</v>
      </c>
      <c r="D312" s="8">
        <f t="shared" si="16"/>
        <v>17.055999999999997</v>
      </c>
      <c r="E312" s="8">
        <f t="shared" si="17"/>
        <v>3.8000000000018019E-3</v>
      </c>
      <c r="F312" s="10">
        <f t="shared" si="18"/>
        <v>2.2279549718584677E-4</v>
      </c>
      <c r="G312" s="9">
        <f t="shared" si="19"/>
        <v>7.1747025303372514E-3</v>
      </c>
    </row>
    <row r="313" spans="1:7" x14ac:dyDescent="0.2">
      <c r="A313" s="4">
        <v>45292</v>
      </c>
      <c r="B313" s="5">
        <v>16.932700000000001</v>
      </c>
      <c r="C313" s="5">
        <v>16.936299999999999</v>
      </c>
      <c r="D313" s="8">
        <f t="shared" si="16"/>
        <v>16.9345</v>
      </c>
      <c r="E313" s="8">
        <f t="shared" si="17"/>
        <v>3.5999999999987153E-3</v>
      </c>
      <c r="F313" s="10">
        <f t="shared" si="18"/>
        <v>2.1258377867659011E-4</v>
      </c>
      <c r="G313" s="9">
        <f t="shared" si="19"/>
        <v>0</v>
      </c>
    </row>
    <row r="314" spans="1:7" x14ac:dyDescent="0.2">
      <c r="A314" s="2">
        <v>45289</v>
      </c>
      <c r="B314" s="3">
        <v>16.932700000000001</v>
      </c>
      <c r="C314" s="3">
        <v>16.936299999999999</v>
      </c>
      <c r="D314" s="8">
        <f t="shared" si="16"/>
        <v>16.9345</v>
      </c>
      <c r="E314" s="8">
        <f t="shared" si="17"/>
        <v>3.5999999999987153E-3</v>
      </c>
      <c r="F314" s="10">
        <f t="shared" si="18"/>
        <v>2.1258377867659011E-4</v>
      </c>
      <c r="G314" s="9">
        <f t="shared" si="19"/>
        <v>4.1507308251060859E-3</v>
      </c>
    </row>
    <row r="315" spans="1:7" x14ac:dyDescent="0.2">
      <c r="A315" s="4">
        <v>45288</v>
      </c>
      <c r="B315" s="5">
        <v>16.8629</v>
      </c>
      <c r="C315" s="5">
        <v>16.866099999999999</v>
      </c>
      <c r="D315" s="8">
        <f t="shared" si="16"/>
        <v>16.8645</v>
      </c>
      <c r="E315" s="8">
        <f t="shared" si="17"/>
        <v>3.1999999999996476E-3</v>
      </c>
      <c r="F315" s="10">
        <f t="shared" si="18"/>
        <v>1.8974769486196732E-4</v>
      </c>
      <c r="G315" s="9">
        <f t="shared" si="19"/>
        <v>-3.8394518444134773E-3</v>
      </c>
    </row>
    <row r="316" spans="1:7" x14ac:dyDescent="0.2">
      <c r="A316" s="2">
        <v>45287</v>
      </c>
      <c r="B316" s="3">
        <v>16.927299999999999</v>
      </c>
      <c r="C316" s="3">
        <v>16.931699999999999</v>
      </c>
      <c r="D316" s="8">
        <f t="shared" si="16"/>
        <v>16.929499999999997</v>
      </c>
      <c r="E316" s="8">
        <f t="shared" si="17"/>
        <v>4.4000000000004036E-3</v>
      </c>
      <c r="F316" s="10">
        <f t="shared" si="18"/>
        <v>2.5990135562186739E-4</v>
      </c>
      <c r="G316" s="9">
        <f t="shared" si="19"/>
        <v>-2.9447274654733624E-3</v>
      </c>
    </row>
    <row r="317" spans="1:7" x14ac:dyDescent="0.2">
      <c r="A317" s="4">
        <v>45286</v>
      </c>
      <c r="B317" s="5">
        <v>16.977699999999999</v>
      </c>
      <c r="C317" s="5">
        <v>16.981300000000001</v>
      </c>
      <c r="D317" s="8">
        <f t="shared" si="16"/>
        <v>16.979500000000002</v>
      </c>
      <c r="E317" s="8">
        <f t="shared" si="17"/>
        <v>3.6000000000022681E-3</v>
      </c>
      <c r="F317" s="10">
        <f t="shared" si="18"/>
        <v>2.1202037751419462E-4</v>
      </c>
      <c r="G317" s="9">
        <f t="shared" si="19"/>
        <v>7.0723441874176451E-4</v>
      </c>
    </row>
    <row r="318" spans="1:7" x14ac:dyDescent="0.2">
      <c r="A318" s="2">
        <v>45285</v>
      </c>
      <c r="B318" s="3">
        <v>16.965599999999998</v>
      </c>
      <c r="C318" s="3">
        <v>16.9694</v>
      </c>
      <c r="D318" s="8">
        <f t="shared" si="16"/>
        <v>16.967500000000001</v>
      </c>
      <c r="E318" s="8">
        <f t="shared" si="17"/>
        <v>3.8000000000018019E-3</v>
      </c>
      <c r="F318" s="10">
        <f t="shared" si="18"/>
        <v>2.2395756593498168E-4</v>
      </c>
      <c r="G318" s="9">
        <f t="shared" si="19"/>
        <v>0</v>
      </c>
    </row>
    <row r="319" spans="1:7" x14ac:dyDescent="0.2">
      <c r="A319" s="4">
        <v>45282</v>
      </c>
      <c r="B319" s="5">
        <v>16.965599999999998</v>
      </c>
      <c r="C319" s="5">
        <v>16.9694</v>
      </c>
      <c r="D319" s="8">
        <f t="shared" si="16"/>
        <v>16.967500000000001</v>
      </c>
      <c r="E319" s="8">
        <f t="shared" si="17"/>
        <v>3.8000000000018019E-3</v>
      </c>
      <c r="F319" s="10">
        <f t="shared" si="18"/>
        <v>2.2395756593498168E-4</v>
      </c>
      <c r="G319" s="9">
        <f t="shared" si="19"/>
        <v>-4.5175863181670106E-3</v>
      </c>
    </row>
    <row r="320" spans="1:7" x14ac:dyDescent="0.2">
      <c r="A320" s="2">
        <v>45281</v>
      </c>
      <c r="B320" s="3">
        <v>17.0427</v>
      </c>
      <c r="C320" s="3">
        <v>17.046299999999999</v>
      </c>
      <c r="D320" s="8">
        <f t="shared" si="16"/>
        <v>17.044499999999999</v>
      </c>
      <c r="E320" s="8">
        <f t="shared" si="17"/>
        <v>3.5999999999987153E-3</v>
      </c>
      <c r="F320" s="10">
        <f t="shared" si="18"/>
        <v>2.1121182786228493E-4</v>
      </c>
      <c r="G320" s="9">
        <f t="shared" si="19"/>
        <v>-1.0549450549450778E-3</v>
      </c>
    </row>
    <row r="321" spans="1:7" x14ac:dyDescent="0.2">
      <c r="A321" s="4">
        <v>45280</v>
      </c>
      <c r="B321" s="5">
        <v>17.060700000000001</v>
      </c>
      <c r="C321" s="5">
        <v>17.064299999999999</v>
      </c>
      <c r="D321" s="8">
        <f t="shared" si="16"/>
        <v>17.0625</v>
      </c>
      <c r="E321" s="8">
        <f t="shared" si="17"/>
        <v>3.5999999999987153E-3</v>
      </c>
      <c r="F321" s="10">
        <f t="shared" si="18"/>
        <v>2.109890109889357E-4</v>
      </c>
      <c r="G321" s="9">
        <f t="shared" si="19"/>
        <v>9.386090986418516E-4</v>
      </c>
    </row>
    <row r="322" spans="1:7" x14ac:dyDescent="0.2">
      <c r="A322" s="2">
        <v>45279</v>
      </c>
      <c r="B322" s="3">
        <v>17.044899999999998</v>
      </c>
      <c r="C322" s="3">
        <v>17.048100000000002</v>
      </c>
      <c r="D322" s="8">
        <f t="shared" si="16"/>
        <v>17.046500000000002</v>
      </c>
      <c r="E322" s="8">
        <f t="shared" si="17"/>
        <v>3.2000000000032003E-3</v>
      </c>
      <c r="F322" s="10">
        <f t="shared" si="18"/>
        <v>1.877218197285777E-4</v>
      </c>
      <c r="G322" s="9">
        <f t="shared" si="19"/>
        <v>-1.1596555822920518E-2</v>
      </c>
    </row>
    <row r="323" spans="1:7" x14ac:dyDescent="0.2">
      <c r="A323" s="4">
        <v>45278</v>
      </c>
      <c r="B323" s="5">
        <v>17.245000000000001</v>
      </c>
      <c r="C323" s="5">
        <v>17.248000000000001</v>
      </c>
      <c r="D323" s="8">
        <f t="shared" si="16"/>
        <v>17.246500000000001</v>
      </c>
      <c r="E323" s="8">
        <f t="shared" si="17"/>
        <v>3.0000000000001137E-3</v>
      </c>
      <c r="F323" s="10">
        <f t="shared" si="18"/>
        <v>1.7394833734381547E-4</v>
      </c>
      <c r="G323" s="9">
        <f t="shared" si="19"/>
        <v>3.2284334826362393E-3</v>
      </c>
    </row>
    <row r="324" spans="1:7" x14ac:dyDescent="0.2">
      <c r="A324" s="2">
        <v>45275</v>
      </c>
      <c r="B324" s="3">
        <v>17.189</v>
      </c>
      <c r="C324" s="3">
        <v>17.193000000000001</v>
      </c>
      <c r="D324" s="8">
        <f t="shared" si="16"/>
        <v>17.191000000000003</v>
      </c>
      <c r="E324" s="8">
        <f t="shared" si="17"/>
        <v>4.0000000000013358E-3</v>
      </c>
      <c r="F324" s="10">
        <f t="shared" si="18"/>
        <v>2.3267989064052906E-4</v>
      </c>
      <c r="G324" s="9">
        <f t="shared" si="19"/>
        <v>-4.963317753628238E-3</v>
      </c>
    </row>
    <row r="325" spans="1:7" x14ac:dyDescent="0.2">
      <c r="A325" s="4">
        <v>45274</v>
      </c>
      <c r="B325" s="5">
        <v>17.274799999999999</v>
      </c>
      <c r="C325" s="5">
        <v>17.278700000000001</v>
      </c>
      <c r="D325" s="8">
        <f t="shared" si="16"/>
        <v>17.27675</v>
      </c>
      <c r="E325" s="8">
        <f t="shared" si="17"/>
        <v>3.9000000000015689E-3</v>
      </c>
      <c r="F325" s="10">
        <f t="shared" si="18"/>
        <v>2.2573690074820604E-4</v>
      </c>
      <c r="G325" s="9">
        <f t="shared" si="19"/>
        <v>-8.6785632315814487E-3</v>
      </c>
    </row>
    <row r="326" spans="1:7" x14ac:dyDescent="0.2">
      <c r="A326" s="2">
        <v>45273</v>
      </c>
      <c r="B326" s="3">
        <v>17.426100000000002</v>
      </c>
      <c r="C326" s="3">
        <v>17.4299</v>
      </c>
      <c r="D326" s="8">
        <f t="shared" si="16"/>
        <v>17.428000000000001</v>
      </c>
      <c r="E326" s="8">
        <f t="shared" si="17"/>
        <v>3.7999999999982492E-3</v>
      </c>
      <c r="F326" s="10">
        <f t="shared" si="18"/>
        <v>2.1803993573549742E-4</v>
      </c>
      <c r="G326" s="9">
        <f t="shared" si="19"/>
        <v>6.2646150293024228E-3</v>
      </c>
    </row>
    <row r="327" spans="1:7" x14ac:dyDescent="0.2">
      <c r="A327" s="4">
        <v>45272</v>
      </c>
      <c r="B327" s="5">
        <v>17.316700000000001</v>
      </c>
      <c r="C327" s="5">
        <v>17.322299999999998</v>
      </c>
      <c r="D327" s="8">
        <f t="shared" si="16"/>
        <v>17.319499999999998</v>
      </c>
      <c r="E327" s="8">
        <f t="shared" si="17"/>
        <v>5.5999999999976069E-3</v>
      </c>
      <c r="F327" s="10">
        <f t="shared" si="18"/>
        <v>3.2333496925417057E-4</v>
      </c>
      <c r="G327" s="9">
        <f t="shared" si="19"/>
        <v>-7.4500702025847021E-3</v>
      </c>
    </row>
    <row r="328" spans="1:7" x14ac:dyDescent="0.2">
      <c r="A328" s="2">
        <v>45271</v>
      </c>
      <c r="B328" s="3">
        <v>17.447700000000001</v>
      </c>
      <c r="C328" s="3">
        <v>17.4513</v>
      </c>
      <c r="D328" s="8">
        <f t="shared" si="16"/>
        <v>17.4495</v>
      </c>
      <c r="E328" s="8">
        <f t="shared" si="17"/>
        <v>3.5999999999987153E-3</v>
      </c>
      <c r="F328" s="10">
        <f t="shared" si="18"/>
        <v>2.0630963637919224E-4</v>
      </c>
      <c r="G328" s="9">
        <f t="shared" si="19"/>
        <v>5.8218289765685771E-3</v>
      </c>
    </row>
    <row r="329" spans="1:7" x14ac:dyDescent="0.2">
      <c r="A329" s="4">
        <v>45268</v>
      </c>
      <c r="B329" s="5">
        <v>17.3462</v>
      </c>
      <c r="C329" s="5">
        <v>17.3508</v>
      </c>
      <c r="D329" s="8">
        <f t="shared" ref="D329:D392" si="20">(B329+C329)/2</f>
        <v>17.348500000000001</v>
      </c>
      <c r="E329" s="8">
        <f t="shared" ref="E329:E392" si="21">C329-B329</f>
        <v>4.5999999999999375E-3</v>
      </c>
      <c r="F329" s="10">
        <f t="shared" ref="F329:F392" si="22">E329/D329</f>
        <v>2.6515260685361483E-4</v>
      </c>
      <c r="G329" s="9">
        <f t="shared" ref="G329:G392" si="23">D329/D330-1</f>
        <v>-5.1609943515782408E-3</v>
      </c>
    </row>
    <row r="330" spans="1:7" x14ac:dyDescent="0.2">
      <c r="A330" s="2">
        <v>45267</v>
      </c>
      <c r="B330" s="3">
        <v>17.436299999999999</v>
      </c>
      <c r="C330" s="3">
        <v>17.4407</v>
      </c>
      <c r="D330" s="8">
        <f t="shared" si="20"/>
        <v>17.438499999999998</v>
      </c>
      <c r="E330" s="8">
        <f t="shared" si="21"/>
        <v>4.4000000000004036E-3</v>
      </c>
      <c r="F330" s="10">
        <f t="shared" si="22"/>
        <v>2.5231527941052296E-4</v>
      </c>
      <c r="G330" s="9">
        <f t="shared" si="23"/>
        <v>9.815275927963274E-3</v>
      </c>
    </row>
    <row r="331" spans="1:7" x14ac:dyDescent="0.2">
      <c r="A331" s="4">
        <v>45266</v>
      </c>
      <c r="B331" s="5">
        <v>17.267299999999999</v>
      </c>
      <c r="C331" s="5">
        <v>17.270700000000001</v>
      </c>
      <c r="D331" s="8">
        <f t="shared" si="20"/>
        <v>17.268999999999998</v>
      </c>
      <c r="E331" s="8">
        <f t="shared" si="21"/>
        <v>3.4000000000027342E-3</v>
      </c>
      <c r="F331" s="10">
        <f t="shared" si="22"/>
        <v>1.9688459088555994E-4</v>
      </c>
      <c r="G331" s="9">
        <f t="shared" si="23"/>
        <v>-1.1957889918755238E-2</v>
      </c>
    </row>
    <row r="332" spans="1:7" x14ac:dyDescent="0.2">
      <c r="A332" s="2">
        <v>45265</v>
      </c>
      <c r="B332" s="3">
        <v>17.4757</v>
      </c>
      <c r="C332" s="3">
        <v>17.4803</v>
      </c>
      <c r="D332" s="8">
        <f t="shared" si="20"/>
        <v>17.478000000000002</v>
      </c>
      <c r="E332" s="8">
        <f t="shared" si="21"/>
        <v>4.5999999999999375E-3</v>
      </c>
      <c r="F332" s="10">
        <f t="shared" si="22"/>
        <v>2.6318800778120708E-4</v>
      </c>
      <c r="G332" s="9">
        <f t="shared" si="23"/>
        <v>3.9634671721524573E-3</v>
      </c>
    </row>
    <row r="333" spans="1:7" x14ac:dyDescent="0.2">
      <c r="A333" s="4">
        <v>45264</v>
      </c>
      <c r="B333" s="5">
        <v>17.406700000000001</v>
      </c>
      <c r="C333" s="5">
        <v>17.411300000000001</v>
      </c>
      <c r="D333" s="8">
        <f t="shared" si="20"/>
        <v>17.408999999999999</v>
      </c>
      <c r="E333" s="8">
        <f t="shared" si="21"/>
        <v>4.5999999999999375E-3</v>
      </c>
      <c r="F333" s="10">
        <f t="shared" si="22"/>
        <v>2.6423114481015207E-4</v>
      </c>
      <c r="G333" s="9">
        <f t="shared" si="23"/>
        <v>7.348686494618617E-3</v>
      </c>
    </row>
    <row r="334" spans="1:7" x14ac:dyDescent="0.2">
      <c r="A334" s="2">
        <v>45261</v>
      </c>
      <c r="B334" s="3">
        <v>17.279399999999999</v>
      </c>
      <c r="C334" s="3">
        <v>17.284600000000001</v>
      </c>
      <c r="D334" s="8">
        <f t="shared" si="20"/>
        <v>17.282</v>
      </c>
      <c r="E334" s="8">
        <f t="shared" si="21"/>
        <v>5.2000000000020918E-3</v>
      </c>
      <c r="F334" s="10">
        <f t="shared" si="22"/>
        <v>3.0089110056718502E-4</v>
      </c>
      <c r="G334" s="9">
        <f t="shared" si="23"/>
        <v>-5.1521169732032801E-3</v>
      </c>
    </row>
    <row r="335" spans="1:7" x14ac:dyDescent="0.2">
      <c r="A335" s="4">
        <v>45260</v>
      </c>
      <c r="B335" s="5">
        <v>17.369700000000002</v>
      </c>
      <c r="C335" s="5">
        <v>17.3733</v>
      </c>
      <c r="D335" s="8">
        <f t="shared" si="20"/>
        <v>17.371500000000001</v>
      </c>
      <c r="E335" s="8">
        <f t="shared" si="21"/>
        <v>3.5999999999987153E-3</v>
      </c>
      <c r="F335" s="10">
        <f t="shared" si="22"/>
        <v>2.0723598998351986E-4</v>
      </c>
      <c r="G335" s="9">
        <f t="shared" si="23"/>
        <v>1.052907128937508E-2</v>
      </c>
    </row>
    <row r="336" spans="1:7" x14ac:dyDescent="0.2">
      <c r="A336" s="2">
        <v>45259</v>
      </c>
      <c r="B336" s="3">
        <v>17.188400000000001</v>
      </c>
      <c r="C336" s="3">
        <v>17.192599999999999</v>
      </c>
      <c r="D336" s="8">
        <f t="shared" si="20"/>
        <v>17.1905</v>
      </c>
      <c r="E336" s="8">
        <f t="shared" si="21"/>
        <v>4.199999999997317E-3</v>
      </c>
      <c r="F336" s="10">
        <f t="shared" si="22"/>
        <v>2.443209912450084E-4</v>
      </c>
      <c r="G336" s="9">
        <f t="shared" si="23"/>
        <v>1.8941601585265033E-3</v>
      </c>
    </row>
    <row r="337" spans="1:7" x14ac:dyDescent="0.2">
      <c r="A337" s="4">
        <v>45258</v>
      </c>
      <c r="B337" s="5">
        <v>17.155999999999999</v>
      </c>
      <c r="C337" s="5">
        <v>17.16</v>
      </c>
      <c r="D337" s="8">
        <f t="shared" si="20"/>
        <v>17.158000000000001</v>
      </c>
      <c r="E337" s="8">
        <f t="shared" si="21"/>
        <v>4.0000000000013358E-3</v>
      </c>
      <c r="F337" s="10">
        <f t="shared" si="22"/>
        <v>2.3312740412643289E-4</v>
      </c>
      <c r="G337" s="9">
        <f t="shared" si="23"/>
        <v>8.4580161577285651E-4</v>
      </c>
    </row>
    <row r="338" spans="1:7" x14ac:dyDescent="0.2">
      <c r="A338" s="2">
        <v>45257</v>
      </c>
      <c r="B338" s="3">
        <v>17.141500000000001</v>
      </c>
      <c r="C338" s="3">
        <v>17.145499999999998</v>
      </c>
      <c r="D338" s="8">
        <f t="shared" si="20"/>
        <v>17.1435</v>
      </c>
      <c r="E338" s="8">
        <f t="shared" si="21"/>
        <v>3.9999999999977831E-3</v>
      </c>
      <c r="F338" s="10">
        <f t="shared" si="22"/>
        <v>2.3332458366131671E-4</v>
      </c>
      <c r="G338" s="9">
        <f t="shared" si="23"/>
        <v>1.0218381408386712E-3</v>
      </c>
    </row>
    <row r="339" spans="1:7" x14ac:dyDescent="0.2">
      <c r="A339" s="4">
        <v>45254</v>
      </c>
      <c r="B339" s="5">
        <v>17.123999999999999</v>
      </c>
      <c r="C339" s="5">
        <v>17.128</v>
      </c>
      <c r="D339" s="8">
        <f t="shared" si="20"/>
        <v>17.125999999999998</v>
      </c>
      <c r="E339" s="8">
        <f t="shared" si="21"/>
        <v>4.0000000000013358E-3</v>
      </c>
      <c r="F339" s="10">
        <f t="shared" si="22"/>
        <v>2.3356300362030458E-4</v>
      </c>
      <c r="G339" s="9">
        <f t="shared" si="23"/>
        <v>-2.7368543644095134E-3</v>
      </c>
    </row>
    <row r="340" spans="1:7" x14ac:dyDescent="0.2">
      <c r="A340" s="2">
        <v>45253</v>
      </c>
      <c r="B340" s="3">
        <v>17.170100000000001</v>
      </c>
      <c r="C340" s="3">
        <v>17.175899999999999</v>
      </c>
      <c r="D340" s="8">
        <f t="shared" si="20"/>
        <v>17.173000000000002</v>
      </c>
      <c r="E340" s="8">
        <f t="shared" si="21"/>
        <v>5.7999999999971408E-3</v>
      </c>
      <c r="F340" s="10">
        <f t="shared" si="22"/>
        <v>3.3773947475671928E-4</v>
      </c>
      <c r="G340" s="9">
        <f t="shared" si="23"/>
        <v>4.36751153753967E-5</v>
      </c>
    </row>
    <row r="341" spans="1:7" x14ac:dyDescent="0.2">
      <c r="A341" s="4">
        <v>45252</v>
      </c>
      <c r="B341" s="5">
        <v>17.170400000000001</v>
      </c>
      <c r="C341" s="5">
        <v>17.174099999999999</v>
      </c>
      <c r="D341" s="8">
        <f t="shared" si="20"/>
        <v>17.172249999999998</v>
      </c>
      <c r="E341" s="8">
        <f t="shared" si="21"/>
        <v>3.6999999999984823E-3</v>
      </c>
      <c r="F341" s="10">
        <f t="shared" si="22"/>
        <v>2.1546390251705411E-4</v>
      </c>
      <c r="G341" s="9">
        <f t="shared" si="23"/>
        <v>-2.7150241012836585E-3</v>
      </c>
    </row>
    <row r="342" spans="1:7" x14ac:dyDescent="0.2">
      <c r="A342" s="2">
        <v>45251</v>
      </c>
      <c r="B342" s="3">
        <v>17.2164</v>
      </c>
      <c r="C342" s="3">
        <v>17.221599999999999</v>
      </c>
      <c r="D342" s="8">
        <f t="shared" si="20"/>
        <v>17.219000000000001</v>
      </c>
      <c r="E342" s="8">
        <f t="shared" si="21"/>
        <v>5.1999999999985391E-3</v>
      </c>
      <c r="F342" s="10">
        <f t="shared" si="22"/>
        <v>3.0199198559722042E-4</v>
      </c>
      <c r="G342" s="9">
        <f t="shared" si="23"/>
        <v>3.4382284382286077E-3</v>
      </c>
    </row>
    <row r="343" spans="1:7" x14ac:dyDescent="0.2">
      <c r="A343" s="4">
        <v>45250</v>
      </c>
      <c r="B343" s="5">
        <v>17.158000000000001</v>
      </c>
      <c r="C343" s="5">
        <v>17.161999999999999</v>
      </c>
      <c r="D343" s="8">
        <f t="shared" si="20"/>
        <v>17.16</v>
      </c>
      <c r="E343" s="8">
        <f t="shared" si="21"/>
        <v>3.9999999999977831E-3</v>
      </c>
      <c r="F343" s="10">
        <f t="shared" si="22"/>
        <v>2.3310023310010392E-4</v>
      </c>
      <c r="G343" s="9">
        <f t="shared" si="23"/>
        <v>-3.0790681461686509E-3</v>
      </c>
    </row>
    <row r="344" spans="1:7" x14ac:dyDescent="0.2">
      <c r="A344" s="2">
        <v>45247</v>
      </c>
      <c r="B344" s="3">
        <v>17.211500000000001</v>
      </c>
      <c r="C344" s="3">
        <v>17.214500000000001</v>
      </c>
      <c r="D344" s="8">
        <f t="shared" si="20"/>
        <v>17.213000000000001</v>
      </c>
      <c r="E344" s="8">
        <f t="shared" si="21"/>
        <v>3.0000000000001137E-3</v>
      </c>
      <c r="F344" s="10">
        <f t="shared" si="22"/>
        <v>1.7428687619822886E-4</v>
      </c>
      <c r="G344" s="9">
        <f t="shared" si="23"/>
        <v>-2.5496899808773454E-3</v>
      </c>
    </row>
    <row r="345" spans="1:7" x14ac:dyDescent="0.2">
      <c r="A345" s="4">
        <v>45246</v>
      </c>
      <c r="B345" s="5">
        <v>17.255500000000001</v>
      </c>
      <c r="C345" s="5">
        <v>17.258500000000002</v>
      </c>
      <c r="D345" s="8">
        <f t="shared" si="20"/>
        <v>17.257000000000001</v>
      </c>
      <c r="E345" s="8">
        <f t="shared" si="21"/>
        <v>3.0000000000001137E-3</v>
      </c>
      <c r="F345" s="10">
        <f t="shared" si="22"/>
        <v>1.7384249869618784E-4</v>
      </c>
      <c r="G345" s="9">
        <f t="shared" si="23"/>
        <v>-2.9754167027759015E-3</v>
      </c>
    </row>
    <row r="346" spans="1:7" x14ac:dyDescent="0.2">
      <c r="A346" s="2">
        <v>45245</v>
      </c>
      <c r="B346" s="3">
        <v>17.306799999999999</v>
      </c>
      <c r="C346" s="3">
        <v>17.310199999999998</v>
      </c>
      <c r="D346" s="8">
        <f t="shared" si="20"/>
        <v>17.308499999999999</v>
      </c>
      <c r="E346" s="8">
        <f t="shared" si="21"/>
        <v>3.3999999999991815E-3</v>
      </c>
      <c r="F346" s="10">
        <f t="shared" si="22"/>
        <v>1.9643527746478215E-4</v>
      </c>
      <c r="G346" s="9">
        <f t="shared" si="23"/>
        <v>-4.5434938892885413E-3</v>
      </c>
    </row>
    <row r="347" spans="1:7" x14ac:dyDescent="0.2">
      <c r="A347" s="4">
        <v>45244</v>
      </c>
      <c r="B347" s="5">
        <v>17.3855</v>
      </c>
      <c r="C347" s="5">
        <v>17.389500000000002</v>
      </c>
      <c r="D347" s="8">
        <f t="shared" si="20"/>
        <v>17.387500000000003</v>
      </c>
      <c r="E347" s="8">
        <f t="shared" si="21"/>
        <v>4.0000000000013358E-3</v>
      </c>
      <c r="F347" s="10">
        <f t="shared" si="22"/>
        <v>2.3005032350834423E-4</v>
      </c>
      <c r="G347" s="9">
        <f t="shared" si="23"/>
        <v>-1.2508696454685997E-2</v>
      </c>
    </row>
    <row r="348" spans="1:7" x14ac:dyDescent="0.2">
      <c r="A348" s="2">
        <v>45243</v>
      </c>
      <c r="B348" s="3">
        <v>17.605699999999999</v>
      </c>
      <c r="C348" s="3">
        <v>17.6098</v>
      </c>
      <c r="D348" s="8">
        <f t="shared" si="20"/>
        <v>17.607749999999999</v>
      </c>
      <c r="E348" s="8">
        <f t="shared" si="21"/>
        <v>4.1000000000011028E-3</v>
      </c>
      <c r="F348" s="10">
        <f t="shared" si="22"/>
        <v>2.3285201118831782E-4</v>
      </c>
      <c r="G348" s="9">
        <f t="shared" si="23"/>
        <v>-9.8549176179498765E-3</v>
      </c>
    </row>
    <row r="349" spans="1:7" x14ac:dyDescent="0.2">
      <c r="A349" s="4">
        <v>45240</v>
      </c>
      <c r="B349" s="5">
        <v>17.7805</v>
      </c>
      <c r="C349" s="5">
        <v>17.785499999999999</v>
      </c>
      <c r="D349" s="8">
        <f t="shared" si="20"/>
        <v>17.783000000000001</v>
      </c>
      <c r="E349" s="8">
        <f t="shared" si="21"/>
        <v>4.9999999999990052E-3</v>
      </c>
      <c r="F349" s="10">
        <f t="shared" si="22"/>
        <v>2.8116740707411598E-4</v>
      </c>
      <c r="G349" s="9">
        <f t="shared" si="23"/>
        <v>1.695593743745194E-2</v>
      </c>
    </row>
    <row r="350" spans="1:7" x14ac:dyDescent="0.2">
      <c r="A350" s="2">
        <v>45239</v>
      </c>
      <c r="B350" s="3">
        <v>17.484999999999999</v>
      </c>
      <c r="C350" s="3">
        <v>17.488</v>
      </c>
      <c r="D350" s="8">
        <f t="shared" si="20"/>
        <v>17.486499999999999</v>
      </c>
      <c r="E350" s="8">
        <f t="shared" si="21"/>
        <v>3.0000000000001137E-3</v>
      </c>
      <c r="F350" s="10">
        <f t="shared" si="22"/>
        <v>1.715609184227898E-4</v>
      </c>
      <c r="G350" s="9">
        <f t="shared" si="23"/>
        <v>3.4323960985105373E-4</v>
      </c>
    </row>
    <row r="351" spans="1:7" x14ac:dyDescent="0.2">
      <c r="A351" s="4">
        <v>45238</v>
      </c>
      <c r="B351" s="5">
        <v>17.478999999999999</v>
      </c>
      <c r="C351" s="5">
        <v>17.481999999999999</v>
      </c>
      <c r="D351" s="8">
        <f t="shared" si="20"/>
        <v>17.480499999999999</v>
      </c>
      <c r="E351" s="8">
        <f t="shared" si="21"/>
        <v>3.0000000000001137E-3</v>
      </c>
      <c r="F351" s="10">
        <f t="shared" si="22"/>
        <v>1.7161980492549491E-4</v>
      </c>
      <c r="G351" s="9">
        <f t="shared" si="23"/>
        <v>-2.1976140190649307E-3</v>
      </c>
    </row>
    <row r="352" spans="1:7" x14ac:dyDescent="0.2">
      <c r="A352" s="2">
        <v>45237</v>
      </c>
      <c r="B352" s="3">
        <v>17.516999999999999</v>
      </c>
      <c r="C352" s="3">
        <v>17.521000000000001</v>
      </c>
      <c r="D352" s="8">
        <f t="shared" si="20"/>
        <v>17.518999999999998</v>
      </c>
      <c r="E352" s="8">
        <f t="shared" si="21"/>
        <v>4.0000000000013358E-3</v>
      </c>
      <c r="F352" s="10">
        <f t="shared" si="22"/>
        <v>2.2832353444838952E-4</v>
      </c>
      <c r="G352" s="9">
        <f t="shared" si="23"/>
        <v>-1.5388122649037106E-3</v>
      </c>
    </row>
    <row r="353" spans="1:7" x14ac:dyDescent="0.2">
      <c r="A353" s="4">
        <v>45236</v>
      </c>
      <c r="B353" s="5">
        <v>17.5442</v>
      </c>
      <c r="C353" s="5">
        <v>17.547799999999999</v>
      </c>
      <c r="D353" s="8">
        <f t="shared" si="20"/>
        <v>17.545999999999999</v>
      </c>
      <c r="E353" s="8">
        <f t="shared" si="21"/>
        <v>3.5999999999987153E-3</v>
      </c>
      <c r="F353" s="10">
        <f t="shared" si="22"/>
        <v>2.0517496865375101E-4</v>
      </c>
      <c r="G353" s="9">
        <f t="shared" si="23"/>
        <v>9.8417266187049712E-3</v>
      </c>
    </row>
    <row r="354" spans="1:7" x14ac:dyDescent="0.2">
      <c r="A354" s="2">
        <v>45233</v>
      </c>
      <c r="B354" s="3">
        <v>17.372900000000001</v>
      </c>
      <c r="C354" s="3">
        <v>17.377099999999999</v>
      </c>
      <c r="D354" s="8">
        <f t="shared" si="20"/>
        <v>17.375</v>
      </c>
      <c r="E354" s="8">
        <f t="shared" si="21"/>
        <v>4.199999999997317E-3</v>
      </c>
      <c r="F354" s="10">
        <f t="shared" si="22"/>
        <v>2.4172661870488154E-4</v>
      </c>
      <c r="G354" s="9">
        <f t="shared" si="23"/>
        <v>-1.2601758847514466E-2</v>
      </c>
    </row>
    <row r="355" spans="1:7" x14ac:dyDescent="0.2">
      <c r="A355" s="4">
        <v>45232</v>
      </c>
      <c r="B355" s="5">
        <v>17.5944</v>
      </c>
      <c r="C355" s="5">
        <v>17.5991</v>
      </c>
      <c r="D355" s="8">
        <f t="shared" si="20"/>
        <v>17.59675</v>
      </c>
      <c r="E355" s="8">
        <f t="shared" si="21"/>
        <v>4.6999999999997044E-3</v>
      </c>
      <c r="F355" s="10">
        <f t="shared" si="22"/>
        <v>2.6709477602396492E-4</v>
      </c>
      <c r="G355" s="9">
        <f t="shared" si="23"/>
        <v>-1.9843480198295516E-2</v>
      </c>
    </row>
    <row r="356" spans="1:7" x14ac:dyDescent="0.2">
      <c r="A356" s="2">
        <v>45231</v>
      </c>
      <c r="B356" s="3">
        <v>17.950199999999999</v>
      </c>
      <c r="C356" s="3">
        <v>17.9558</v>
      </c>
      <c r="D356" s="8">
        <f t="shared" si="20"/>
        <v>17.952999999999999</v>
      </c>
      <c r="E356" s="8">
        <f t="shared" si="21"/>
        <v>5.6000000000011596E-3</v>
      </c>
      <c r="F356" s="10">
        <f t="shared" si="22"/>
        <v>3.1192558346800867E-4</v>
      </c>
      <c r="G356" s="9">
        <f t="shared" si="23"/>
        <v>-5.5392455547554897E-3</v>
      </c>
    </row>
    <row r="357" spans="1:7" x14ac:dyDescent="0.2">
      <c r="A357" s="4">
        <v>45230</v>
      </c>
      <c r="B357" s="5">
        <v>18.051300000000001</v>
      </c>
      <c r="C357" s="5">
        <v>18.0547</v>
      </c>
      <c r="D357" s="8">
        <f t="shared" si="20"/>
        <v>18.053000000000001</v>
      </c>
      <c r="E357" s="8">
        <f t="shared" si="21"/>
        <v>3.3999999999991815E-3</v>
      </c>
      <c r="F357" s="10">
        <f t="shared" si="22"/>
        <v>1.8833434886163968E-4</v>
      </c>
      <c r="G357" s="9">
        <f t="shared" si="23"/>
        <v>1.4422810229099969E-3</v>
      </c>
    </row>
    <row r="358" spans="1:7" x14ac:dyDescent="0.2">
      <c r="A358" s="2">
        <v>45229</v>
      </c>
      <c r="B358" s="3">
        <v>18.024899999999999</v>
      </c>
      <c r="C358" s="3">
        <v>18.0291</v>
      </c>
      <c r="D358" s="8">
        <f t="shared" si="20"/>
        <v>18.027000000000001</v>
      </c>
      <c r="E358" s="8">
        <f t="shared" si="21"/>
        <v>4.2000000000008697E-3</v>
      </c>
      <c r="F358" s="10">
        <f t="shared" si="22"/>
        <v>2.3298385754706103E-4</v>
      </c>
      <c r="G358" s="9">
        <f t="shared" si="23"/>
        <v>-2.628011839884925E-3</v>
      </c>
    </row>
    <row r="359" spans="1:7" x14ac:dyDescent="0.2">
      <c r="A359" s="4">
        <v>45226</v>
      </c>
      <c r="B359" s="5">
        <v>18.0716</v>
      </c>
      <c r="C359" s="5">
        <v>18.077400000000001</v>
      </c>
      <c r="D359" s="8">
        <f t="shared" si="20"/>
        <v>18.0745</v>
      </c>
      <c r="E359" s="8">
        <f t="shared" si="21"/>
        <v>5.8000000000006935E-3</v>
      </c>
      <c r="F359" s="10">
        <f t="shared" si="22"/>
        <v>3.2089407729124974E-4</v>
      </c>
      <c r="G359" s="9">
        <f t="shared" si="23"/>
        <v>-6.868320558257146E-3</v>
      </c>
    </row>
    <row r="360" spans="1:7" x14ac:dyDescent="0.2">
      <c r="A360" s="2">
        <v>45225</v>
      </c>
      <c r="B360" s="3">
        <v>18.197500000000002</v>
      </c>
      <c r="C360" s="3">
        <v>18.201499999999999</v>
      </c>
      <c r="D360" s="8">
        <f t="shared" si="20"/>
        <v>18.1995</v>
      </c>
      <c r="E360" s="8">
        <f t="shared" si="21"/>
        <v>3.9999999999977831E-3</v>
      </c>
      <c r="F360" s="10">
        <f t="shared" si="22"/>
        <v>2.1978625786410523E-4</v>
      </c>
      <c r="G360" s="9">
        <f t="shared" si="23"/>
        <v>-6.92985567347848E-3</v>
      </c>
    </row>
    <row r="361" spans="1:7" x14ac:dyDescent="0.2">
      <c r="A361" s="4">
        <v>45224</v>
      </c>
      <c r="B361" s="5">
        <v>18.324400000000001</v>
      </c>
      <c r="C361" s="5">
        <v>18.328600000000002</v>
      </c>
      <c r="D361" s="8">
        <f t="shared" si="20"/>
        <v>18.326500000000003</v>
      </c>
      <c r="E361" s="8">
        <f t="shared" si="21"/>
        <v>4.2000000000008697E-3</v>
      </c>
      <c r="F361" s="10">
        <f t="shared" si="22"/>
        <v>2.2917632935917219E-4</v>
      </c>
      <c r="G361" s="9">
        <f t="shared" si="23"/>
        <v>4.6597045199134879E-3</v>
      </c>
    </row>
    <row r="362" spans="1:7" x14ac:dyDescent="0.2">
      <c r="A362" s="2">
        <v>45223</v>
      </c>
      <c r="B362" s="3">
        <v>18.238600000000002</v>
      </c>
      <c r="C362" s="3">
        <v>18.244399999999999</v>
      </c>
      <c r="D362" s="8">
        <f t="shared" si="20"/>
        <v>18.241500000000002</v>
      </c>
      <c r="E362" s="8">
        <f t="shared" si="21"/>
        <v>5.7999999999971408E-3</v>
      </c>
      <c r="F362" s="10">
        <f t="shared" si="22"/>
        <v>3.179563084174624E-4</v>
      </c>
      <c r="G362" s="9">
        <f t="shared" si="23"/>
        <v>5.6369475033422045E-3</v>
      </c>
    </row>
    <row r="363" spans="1:7" x14ac:dyDescent="0.2">
      <c r="A363" s="4">
        <v>45222</v>
      </c>
      <c r="B363" s="5">
        <v>18.136800000000001</v>
      </c>
      <c r="C363" s="5">
        <v>18.1417</v>
      </c>
      <c r="D363" s="8">
        <f t="shared" si="20"/>
        <v>18.139250000000001</v>
      </c>
      <c r="E363" s="8">
        <f t="shared" si="21"/>
        <v>4.8999999999992383E-3</v>
      </c>
      <c r="F363" s="10">
        <f t="shared" si="22"/>
        <v>2.7013244759288492E-4</v>
      </c>
      <c r="G363" s="9">
        <f t="shared" si="23"/>
        <v>-8.2150960933868866E-3</v>
      </c>
    </row>
    <row r="364" spans="1:7" x14ac:dyDescent="0.2">
      <c r="A364" s="2">
        <v>45219</v>
      </c>
      <c r="B364" s="3">
        <v>18.2865</v>
      </c>
      <c r="C364" s="3">
        <v>18.2925</v>
      </c>
      <c r="D364" s="8">
        <f t="shared" si="20"/>
        <v>18.2895</v>
      </c>
      <c r="E364" s="8">
        <f t="shared" si="21"/>
        <v>6.0000000000002274E-3</v>
      </c>
      <c r="F364" s="10">
        <f t="shared" si="22"/>
        <v>3.2805708193226862E-4</v>
      </c>
      <c r="G364" s="9">
        <f t="shared" si="23"/>
        <v>-3.3513160045773871E-3</v>
      </c>
    </row>
    <row r="365" spans="1:7" x14ac:dyDescent="0.2">
      <c r="A365" s="4">
        <v>45218</v>
      </c>
      <c r="B365" s="5">
        <v>18.347999999999999</v>
      </c>
      <c r="C365" s="5">
        <v>18.353999999999999</v>
      </c>
      <c r="D365" s="8">
        <f t="shared" si="20"/>
        <v>18.350999999999999</v>
      </c>
      <c r="E365" s="8">
        <f t="shared" si="21"/>
        <v>6.0000000000002274E-3</v>
      </c>
      <c r="F365" s="10">
        <f t="shared" si="22"/>
        <v>3.2695765898317408E-4</v>
      </c>
      <c r="G365" s="9">
        <f t="shared" si="23"/>
        <v>3.4311648189411237E-3</v>
      </c>
    </row>
    <row r="366" spans="1:7" x14ac:dyDescent="0.2">
      <c r="A366" s="2">
        <v>45217</v>
      </c>
      <c r="B366" s="3">
        <v>18.285399999999999</v>
      </c>
      <c r="C366" s="3">
        <v>18.2911</v>
      </c>
      <c r="D366" s="8">
        <f t="shared" si="20"/>
        <v>18.288249999999998</v>
      </c>
      <c r="E366" s="8">
        <f t="shared" si="21"/>
        <v>5.7000000000009265E-3</v>
      </c>
      <c r="F366" s="10">
        <f t="shared" si="22"/>
        <v>3.1167552937000137E-4</v>
      </c>
      <c r="G366" s="9">
        <f t="shared" si="23"/>
        <v>1.9696124895455469E-2</v>
      </c>
    </row>
    <row r="367" spans="1:7" x14ac:dyDescent="0.2">
      <c r="A367" s="4">
        <v>45216</v>
      </c>
      <c r="B367" s="5">
        <v>17.932600000000001</v>
      </c>
      <c r="C367" s="5">
        <v>17.9374</v>
      </c>
      <c r="D367" s="8">
        <f t="shared" si="20"/>
        <v>17.935000000000002</v>
      </c>
      <c r="E367" s="8">
        <f t="shared" si="21"/>
        <v>4.7999999999994714E-3</v>
      </c>
      <c r="F367" s="10">
        <f t="shared" si="22"/>
        <v>2.6763311959852079E-4</v>
      </c>
      <c r="G367" s="9">
        <f t="shared" si="23"/>
        <v>-2.475041018938251E-3</v>
      </c>
    </row>
    <row r="368" spans="1:7" x14ac:dyDescent="0.2">
      <c r="A368" s="2">
        <v>45215</v>
      </c>
      <c r="B368" s="3">
        <v>17.9772</v>
      </c>
      <c r="C368" s="3">
        <v>17.9818</v>
      </c>
      <c r="D368" s="8">
        <f t="shared" si="20"/>
        <v>17.979500000000002</v>
      </c>
      <c r="E368" s="8">
        <f t="shared" si="21"/>
        <v>4.5999999999999375E-3</v>
      </c>
      <c r="F368" s="10">
        <f t="shared" si="22"/>
        <v>2.5584693678911742E-4</v>
      </c>
      <c r="G368" s="9">
        <f t="shared" si="23"/>
        <v>6.678725476554348E-4</v>
      </c>
    </row>
    <row r="369" spans="1:7" x14ac:dyDescent="0.2">
      <c r="A369" s="4">
        <v>45212</v>
      </c>
      <c r="B369" s="5">
        <v>17.9651</v>
      </c>
      <c r="C369" s="5">
        <v>17.969899999999999</v>
      </c>
      <c r="D369" s="8">
        <f t="shared" si="20"/>
        <v>17.967500000000001</v>
      </c>
      <c r="E369" s="8">
        <f t="shared" si="21"/>
        <v>4.7999999999994714E-3</v>
      </c>
      <c r="F369" s="10">
        <f t="shared" si="22"/>
        <v>2.6714901906216618E-4</v>
      </c>
      <c r="G369" s="9">
        <f t="shared" si="23"/>
        <v>9.4704882872354013E-4</v>
      </c>
    </row>
    <row r="370" spans="1:7" x14ac:dyDescent="0.2">
      <c r="A370" s="2">
        <v>45211</v>
      </c>
      <c r="B370" s="3">
        <v>17.947700000000001</v>
      </c>
      <c r="C370" s="3">
        <v>17.953299999999999</v>
      </c>
      <c r="D370" s="8">
        <f t="shared" si="20"/>
        <v>17.950499999999998</v>
      </c>
      <c r="E370" s="8">
        <f t="shared" si="21"/>
        <v>5.5999999999976069E-3</v>
      </c>
      <c r="F370" s="10">
        <f t="shared" si="22"/>
        <v>3.1196902593229201E-4</v>
      </c>
      <c r="G370" s="9">
        <f t="shared" si="23"/>
        <v>5.8838362612421147E-3</v>
      </c>
    </row>
    <row r="371" spans="1:7" x14ac:dyDescent="0.2">
      <c r="A371" s="4">
        <v>45210</v>
      </c>
      <c r="B371" s="5">
        <v>17.8432</v>
      </c>
      <c r="C371" s="5">
        <v>17.847799999999999</v>
      </c>
      <c r="D371" s="8">
        <f t="shared" si="20"/>
        <v>17.845500000000001</v>
      </c>
      <c r="E371" s="8">
        <f t="shared" si="21"/>
        <v>4.5999999999999375E-3</v>
      </c>
      <c r="F371" s="10">
        <f t="shared" si="22"/>
        <v>2.5776806477823189E-4</v>
      </c>
      <c r="G371" s="9">
        <f t="shared" si="23"/>
        <v>-1.0973480754842502E-2</v>
      </c>
    </row>
    <row r="372" spans="1:7" x14ac:dyDescent="0.2">
      <c r="A372" s="2">
        <v>45209</v>
      </c>
      <c r="B372" s="3">
        <v>18.040500000000002</v>
      </c>
      <c r="C372" s="3">
        <v>18.046500000000002</v>
      </c>
      <c r="D372" s="8">
        <f t="shared" si="20"/>
        <v>18.043500000000002</v>
      </c>
      <c r="E372" s="8">
        <f t="shared" si="21"/>
        <v>6.0000000000002274E-3</v>
      </c>
      <c r="F372" s="10">
        <f t="shared" si="22"/>
        <v>3.3252971984372361E-4</v>
      </c>
      <c r="G372" s="9">
        <f t="shared" si="23"/>
        <v>-1.5589835917999895E-2</v>
      </c>
    </row>
    <row r="373" spans="1:7" x14ac:dyDescent="0.2">
      <c r="A373" s="4">
        <v>45208</v>
      </c>
      <c r="B373" s="5">
        <v>18.327000000000002</v>
      </c>
      <c r="C373" s="5">
        <v>18.331499999999998</v>
      </c>
      <c r="D373" s="8">
        <f t="shared" si="20"/>
        <v>18.329250000000002</v>
      </c>
      <c r="E373" s="8">
        <f t="shared" si="21"/>
        <v>4.4999999999966178E-3</v>
      </c>
      <c r="F373" s="10">
        <f t="shared" si="22"/>
        <v>2.4550922705493229E-4</v>
      </c>
      <c r="G373" s="9">
        <f t="shared" si="23"/>
        <v>8.1843106764400986E-5</v>
      </c>
    </row>
    <row r="374" spans="1:7" x14ac:dyDescent="0.2">
      <c r="A374" s="2">
        <v>45205</v>
      </c>
      <c r="B374" s="3">
        <v>18.324999999999999</v>
      </c>
      <c r="C374" s="3">
        <v>18.330500000000001</v>
      </c>
      <c r="D374" s="8">
        <f t="shared" si="20"/>
        <v>18.327750000000002</v>
      </c>
      <c r="E374" s="8">
        <f t="shared" si="21"/>
        <v>5.5000000000013927E-3</v>
      </c>
      <c r="F374" s="10">
        <f t="shared" si="22"/>
        <v>3.000913914692961E-4</v>
      </c>
      <c r="G374" s="9">
        <f t="shared" si="23"/>
        <v>6.3833292150565768E-3</v>
      </c>
    </row>
    <row r="375" spans="1:7" x14ac:dyDescent="0.2">
      <c r="A375" s="4">
        <v>45204</v>
      </c>
      <c r="B375" s="5">
        <v>18.2088</v>
      </c>
      <c r="C375" s="5">
        <v>18.214200000000002</v>
      </c>
      <c r="D375" s="8">
        <f t="shared" si="20"/>
        <v>18.211500000000001</v>
      </c>
      <c r="E375" s="8">
        <f t="shared" si="21"/>
        <v>5.4000000000016257E-3</v>
      </c>
      <c r="F375" s="10">
        <f t="shared" si="22"/>
        <v>2.9651593773174232E-4</v>
      </c>
      <c r="G375" s="9">
        <f t="shared" si="23"/>
        <v>5.9656972408652642E-3</v>
      </c>
    </row>
    <row r="376" spans="1:7" x14ac:dyDescent="0.2">
      <c r="A376" s="2">
        <v>45203</v>
      </c>
      <c r="B376" s="3">
        <v>18.101299999999998</v>
      </c>
      <c r="C376" s="3">
        <v>18.105699999999999</v>
      </c>
      <c r="D376" s="8">
        <f t="shared" si="20"/>
        <v>18.103499999999997</v>
      </c>
      <c r="E376" s="8">
        <f t="shared" si="21"/>
        <v>4.4000000000004036E-3</v>
      </c>
      <c r="F376" s="10">
        <f t="shared" si="22"/>
        <v>2.4304692462785675E-4</v>
      </c>
      <c r="G376" s="9">
        <f t="shared" si="23"/>
        <v>1.5766587179127489E-2</v>
      </c>
    </row>
    <row r="377" spans="1:7" x14ac:dyDescent="0.2">
      <c r="A377" s="4">
        <v>45202</v>
      </c>
      <c r="B377" s="5">
        <v>17.819800000000001</v>
      </c>
      <c r="C377" s="5">
        <v>17.825199999999999</v>
      </c>
      <c r="D377" s="8">
        <f t="shared" si="20"/>
        <v>17.822499999999998</v>
      </c>
      <c r="E377" s="8">
        <f t="shared" si="21"/>
        <v>5.399999999998073E-3</v>
      </c>
      <c r="F377" s="10">
        <f t="shared" si="22"/>
        <v>3.0298779632476216E-4</v>
      </c>
      <c r="G377" s="9">
        <f t="shared" si="23"/>
        <v>1.474649130298622E-2</v>
      </c>
    </row>
    <row r="378" spans="1:7" x14ac:dyDescent="0.2">
      <c r="A378" s="2">
        <v>45201</v>
      </c>
      <c r="B378" s="3">
        <v>17.560500000000001</v>
      </c>
      <c r="C378" s="3">
        <v>17.566500000000001</v>
      </c>
      <c r="D378" s="8">
        <f t="shared" si="20"/>
        <v>17.563500000000001</v>
      </c>
      <c r="E378" s="8">
        <f t="shared" si="21"/>
        <v>6.0000000000002274E-3</v>
      </c>
      <c r="F378" s="10">
        <f t="shared" si="22"/>
        <v>3.4161755914255285E-4</v>
      </c>
      <c r="G378" s="9">
        <f t="shared" si="23"/>
        <v>1.0645337629830109E-2</v>
      </c>
    </row>
    <row r="379" spans="1:7" x14ac:dyDescent="0.2">
      <c r="A379" s="4">
        <v>45198</v>
      </c>
      <c r="B379" s="5">
        <v>17.3767</v>
      </c>
      <c r="C379" s="5">
        <v>17.380299999999998</v>
      </c>
      <c r="D379" s="8">
        <f t="shared" si="20"/>
        <v>17.378499999999999</v>
      </c>
      <c r="E379" s="8">
        <f t="shared" si="21"/>
        <v>3.5999999999987153E-3</v>
      </c>
      <c r="F379" s="10">
        <f t="shared" si="22"/>
        <v>2.071525160398605E-4</v>
      </c>
      <c r="G379" s="9">
        <f t="shared" si="23"/>
        <v>-1.3734003007860207E-2</v>
      </c>
    </row>
    <row r="380" spans="1:7" x14ac:dyDescent="0.2">
      <c r="A380" s="2">
        <v>45197</v>
      </c>
      <c r="B380" s="3">
        <v>17.618400000000001</v>
      </c>
      <c r="C380" s="3">
        <v>17.622599999999998</v>
      </c>
      <c r="D380" s="8">
        <f t="shared" si="20"/>
        <v>17.6205</v>
      </c>
      <c r="E380" s="8">
        <f t="shared" si="21"/>
        <v>4.199999999997317E-3</v>
      </c>
      <c r="F380" s="10">
        <f t="shared" si="22"/>
        <v>2.3835872988832991E-4</v>
      </c>
      <c r="G380" s="9">
        <f t="shared" si="23"/>
        <v>-2.4908715219791322E-3</v>
      </c>
    </row>
    <row r="381" spans="1:7" x14ac:dyDescent="0.2">
      <c r="A381" s="4">
        <v>45196</v>
      </c>
      <c r="B381" s="5">
        <v>17.662700000000001</v>
      </c>
      <c r="C381" s="5">
        <v>17.6663</v>
      </c>
      <c r="D381" s="8">
        <f t="shared" si="20"/>
        <v>17.6645</v>
      </c>
      <c r="E381" s="8">
        <f t="shared" si="21"/>
        <v>3.5999999999987153E-3</v>
      </c>
      <c r="F381" s="10">
        <f t="shared" si="22"/>
        <v>2.0379857907094543E-4</v>
      </c>
      <c r="G381" s="9">
        <f t="shared" si="23"/>
        <v>1.3977383617473249E-2</v>
      </c>
    </row>
    <row r="382" spans="1:7" x14ac:dyDescent="0.2">
      <c r="A382" s="2">
        <v>45195</v>
      </c>
      <c r="B382" s="3">
        <v>17.418900000000001</v>
      </c>
      <c r="C382" s="3">
        <v>17.423100000000002</v>
      </c>
      <c r="D382" s="8">
        <f t="shared" si="20"/>
        <v>17.420999999999999</v>
      </c>
      <c r="E382" s="8">
        <f t="shared" si="21"/>
        <v>4.2000000000008697E-3</v>
      </c>
      <c r="F382" s="10">
        <f t="shared" si="22"/>
        <v>2.4108834165667125E-4</v>
      </c>
      <c r="G382" s="9">
        <f t="shared" si="23"/>
        <v>6.0308434565348179E-4</v>
      </c>
    </row>
    <row r="383" spans="1:7" x14ac:dyDescent="0.2">
      <c r="A383" s="4">
        <v>45194</v>
      </c>
      <c r="B383" s="5">
        <v>17.408999999999999</v>
      </c>
      <c r="C383" s="5">
        <v>17.411999999999999</v>
      </c>
      <c r="D383" s="8">
        <f t="shared" si="20"/>
        <v>17.410499999999999</v>
      </c>
      <c r="E383" s="8">
        <f t="shared" si="21"/>
        <v>3.0000000000001137E-3</v>
      </c>
      <c r="F383" s="10">
        <f t="shared" si="22"/>
        <v>1.7230981304385939E-4</v>
      </c>
      <c r="G383" s="9">
        <f t="shared" si="23"/>
        <v>1.6582489125040123E-2</v>
      </c>
    </row>
    <row r="384" spans="1:7" x14ac:dyDescent="0.2">
      <c r="A384" s="2">
        <v>45191</v>
      </c>
      <c r="B384" s="3">
        <v>17.124700000000001</v>
      </c>
      <c r="C384" s="3">
        <v>17.128299999999999</v>
      </c>
      <c r="D384" s="8">
        <f t="shared" si="20"/>
        <v>17.1265</v>
      </c>
      <c r="E384" s="8">
        <f t="shared" si="21"/>
        <v>3.5999999999987153E-3</v>
      </c>
      <c r="F384" s="10">
        <f t="shared" si="22"/>
        <v>2.1020056637367326E-4</v>
      </c>
      <c r="G384" s="9">
        <f t="shared" si="23"/>
        <v>-3.5780777286480436E-3</v>
      </c>
    </row>
    <row r="385" spans="1:7" x14ac:dyDescent="0.2">
      <c r="A385" s="4">
        <v>45190</v>
      </c>
      <c r="B385" s="5">
        <v>17.1861</v>
      </c>
      <c r="C385" s="5">
        <v>17.189900000000002</v>
      </c>
      <c r="D385" s="8">
        <f t="shared" si="20"/>
        <v>17.188000000000002</v>
      </c>
      <c r="E385" s="8">
        <f t="shared" si="21"/>
        <v>3.8000000000018019E-3</v>
      </c>
      <c r="F385" s="10">
        <f t="shared" si="22"/>
        <v>2.2108447754257631E-4</v>
      </c>
      <c r="G385" s="9">
        <f t="shared" si="23"/>
        <v>8.6854460093899188E-3</v>
      </c>
    </row>
    <row r="386" spans="1:7" x14ac:dyDescent="0.2">
      <c r="A386" s="2">
        <v>45189</v>
      </c>
      <c r="B386" s="3">
        <v>17.038</v>
      </c>
      <c r="C386" s="3">
        <v>17.042000000000002</v>
      </c>
      <c r="D386" s="8">
        <f t="shared" si="20"/>
        <v>17.04</v>
      </c>
      <c r="E386" s="8">
        <f t="shared" si="21"/>
        <v>4.0000000000013358E-3</v>
      </c>
      <c r="F386" s="10">
        <f t="shared" si="22"/>
        <v>2.3474178403763709E-4</v>
      </c>
      <c r="G386" s="9">
        <f t="shared" si="23"/>
        <v>-2.9548579620256588E-3</v>
      </c>
    </row>
    <row r="387" spans="1:7" x14ac:dyDescent="0.2">
      <c r="A387" s="4">
        <v>45188</v>
      </c>
      <c r="B387" s="5">
        <v>17.088100000000001</v>
      </c>
      <c r="C387" s="5">
        <v>17.0929</v>
      </c>
      <c r="D387" s="8">
        <f t="shared" si="20"/>
        <v>17.090499999999999</v>
      </c>
      <c r="E387" s="8">
        <f t="shared" si="21"/>
        <v>4.7999999999994714E-3</v>
      </c>
      <c r="F387" s="10">
        <f t="shared" si="22"/>
        <v>2.8085778648953932E-4</v>
      </c>
      <c r="G387" s="9">
        <f t="shared" si="23"/>
        <v>-3.890483614798379E-3</v>
      </c>
    </row>
    <row r="388" spans="1:7" x14ac:dyDescent="0.2">
      <c r="A388" s="2">
        <v>45187</v>
      </c>
      <c r="B388" s="3">
        <v>17.1553</v>
      </c>
      <c r="C388" s="3">
        <v>17.159199999999998</v>
      </c>
      <c r="D388" s="8">
        <f t="shared" si="20"/>
        <v>17.157249999999998</v>
      </c>
      <c r="E388" s="8">
        <f t="shared" si="21"/>
        <v>3.8999999999980162E-3</v>
      </c>
      <c r="F388" s="10">
        <f t="shared" si="22"/>
        <v>2.2730915502181391E-4</v>
      </c>
      <c r="G388" s="9">
        <f t="shared" si="23"/>
        <v>3.2306163021866841E-3</v>
      </c>
    </row>
    <row r="389" spans="1:7" x14ac:dyDescent="0.2">
      <c r="A389" s="4">
        <v>45184</v>
      </c>
      <c r="B389" s="5">
        <v>17.099900000000002</v>
      </c>
      <c r="C389" s="5">
        <v>17.104099999999999</v>
      </c>
      <c r="D389" s="8">
        <f t="shared" si="20"/>
        <v>17.102</v>
      </c>
      <c r="E389" s="8">
        <f t="shared" si="21"/>
        <v>4.199999999997317E-3</v>
      </c>
      <c r="F389" s="10">
        <f t="shared" si="22"/>
        <v>2.4558531165929813E-4</v>
      </c>
      <c r="G389" s="9">
        <f t="shared" si="23"/>
        <v>-1.4888337468981216E-3</v>
      </c>
    </row>
    <row r="390" spans="1:7" x14ac:dyDescent="0.2">
      <c r="A390" s="2">
        <v>45183</v>
      </c>
      <c r="B390" s="3">
        <v>17.125</v>
      </c>
      <c r="C390" s="3">
        <v>17.13</v>
      </c>
      <c r="D390" s="8">
        <f t="shared" si="20"/>
        <v>17.127499999999998</v>
      </c>
      <c r="E390" s="8">
        <f t="shared" si="21"/>
        <v>4.9999999999990052E-3</v>
      </c>
      <c r="F390" s="10">
        <f t="shared" si="22"/>
        <v>2.9192818566626806E-4</v>
      </c>
      <c r="G390" s="9">
        <f t="shared" si="23"/>
        <v>1.8132366273797551E-3</v>
      </c>
    </row>
    <row r="391" spans="1:7" x14ac:dyDescent="0.2">
      <c r="A391" s="4">
        <v>45182</v>
      </c>
      <c r="B391" s="5">
        <v>17.0944</v>
      </c>
      <c r="C391" s="5">
        <v>17.098600000000001</v>
      </c>
      <c r="D391" s="8">
        <f t="shared" si="20"/>
        <v>17.096499999999999</v>
      </c>
      <c r="E391" s="8">
        <f t="shared" si="21"/>
        <v>4.2000000000008697E-3</v>
      </c>
      <c r="F391" s="10">
        <f t="shared" si="22"/>
        <v>2.4566431725796917E-4</v>
      </c>
      <c r="G391" s="9">
        <f t="shared" si="23"/>
        <v>-1.130580615313459E-2</v>
      </c>
    </row>
    <row r="392" spans="1:7" x14ac:dyDescent="0.2">
      <c r="A392" s="2">
        <v>45181</v>
      </c>
      <c r="B392" s="3">
        <v>17.2898</v>
      </c>
      <c r="C392" s="3">
        <v>17.2942</v>
      </c>
      <c r="D392" s="8">
        <f t="shared" si="20"/>
        <v>17.292000000000002</v>
      </c>
      <c r="E392" s="8">
        <f t="shared" si="21"/>
        <v>4.4000000000004036E-3</v>
      </c>
      <c r="F392" s="10">
        <f t="shared" si="22"/>
        <v>2.5445292620867471E-4</v>
      </c>
      <c r="G392" s="9">
        <f t="shared" si="23"/>
        <v>-1.0557033731010246E-2</v>
      </c>
    </row>
    <row r="393" spans="1:7" x14ac:dyDescent="0.2">
      <c r="A393" s="4">
        <v>45180</v>
      </c>
      <c r="B393" s="5">
        <v>17.474900000000002</v>
      </c>
      <c r="C393" s="5">
        <v>17.478100000000001</v>
      </c>
      <c r="D393" s="8">
        <f t="shared" ref="D393:D456" si="24">(B393+C393)/2</f>
        <v>17.476500000000001</v>
      </c>
      <c r="E393" s="8">
        <f t="shared" ref="E393:E456" si="25">C393-B393</f>
        <v>3.1999999999996476E-3</v>
      </c>
      <c r="F393" s="10">
        <f t="shared" ref="F393:F456" si="26">E393/D393</f>
        <v>1.8310302406086156E-4</v>
      </c>
      <c r="G393" s="9">
        <f t="shared" ref="G393:G456" si="27">D393/D394-1</f>
        <v>-4.7834628854529493E-3</v>
      </c>
    </row>
    <row r="394" spans="1:7" x14ac:dyDescent="0.2">
      <c r="A394" s="2">
        <v>45177</v>
      </c>
      <c r="B394" s="3">
        <v>17.5581</v>
      </c>
      <c r="C394" s="3">
        <v>17.562899999999999</v>
      </c>
      <c r="D394" s="8">
        <f t="shared" si="24"/>
        <v>17.560499999999998</v>
      </c>
      <c r="E394" s="8">
        <f t="shared" si="25"/>
        <v>4.7999999999994714E-3</v>
      </c>
      <c r="F394" s="10">
        <f t="shared" si="26"/>
        <v>2.7334073631157839E-4</v>
      </c>
      <c r="G394" s="9">
        <f t="shared" si="27"/>
        <v>7.1233188967378958E-4</v>
      </c>
    </row>
    <row r="395" spans="1:7" x14ac:dyDescent="0.2">
      <c r="A395" s="4">
        <v>45176</v>
      </c>
      <c r="B395" s="5">
        <v>17.545400000000001</v>
      </c>
      <c r="C395" s="5">
        <v>17.550599999999999</v>
      </c>
      <c r="D395" s="8">
        <f t="shared" si="24"/>
        <v>17.548000000000002</v>
      </c>
      <c r="E395" s="8">
        <f t="shared" si="25"/>
        <v>5.1999999999985391E-3</v>
      </c>
      <c r="F395" s="10">
        <f t="shared" si="26"/>
        <v>2.9633006610431606E-4</v>
      </c>
      <c r="G395" s="9">
        <f t="shared" si="27"/>
        <v>-1.6924805506961516E-3</v>
      </c>
    </row>
    <row r="396" spans="1:7" x14ac:dyDescent="0.2">
      <c r="A396" s="2">
        <v>45175</v>
      </c>
      <c r="B396" s="3">
        <v>17.575399999999998</v>
      </c>
      <c r="C396" s="3">
        <v>17.580100000000002</v>
      </c>
      <c r="D396" s="8">
        <f t="shared" si="24"/>
        <v>17.577750000000002</v>
      </c>
      <c r="E396" s="8">
        <f t="shared" si="25"/>
        <v>4.7000000000032571E-3</v>
      </c>
      <c r="F396" s="10">
        <f t="shared" si="26"/>
        <v>2.6738348195891153E-4</v>
      </c>
      <c r="G396" s="9">
        <f t="shared" si="27"/>
        <v>1.0912698412698596E-2</v>
      </c>
    </row>
    <row r="397" spans="1:7" x14ac:dyDescent="0.2">
      <c r="A397" s="4">
        <v>45174</v>
      </c>
      <c r="B397" s="5">
        <v>17.3855</v>
      </c>
      <c r="C397" s="5">
        <v>17.390499999999999</v>
      </c>
      <c r="D397" s="8">
        <f t="shared" si="24"/>
        <v>17.387999999999998</v>
      </c>
      <c r="E397" s="8">
        <f t="shared" si="25"/>
        <v>4.9999999999990052E-3</v>
      </c>
      <c r="F397" s="10">
        <f t="shared" si="26"/>
        <v>2.8755463538066516E-4</v>
      </c>
      <c r="G397" s="9">
        <f t="shared" si="27"/>
        <v>1.201874108779788E-2</v>
      </c>
    </row>
    <row r="398" spans="1:7" x14ac:dyDescent="0.2">
      <c r="A398" s="2">
        <v>45173</v>
      </c>
      <c r="B398" s="3">
        <v>17.177800000000001</v>
      </c>
      <c r="C398" s="3">
        <v>17.185199999999998</v>
      </c>
      <c r="D398" s="8">
        <f t="shared" si="24"/>
        <v>17.1815</v>
      </c>
      <c r="E398" s="8">
        <f t="shared" si="25"/>
        <v>7.3999999999969646E-3</v>
      </c>
      <c r="F398" s="10">
        <f t="shared" si="26"/>
        <v>4.3069580653592321E-4</v>
      </c>
      <c r="G398" s="9">
        <f t="shared" si="27"/>
        <v>3.1235404016813906E-3</v>
      </c>
    </row>
    <row r="399" spans="1:7" x14ac:dyDescent="0.2">
      <c r="A399" s="4">
        <v>45170</v>
      </c>
      <c r="B399" s="5">
        <v>17.125800000000002</v>
      </c>
      <c r="C399" s="5">
        <v>17.130199999999999</v>
      </c>
      <c r="D399" s="8">
        <f t="shared" si="24"/>
        <v>17.128</v>
      </c>
      <c r="E399" s="8">
        <f t="shared" si="25"/>
        <v>4.3999999999968509E-3</v>
      </c>
      <c r="F399" s="10">
        <f t="shared" si="26"/>
        <v>2.5688930406333788E-4</v>
      </c>
      <c r="G399" s="9">
        <f t="shared" si="27"/>
        <v>1.7600665409122751E-2</v>
      </c>
    </row>
    <row r="400" spans="1:7" x14ac:dyDescent="0.2">
      <c r="A400" s="2">
        <v>45169</v>
      </c>
      <c r="B400" s="3">
        <v>16.829599999999999</v>
      </c>
      <c r="C400" s="3">
        <v>16.8339</v>
      </c>
      <c r="D400" s="8">
        <f t="shared" si="24"/>
        <v>16.83175</v>
      </c>
      <c r="E400" s="8">
        <f t="shared" si="25"/>
        <v>4.3000000000006366E-3</v>
      </c>
      <c r="F400" s="10">
        <f t="shared" si="26"/>
        <v>2.5546957387084747E-4</v>
      </c>
      <c r="G400" s="9">
        <f t="shared" si="27"/>
        <v>3.8617522514463598E-3</v>
      </c>
    </row>
    <row r="401" spans="1:7" x14ac:dyDescent="0.2">
      <c r="A401" s="4">
        <v>45168</v>
      </c>
      <c r="B401" s="5">
        <v>16.765000000000001</v>
      </c>
      <c r="C401" s="5">
        <v>16.768999999999998</v>
      </c>
      <c r="D401" s="8">
        <f t="shared" si="24"/>
        <v>16.766999999999999</v>
      </c>
      <c r="E401" s="8">
        <f t="shared" si="25"/>
        <v>3.9999999999977831E-3</v>
      </c>
      <c r="F401" s="10">
        <f t="shared" si="26"/>
        <v>2.3856384564905966E-4</v>
      </c>
      <c r="G401" s="9">
        <f t="shared" si="27"/>
        <v>-6.7531544339790583E-3</v>
      </c>
    </row>
    <row r="402" spans="1:7" x14ac:dyDescent="0.2">
      <c r="A402" s="2">
        <v>45167</v>
      </c>
      <c r="B402" s="3">
        <v>16.878499999999999</v>
      </c>
      <c r="C402" s="3">
        <v>16.883500000000002</v>
      </c>
      <c r="D402" s="8">
        <f t="shared" si="24"/>
        <v>16.881</v>
      </c>
      <c r="E402" s="8">
        <f t="shared" si="25"/>
        <v>5.000000000002558E-3</v>
      </c>
      <c r="F402" s="10">
        <f t="shared" si="26"/>
        <v>2.9619098394660019E-4</v>
      </c>
      <c r="G402" s="9">
        <f t="shared" si="27"/>
        <v>9.4329750497061937E-3</v>
      </c>
    </row>
    <row r="403" spans="1:7" x14ac:dyDescent="0.2">
      <c r="A403" s="4">
        <v>45166</v>
      </c>
      <c r="B403" s="5">
        <v>16.7212</v>
      </c>
      <c r="C403" s="5">
        <v>16.725300000000001</v>
      </c>
      <c r="D403" s="8">
        <f t="shared" si="24"/>
        <v>16.72325</v>
      </c>
      <c r="E403" s="8">
        <f t="shared" si="25"/>
        <v>4.1000000000011028E-3</v>
      </c>
      <c r="F403" s="10">
        <f t="shared" si="26"/>
        <v>2.4516765580859598E-4</v>
      </c>
      <c r="G403" s="9">
        <f t="shared" si="27"/>
        <v>-5.1902085006393373E-3</v>
      </c>
    </row>
    <row r="404" spans="1:7" x14ac:dyDescent="0.2">
      <c r="A404" s="2">
        <v>45163</v>
      </c>
      <c r="B404" s="3">
        <v>16.808</v>
      </c>
      <c r="C404" s="3">
        <v>16.812999999999999</v>
      </c>
      <c r="D404" s="8">
        <f t="shared" si="24"/>
        <v>16.810499999999998</v>
      </c>
      <c r="E404" s="8">
        <f t="shared" si="25"/>
        <v>4.9999999999990052E-3</v>
      </c>
      <c r="F404" s="10">
        <f t="shared" si="26"/>
        <v>2.9743315189905155E-4</v>
      </c>
      <c r="G404" s="9">
        <f t="shared" si="27"/>
        <v>1.4595496246869732E-3</v>
      </c>
    </row>
    <row r="405" spans="1:7" x14ac:dyDescent="0.2">
      <c r="A405" s="4">
        <v>45162</v>
      </c>
      <c r="B405" s="5">
        <v>16.783899999999999</v>
      </c>
      <c r="C405" s="5">
        <v>16.7881</v>
      </c>
      <c r="D405" s="8">
        <f t="shared" si="24"/>
        <v>16.786000000000001</v>
      </c>
      <c r="E405" s="8">
        <f t="shared" si="25"/>
        <v>4.2000000000008697E-3</v>
      </c>
      <c r="F405" s="10">
        <f t="shared" si="26"/>
        <v>2.5020850708929284E-4</v>
      </c>
      <c r="G405" s="9">
        <f t="shared" si="27"/>
        <v>-2.9994357497103996E-3</v>
      </c>
    </row>
    <row r="406" spans="1:7" x14ac:dyDescent="0.2">
      <c r="A406" s="2">
        <v>45161</v>
      </c>
      <c r="B406" s="3">
        <v>16.8338</v>
      </c>
      <c r="C406" s="3">
        <v>16.839200000000002</v>
      </c>
      <c r="D406" s="8">
        <f t="shared" si="24"/>
        <v>16.836500000000001</v>
      </c>
      <c r="E406" s="8">
        <f t="shared" si="25"/>
        <v>5.4000000000016257E-3</v>
      </c>
      <c r="F406" s="10">
        <f t="shared" si="26"/>
        <v>3.2073174353349128E-4</v>
      </c>
      <c r="G406" s="9">
        <f t="shared" si="27"/>
        <v>-4.022597533201111E-3</v>
      </c>
    </row>
    <row r="407" spans="1:7" x14ac:dyDescent="0.2">
      <c r="A407" s="4">
        <v>45160</v>
      </c>
      <c r="B407" s="5">
        <v>16.9026</v>
      </c>
      <c r="C407" s="5">
        <v>16.906400000000001</v>
      </c>
      <c r="D407" s="8">
        <f t="shared" si="24"/>
        <v>16.904499999999999</v>
      </c>
      <c r="E407" s="8">
        <f t="shared" si="25"/>
        <v>3.8000000000018019E-3</v>
      </c>
      <c r="F407" s="10">
        <f t="shared" si="26"/>
        <v>2.2479221509076293E-4</v>
      </c>
      <c r="G407" s="9">
        <f t="shared" si="27"/>
        <v>-8.3010676991669419E-3</v>
      </c>
    </row>
    <row r="408" spans="1:7" x14ac:dyDescent="0.2">
      <c r="A408" s="2">
        <v>45159</v>
      </c>
      <c r="B408" s="3">
        <v>17.0442</v>
      </c>
      <c r="C408" s="3">
        <v>17.047799999999999</v>
      </c>
      <c r="D408" s="8">
        <f t="shared" si="24"/>
        <v>17.045999999999999</v>
      </c>
      <c r="E408" s="8">
        <f t="shared" si="25"/>
        <v>3.5999999999987153E-3</v>
      </c>
      <c r="F408" s="10">
        <f t="shared" si="26"/>
        <v>2.1119324181618652E-4</v>
      </c>
      <c r="G408" s="9">
        <f t="shared" si="27"/>
        <v>-6.7419023889769836E-4</v>
      </c>
    </row>
    <row r="409" spans="1:7" x14ac:dyDescent="0.2">
      <c r="A409" s="4">
        <v>45156</v>
      </c>
      <c r="B409" s="5">
        <v>17.0548</v>
      </c>
      <c r="C409" s="5">
        <v>17.060199999999998</v>
      </c>
      <c r="D409" s="8">
        <f t="shared" si="24"/>
        <v>17.057499999999997</v>
      </c>
      <c r="E409" s="8">
        <f t="shared" si="25"/>
        <v>5.399999999998073E-3</v>
      </c>
      <c r="F409" s="10">
        <f t="shared" si="26"/>
        <v>3.1657628609104934E-4</v>
      </c>
      <c r="G409" s="9">
        <f t="shared" si="27"/>
        <v>-4.5664765183901501E-3</v>
      </c>
    </row>
    <row r="410" spans="1:7" x14ac:dyDescent="0.2">
      <c r="A410" s="2">
        <v>45155</v>
      </c>
      <c r="B410" s="3">
        <v>17.133299999999998</v>
      </c>
      <c r="C410" s="3">
        <v>17.138200000000001</v>
      </c>
      <c r="D410" s="8">
        <f t="shared" si="24"/>
        <v>17.135750000000002</v>
      </c>
      <c r="E410" s="8">
        <f t="shared" si="25"/>
        <v>4.900000000002791E-3</v>
      </c>
      <c r="F410" s="10">
        <f t="shared" si="26"/>
        <v>2.8595188421882853E-4</v>
      </c>
      <c r="G410" s="9">
        <f t="shared" si="27"/>
        <v>5.3241419771192788E-3</v>
      </c>
    </row>
    <row r="411" spans="1:7" x14ac:dyDescent="0.2">
      <c r="A411" s="4">
        <v>45154</v>
      </c>
      <c r="B411" s="5">
        <v>17.042899999999999</v>
      </c>
      <c r="C411" s="5">
        <v>17.0471</v>
      </c>
      <c r="D411" s="8">
        <f t="shared" si="24"/>
        <v>17.045000000000002</v>
      </c>
      <c r="E411" s="8">
        <f t="shared" si="25"/>
        <v>4.2000000000008697E-3</v>
      </c>
      <c r="F411" s="10">
        <f t="shared" si="26"/>
        <v>2.4640657084194014E-4</v>
      </c>
      <c r="G411" s="9">
        <f t="shared" si="27"/>
        <v>-5.5425904317385477E-3</v>
      </c>
    </row>
    <row r="412" spans="1:7" x14ac:dyDescent="0.2">
      <c r="A412" s="2">
        <v>45153</v>
      </c>
      <c r="B412" s="3">
        <v>17.137799999999999</v>
      </c>
      <c r="C412" s="3">
        <v>17.142199999999999</v>
      </c>
      <c r="D412" s="8">
        <f t="shared" si="24"/>
        <v>17.14</v>
      </c>
      <c r="E412" s="8">
        <f t="shared" si="25"/>
        <v>4.4000000000004036E-3</v>
      </c>
      <c r="F412" s="10">
        <f t="shared" si="26"/>
        <v>2.567094515752861E-4</v>
      </c>
      <c r="G412" s="9">
        <f t="shared" si="27"/>
        <v>3.9537267535512122E-3</v>
      </c>
    </row>
    <row r="413" spans="1:7" x14ac:dyDescent="0.2">
      <c r="A413" s="4">
        <v>45152</v>
      </c>
      <c r="B413" s="5">
        <v>17.070499999999999</v>
      </c>
      <c r="C413" s="5">
        <v>17.0745</v>
      </c>
      <c r="D413" s="8">
        <f t="shared" si="24"/>
        <v>17.072499999999998</v>
      </c>
      <c r="E413" s="8">
        <f t="shared" si="25"/>
        <v>4.0000000000013358E-3</v>
      </c>
      <c r="F413" s="10">
        <f t="shared" si="26"/>
        <v>2.3429491872902834E-4</v>
      </c>
      <c r="G413" s="9">
        <f t="shared" si="27"/>
        <v>5.9807907607092314E-3</v>
      </c>
    </row>
    <row r="414" spans="1:7" x14ac:dyDescent="0.2">
      <c r="A414" s="2">
        <v>45149</v>
      </c>
      <c r="B414" s="3">
        <v>16.968599999999999</v>
      </c>
      <c r="C414" s="3">
        <v>16.973400000000002</v>
      </c>
      <c r="D414" s="8">
        <f t="shared" si="24"/>
        <v>16.971</v>
      </c>
      <c r="E414" s="8">
        <f t="shared" si="25"/>
        <v>4.8000000000030241E-3</v>
      </c>
      <c r="F414" s="10">
        <f t="shared" si="26"/>
        <v>2.828354251371766E-4</v>
      </c>
      <c r="G414" s="9">
        <f t="shared" si="27"/>
        <v>1.9482819695357811E-3</v>
      </c>
    </row>
    <row r="415" spans="1:7" x14ac:dyDescent="0.2">
      <c r="A415" s="4">
        <v>45148</v>
      </c>
      <c r="B415" s="5">
        <v>16.935600000000001</v>
      </c>
      <c r="C415" s="5">
        <v>16.9404</v>
      </c>
      <c r="D415" s="8">
        <f t="shared" si="24"/>
        <v>16.938000000000002</v>
      </c>
      <c r="E415" s="8">
        <f t="shared" si="25"/>
        <v>4.7999999999994714E-3</v>
      </c>
      <c r="F415" s="10">
        <f t="shared" si="26"/>
        <v>2.8338646829610762E-4</v>
      </c>
      <c r="G415" s="9">
        <f t="shared" si="27"/>
        <v>-8.923085924928853E-3</v>
      </c>
    </row>
    <row r="416" spans="1:7" x14ac:dyDescent="0.2">
      <c r="A416" s="2">
        <v>45147</v>
      </c>
      <c r="B416" s="3">
        <v>17.088100000000001</v>
      </c>
      <c r="C416" s="3">
        <v>17.0929</v>
      </c>
      <c r="D416" s="8">
        <f t="shared" si="24"/>
        <v>17.090499999999999</v>
      </c>
      <c r="E416" s="8">
        <f t="shared" si="25"/>
        <v>4.7999999999994714E-3</v>
      </c>
      <c r="F416" s="10">
        <f t="shared" si="26"/>
        <v>2.8085778648953932E-4</v>
      </c>
      <c r="G416" s="9">
        <f t="shared" si="27"/>
        <v>-6.7705003777533967E-3</v>
      </c>
    </row>
    <row r="417" spans="1:7" x14ac:dyDescent="0.2">
      <c r="A417" s="4">
        <v>45146</v>
      </c>
      <c r="B417" s="5">
        <v>17.2042</v>
      </c>
      <c r="C417" s="5">
        <v>17.209800000000001</v>
      </c>
      <c r="D417" s="8">
        <f t="shared" si="24"/>
        <v>17.207000000000001</v>
      </c>
      <c r="E417" s="8">
        <f t="shared" si="25"/>
        <v>5.6000000000011596E-3</v>
      </c>
      <c r="F417" s="10">
        <f t="shared" si="26"/>
        <v>3.2544894519678964E-4</v>
      </c>
      <c r="G417" s="9">
        <f t="shared" si="27"/>
        <v>8.2325022705300732E-3</v>
      </c>
    </row>
    <row r="418" spans="1:7" x14ac:dyDescent="0.2">
      <c r="A418" s="2">
        <v>45145</v>
      </c>
      <c r="B418" s="3">
        <v>17.0639</v>
      </c>
      <c r="C418" s="3">
        <v>17.069099999999999</v>
      </c>
      <c r="D418" s="8">
        <f t="shared" si="24"/>
        <v>17.066499999999998</v>
      </c>
      <c r="E418" s="8">
        <f t="shared" si="25"/>
        <v>5.1999999999985391E-3</v>
      </c>
      <c r="F418" s="10">
        <f t="shared" si="26"/>
        <v>3.0469047549283915E-4</v>
      </c>
      <c r="G418" s="9">
        <f t="shared" si="27"/>
        <v>1.3494880746323101E-3</v>
      </c>
    </row>
    <row r="419" spans="1:7" x14ac:dyDescent="0.2">
      <c r="A419" s="4">
        <v>45142</v>
      </c>
      <c r="B419" s="5">
        <v>17.041599999999999</v>
      </c>
      <c r="C419" s="5">
        <v>17.045400000000001</v>
      </c>
      <c r="D419" s="8">
        <f t="shared" si="24"/>
        <v>17.043500000000002</v>
      </c>
      <c r="E419" s="8">
        <f t="shared" si="25"/>
        <v>3.8000000000018019E-3</v>
      </c>
      <c r="F419" s="10">
        <f t="shared" si="26"/>
        <v>2.2295889928722397E-4</v>
      </c>
      <c r="G419" s="9">
        <f t="shared" si="27"/>
        <v>-1.8599026862062051E-2</v>
      </c>
    </row>
    <row r="420" spans="1:7" x14ac:dyDescent="0.2">
      <c r="A420" s="2">
        <v>45141</v>
      </c>
      <c r="B420" s="3">
        <v>17.363800000000001</v>
      </c>
      <c r="C420" s="3">
        <v>17.369199999999999</v>
      </c>
      <c r="D420" s="8">
        <f t="shared" si="24"/>
        <v>17.366500000000002</v>
      </c>
      <c r="E420" s="8">
        <f t="shared" si="25"/>
        <v>5.399999999998073E-3</v>
      </c>
      <c r="F420" s="10">
        <f t="shared" si="26"/>
        <v>3.1094348314272146E-4</v>
      </c>
      <c r="G420" s="9">
        <f t="shared" si="27"/>
        <v>1.8234587083345577E-2</v>
      </c>
    </row>
    <row r="421" spans="1:7" x14ac:dyDescent="0.2">
      <c r="A421" s="4">
        <v>45140</v>
      </c>
      <c r="B421" s="5">
        <v>17.052700000000002</v>
      </c>
      <c r="C421" s="5">
        <v>17.058299999999999</v>
      </c>
      <c r="D421" s="8">
        <f t="shared" si="24"/>
        <v>17.055500000000002</v>
      </c>
      <c r="E421" s="8">
        <f t="shared" si="25"/>
        <v>5.5999999999976069E-3</v>
      </c>
      <c r="F421" s="10">
        <f t="shared" si="26"/>
        <v>3.2833983172569589E-4</v>
      </c>
      <c r="G421" s="9">
        <f t="shared" si="27"/>
        <v>1.5298985028425527E-2</v>
      </c>
    </row>
    <row r="422" spans="1:7" x14ac:dyDescent="0.2">
      <c r="A422" s="2">
        <v>45139</v>
      </c>
      <c r="B422" s="3">
        <v>16.795999999999999</v>
      </c>
      <c r="C422" s="3">
        <v>16.800999999999998</v>
      </c>
      <c r="D422" s="8">
        <f t="shared" si="24"/>
        <v>16.798499999999997</v>
      </c>
      <c r="E422" s="8">
        <f t="shared" si="25"/>
        <v>4.9999999999990052E-3</v>
      </c>
      <c r="F422" s="10">
        <f t="shared" si="26"/>
        <v>2.9764562312105283E-4</v>
      </c>
      <c r="G422" s="9">
        <f t="shared" si="27"/>
        <v>5.7476425684774846E-3</v>
      </c>
    </row>
    <row r="423" spans="1:7" x14ac:dyDescent="0.2">
      <c r="A423" s="4">
        <v>45138</v>
      </c>
      <c r="B423" s="5">
        <v>16.700399999999998</v>
      </c>
      <c r="C423" s="5">
        <v>16.704599999999999</v>
      </c>
      <c r="D423" s="8">
        <f t="shared" si="24"/>
        <v>16.702500000000001</v>
      </c>
      <c r="E423" s="8">
        <f t="shared" si="25"/>
        <v>4.2000000000008697E-3</v>
      </c>
      <c r="F423" s="10">
        <f t="shared" si="26"/>
        <v>2.5145936237095463E-4</v>
      </c>
      <c r="G423" s="9">
        <f t="shared" si="27"/>
        <v>3.7258495838465855E-3</v>
      </c>
    </row>
    <row r="424" spans="1:7" x14ac:dyDescent="0.2">
      <c r="A424" s="2">
        <v>45135</v>
      </c>
      <c r="B424" s="3">
        <v>16.638300000000001</v>
      </c>
      <c r="C424" s="3">
        <v>16.642700000000001</v>
      </c>
      <c r="D424" s="8">
        <f t="shared" si="24"/>
        <v>16.640500000000003</v>
      </c>
      <c r="E424" s="8">
        <f t="shared" si="25"/>
        <v>4.4000000000004036E-3</v>
      </c>
      <c r="F424" s="10">
        <f t="shared" si="26"/>
        <v>2.6441513175688247E-4</v>
      </c>
      <c r="G424" s="9">
        <f t="shared" si="27"/>
        <v>-7.3373698809913179E-3</v>
      </c>
    </row>
    <row r="425" spans="1:7" x14ac:dyDescent="0.2">
      <c r="A425" s="4">
        <v>45134</v>
      </c>
      <c r="B425" s="5">
        <v>16.762</v>
      </c>
      <c r="C425" s="5">
        <v>16.765000000000001</v>
      </c>
      <c r="D425" s="8">
        <f t="shared" si="24"/>
        <v>16.763500000000001</v>
      </c>
      <c r="E425" s="8">
        <f t="shared" si="25"/>
        <v>3.0000000000001137E-3</v>
      </c>
      <c r="F425" s="10">
        <f t="shared" si="26"/>
        <v>1.7896024099979798E-4</v>
      </c>
      <c r="G425" s="9">
        <f t="shared" si="27"/>
        <v>-3.640470140715335E-3</v>
      </c>
    </row>
    <row r="426" spans="1:7" x14ac:dyDescent="0.2">
      <c r="A426" s="2">
        <v>45133</v>
      </c>
      <c r="B426" s="3">
        <v>16.822399999999998</v>
      </c>
      <c r="C426" s="3">
        <v>16.827100000000002</v>
      </c>
      <c r="D426" s="8">
        <f t="shared" si="24"/>
        <v>16.824750000000002</v>
      </c>
      <c r="E426" s="8">
        <f t="shared" si="25"/>
        <v>4.7000000000032571E-3</v>
      </c>
      <c r="F426" s="10">
        <f t="shared" si="26"/>
        <v>2.7935036181834838E-4</v>
      </c>
      <c r="G426" s="9">
        <f t="shared" si="27"/>
        <v>-6.3048164663496165E-3</v>
      </c>
    </row>
    <row r="427" spans="1:7" x14ac:dyDescent="0.2">
      <c r="A427" s="4">
        <v>45132</v>
      </c>
      <c r="B427" s="5">
        <v>16.929300000000001</v>
      </c>
      <c r="C427" s="5">
        <v>16.933700000000002</v>
      </c>
      <c r="D427" s="8">
        <f t="shared" si="24"/>
        <v>16.9315</v>
      </c>
      <c r="E427" s="8">
        <f t="shared" si="25"/>
        <v>4.4000000000004036E-3</v>
      </c>
      <c r="F427" s="10">
        <f t="shared" si="26"/>
        <v>2.5987065528750573E-4</v>
      </c>
      <c r="G427" s="9">
        <f t="shared" si="27"/>
        <v>5.2842511503636835E-3</v>
      </c>
    </row>
    <row r="428" spans="1:7" x14ac:dyDescent="0.2">
      <c r="A428" s="2">
        <v>45131</v>
      </c>
      <c r="B428" s="3">
        <v>16.840299999999999</v>
      </c>
      <c r="C428" s="3">
        <v>16.8447</v>
      </c>
      <c r="D428" s="8">
        <f t="shared" si="24"/>
        <v>16.842500000000001</v>
      </c>
      <c r="E428" s="8">
        <f t="shared" si="25"/>
        <v>4.4000000000004036E-3</v>
      </c>
      <c r="F428" s="10">
        <f t="shared" si="26"/>
        <v>2.6124387709665451E-4</v>
      </c>
      <c r="G428" s="9">
        <f t="shared" si="27"/>
        <v>-5.667562062756204E-3</v>
      </c>
    </row>
    <row r="429" spans="1:7" x14ac:dyDescent="0.2">
      <c r="A429" s="4">
        <v>45128</v>
      </c>
      <c r="B429" s="5">
        <v>16.936699999999998</v>
      </c>
      <c r="C429" s="5">
        <v>16.940300000000001</v>
      </c>
      <c r="D429" s="8">
        <f t="shared" si="24"/>
        <v>16.938499999999998</v>
      </c>
      <c r="E429" s="8">
        <f t="shared" si="25"/>
        <v>3.6000000000022681E-3</v>
      </c>
      <c r="F429" s="10">
        <f t="shared" si="26"/>
        <v>2.1253357735350053E-4</v>
      </c>
      <c r="G429" s="9">
        <f t="shared" si="27"/>
        <v>7.0152492494277574E-3</v>
      </c>
    </row>
    <row r="430" spans="1:7" x14ac:dyDescent="0.2">
      <c r="A430" s="2">
        <v>45127</v>
      </c>
      <c r="B430" s="3">
        <v>16.8186</v>
      </c>
      <c r="C430" s="3">
        <v>16.822399999999998</v>
      </c>
      <c r="D430" s="8">
        <f t="shared" si="24"/>
        <v>16.820499999999999</v>
      </c>
      <c r="E430" s="8">
        <f t="shared" si="25"/>
        <v>3.7999999999982492E-3</v>
      </c>
      <c r="F430" s="10">
        <f t="shared" si="26"/>
        <v>2.2591480633740076E-4</v>
      </c>
      <c r="G430" s="9">
        <f t="shared" si="27"/>
        <v>3.1907914355580047E-3</v>
      </c>
    </row>
    <row r="431" spans="1:7" x14ac:dyDescent="0.2">
      <c r="A431" s="4">
        <v>45126</v>
      </c>
      <c r="B431" s="5">
        <v>16.7651</v>
      </c>
      <c r="C431" s="5">
        <v>16.768899999999999</v>
      </c>
      <c r="D431" s="8">
        <f t="shared" si="24"/>
        <v>16.766999999999999</v>
      </c>
      <c r="E431" s="8">
        <f t="shared" si="25"/>
        <v>3.7999999999982492E-3</v>
      </c>
      <c r="F431" s="10">
        <f t="shared" si="26"/>
        <v>2.2663565336662785E-4</v>
      </c>
      <c r="G431" s="9">
        <f t="shared" si="27"/>
        <v>3.3210663315679234E-3</v>
      </c>
    </row>
    <row r="432" spans="1:7" x14ac:dyDescent="0.2">
      <c r="A432" s="2">
        <v>45125</v>
      </c>
      <c r="B432" s="3">
        <v>16.709700000000002</v>
      </c>
      <c r="C432" s="3">
        <v>16.7133</v>
      </c>
      <c r="D432" s="8">
        <f t="shared" si="24"/>
        <v>16.711500000000001</v>
      </c>
      <c r="E432" s="8">
        <f t="shared" si="25"/>
        <v>3.5999999999987153E-3</v>
      </c>
      <c r="F432" s="10">
        <f t="shared" si="26"/>
        <v>2.1542051880433925E-4</v>
      </c>
      <c r="G432" s="9">
        <f t="shared" si="27"/>
        <v>-6.3029582280363927E-3</v>
      </c>
    </row>
    <row r="433" spans="1:7" x14ac:dyDescent="0.2">
      <c r="A433" s="4">
        <v>45124</v>
      </c>
      <c r="B433" s="5">
        <v>16.815300000000001</v>
      </c>
      <c r="C433" s="5">
        <v>16.819700000000001</v>
      </c>
      <c r="D433" s="8">
        <f t="shared" si="24"/>
        <v>16.817500000000003</v>
      </c>
      <c r="E433" s="8">
        <f t="shared" si="25"/>
        <v>4.4000000000004036E-3</v>
      </c>
      <c r="F433" s="10">
        <f t="shared" si="26"/>
        <v>2.6163222833360504E-4</v>
      </c>
      <c r="G433" s="9">
        <f t="shared" si="27"/>
        <v>-1.2767979096143245E-3</v>
      </c>
    </row>
    <row r="434" spans="1:7" x14ac:dyDescent="0.2">
      <c r="A434" s="2">
        <v>45121</v>
      </c>
      <c r="B434" s="3">
        <v>16.8368</v>
      </c>
      <c r="C434" s="3">
        <v>16.841200000000001</v>
      </c>
      <c r="D434" s="8">
        <f t="shared" si="24"/>
        <v>16.838999999999999</v>
      </c>
      <c r="E434" s="8">
        <f t="shared" si="25"/>
        <v>4.4000000000004036E-3</v>
      </c>
      <c r="F434" s="10">
        <f t="shared" si="26"/>
        <v>2.6129817685138096E-4</v>
      </c>
      <c r="G434" s="9">
        <f t="shared" si="27"/>
        <v>-5.8154981549816132E-3</v>
      </c>
    </row>
    <row r="435" spans="1:7" x14ac:dyDescent="0.2">
      <c r="A435" s="4">
        <v>45120</v>
      </c>
      <c r="B435" s="5">
        <v>16.935199999999998</v>
      </c>
      <c r="C435" s="5">
        <v>16.939800000000002</v>
      </c>
      <c r="D435" s="8">
        <f t="shared" si="24"/>
        <v>16.9375</v>
      </c>
      <c r="E435" s="8">
        <f t="shared" si="25"/>
        <v>4.6000000000034902E-3</v>
      </c>
      <c r="F435" s="10">
        <f t="shared" si="26"/>
        <v>2.7158671586736472E-4</v>
      </c>
      <c r="G435" s="9">
        <f t="shared" si="27"/>
        <v>7.0456031868717517E-3</v>
      </c>
    </row>
    <row r="436" spans="1:7" x14ac:dyDescent="0.2">
      <c r="A436" s="2">
        <v>45119</v>
      </c>
      <c r="B436" s="3">
        <v>16.8171</v>
      </c>
      <c r="C436" s="3">
        <v>16.820900000000002</v>
      </c>
      <c r="D436" s="8">
        <f t="shared" si="24"/>
        <v>16.819000000000003</v>
      </c>
      <c r="E436" s="8">
        <f t="shared" si="25"/>
        <v>3.8000000000018019E-3</v>
      </c>
      <c r="F436" s="10">
        <f t="shared" si="26"/>
        <v>2.2593495451583335E-4</v>
      </c>
      <c r="G436" s="9">
        <f t="shared" si="27"/>
        <v>-1.548277577779722E-2</v>
      </c>
    </row>
    <row r="437" spans="1:7" x14ac:dyDescent="0.2">
      <c r="A437" s="4">
        <v>45118</v>
      </c>
      <c r="B437" s="5">
        <v>17.081099999999999</v>
      </c>
      <c r="C437" s="5">
        <v>17.085899999999999</v>
      </c>
      <c r="D437" s="8">
        <f t="shared" si="24"/>
        <v>17.083500000000001</v>
      </c>
      <c r="E437" s="8">
        <f t="shared" si="25"/>
        <v>4.7999999999994714E-3</v>
      </c>
      <c r="F437" s="10">
        <f t="shared" si="26"/>
        <v>2.8097286855734897E-4</v>
      </c>
      <c r="G437" s="9">
        <f t="shared" si="27"/>
        <v>7.0292592918019814E-4</v>
      </c>
    </row>
    <row r="438" spans="1:7" x14ac:dyDescent="0.2">
      <c r="A438" s="2">
        <v>45117</v>
      </c>
      <c r="B438" s="3">
        <v>17.068999999999999</v>
      </c>
      <c r="C438" s="3">
        <v>17.074000000000002</v>
      </c>
      <c r="D438" s="8">
        <f t="shared" si="24"/>
        <v>17.0715</v>
      </c>
      <c r="E438" s="8">
        <f t="shared" si="25"/>
        <v>5.000000000002558E-3</v>
      </c>
      <c r="F438" s="10">
        <f t="shared" si="26"/>
        <v>2.9288580382523841E-4</v>
      </c>
      <c r="G438" s="9">
        <f t="shared" si="27"/>
        <v>-2.7310034612182399E-3</v>
      </c>
    </row>
    <row r="439" spans="1:7" x14ac:dyDescent="0.2">
      <c r="A439" s="4">
        <v>45114</v>
      </c>
      <c r="B439" s="5">
        <v>17.1157</v>
      </c>
      <c r="C439" s="5">
        <v>17.120799999999999</v>
      </c>
      <c r="D439" s="8">
        <f t="shared" si="24"/>
        <v>17.11825</v>
      </c>
      <c r="E439" s="8">
        <f t="shared" si="25"/>
        <v>5.0999999999987722E-3</v>
      </c>
      <c r="F439" s="10">
        <f t="shared" si="26"/>
        <v>2.9792765031465089E-4</v>
      </c>
      <c r="G439" s="9">
        <f t="shared" si="27"/>
        <v>-5.8799616713609559E-3</v>
      </c>
    </row>
    <row r="440" spans="1:7" x14ac:dyDescent="0.2">
      <c r="A440" s="2">
        <v>45113</v>
      </c>
      <c r="B440" s="3">
        <v>17.217199999999998</v>
      </c>
      <c r="C440" s="3">
        <v>17.221800000000002</v>
      </c>
      <c r="D440" s="8">
        <f t="shared" si="24"/>
        <v>17.2195</v>
      </c>
      <c r="E440" s="8">
        <f t="shared" si="25"/>
        <v>4.6000000000034902E-3</v>
      </c>
      <c r="F440" s="10">
        <f t="shared" si="26"/>
        <v>2.6713899939042891E-4</v>
      </c>
      <c r="G440" s="9">
        <f t="shared" si="27"/>
        <v>1.2256775027923217E-2</v>
      </c>
    </row>
    <row r="441" spans="1:7" x14ac:dyDescent="0.2">
      <c r="A441" s="4">
        <v>45112</v>
      </c>
      <c r="B441" s="5">
        <v>17.0093</v>
      </c>
      <c r="C441" s="5">
        <v>17.012699999999999</v>
      </c>
      <c r="D441" s="8">
        <f t="shared" si="24"/>
        <v>17.010999999999999</v>
      </c>
      <c r="E441" s="8">
        <f t="shared" si="25"/>
        <v>3.3999999999991815E-3</v>
      </c>
      <c r="F441" s="10">
        <f t="shared" si="26"/>
        <v>1.9987067191812248E-4</v>
      </c>
      <c r="G441" s="9">
        <f t="shared" si="27"/>
        <v>-5.875095470302405E-4</v>
      </c>
    </row>
    <row r="442" spans="1:7" x14ac:dyDescent="0.2">
      <c r="A442" s="2">
        <v>45111</v>
      </c>
      <c r="B442" s="3">
        <v>17.0182</v>
      </c>
      <c r="C442" s="3">
        <v>17.023800000000001</v>
      </c>
      <c r="D442" s="8">
        <f t="shared" si="24"/>
        <v>17.021000000000001</v>
      </c>
      <c r="E442" s="8">
        <f t="shared" si="25"/>
        <v>5.6000000000011596E-3</v>
      </c>
      <c r="F442" s="10">
        <f t="shared" si="26"/>
        <v>3.290053463369461E-4</v>
      </c>
      <c r="G442" s="9">
        <f t="shared" si="27"/>
        <v>-2.7682978629911537E-3</v>
      </c>
    </row>
    <row r="443" spans="1:7" x14ac:dyDescent="0.2">
      <c r="A443" s="4">
        <v>45110</v>
      </c>
      <c r="B443" s="5">
        <v>17.065999999999999</v>
      </c>
      <c r="C443" s="5">
        <v>17.070499999999999</v>
      </c>
      <c r="D443" s="8">
        <f t="shared" si="24"/>
        <v>17.068249999999999</v>
      </c>
      <c r="E443" s="8">
        <f t="shared" si="25"/>
        <v>4.5000000000001705E-3</v>
      </c>
      <c r="F443" s="10">
        <f t="shared" si="26"/>
        <v>2.6364741552298396E-4</v>
      </c>
      <c r="G443" s="9">
        <f t="shared" si="27"/>
        <v>-4.7957785487304783E-3</v>
      </c>
    </row>
    <row r="444" spans="1:7" x14ac:dyDescent="0.2">
      <c r="A444" s="2">
        <v>45107</v>
      </c>
      <c r="B444" s="3">
        <v>17.148700000000002</v>
      </c>
      <c r="C444" s="3">
        <v>17.1523</v>
      </c>
      <c r="D444" s="8">
        <f t="shared" si="24"/>
        <v>17.150500000000001</v>
      </c>
      <c r="E444" s="8">
        <f t="shared" si="25"/>
        <v>3.5999999999987153E-3</v>
      </c>
      <c r="F444" s="10">
        <f t="shared" si="26"/>
        <v>2.0990641672246962E-4</v>
      </c>
      <c r="G444" s="9">
        <f t="shared" si="27"/>
        <v>9.6299754873352406E-4</v>
      </c>
    </row>
    <row r="445" spans="1:7" x14ac:dyDescent="0.2">
      <c r="A445" s="4">
        <v>45106</v>
      </c>
      <c r="B445" s="5">
        <v>17.132200000000001</v>
      </c>
      <c r="C445" s="5">
        <v>17.1358</v>
      </c>
      <c r="D445" s="8">
        <f t="shared" si="24"/>
        <v>17.134</v>
      </c>
      <c r="E445" s="8">
        <f t="shared" si="25"/>
        <v>3.5999999999987153E-3</v>
      </c>
      <c r="F445" s="10">
        <f t="shared" si="26"/>
        <v>2.1010855608723681E-4</v>
      </c>
      <c r="G445" s="9">
        <f t="shared" si="27"/>
        <v>1.7246923324270025E-3</v>
      </c>
    </row>
    <row r="446" spans="1:7" x14ac:dyDescent="0.2">
      <c r="A446" s="2">
        <v>45105</v>
      </c>
      <c r="B446" s="3">
        <v>17.102799999999998</v>
      </c>
      <c r="C446" s="3">
        <v>17.106200000000001</v>
      </c>
      <c r="D446" s="8">
        <f t="shared" si="24"/>
        <v>17.104500000000002</v>
      </c>
      <c r="E446" s="8">
        <f t="shared" si="25"/>
        <v>3.4000000000027342E-3</v>
      </c>
      <c r="F446" s="10">
        <f t="shared" si="26"/>
        <v>1.9877809933074536E-4</v>
      </c>
      <c r="G446" s="9">
        <f t="shared" si="27"/>
        <v>1.199953172559276E-3</v>
      </c>
    </row>
    <row r="447" spans="1:7" x14ac:dyDescent="0.2">
      <c r="A447" s="4">
        <v>45104</v>
      </c>
      <c r="B447" s="5">
        <v>17.0825</v>
      </c>
      <c r="C447" s="5">
        <v>17.0855</v>
      </c>
      <c r="D447" s="8">
        <f t="shared" si="24"/>
        <v>17.084</v>
      </c>
      <c r="E447" s="8">
        <f t="shared" si="25"/>
        <v>3.0000000000001137E-3</v>
      </c>
      <c r="F447" s="10">
        <f t="shared" si="26"/>
        <v>1.7560290330134124E-4</v>
      </c>
      <c r="G447" s="9">
        <f t="shared" si="27"/>
        <v>-4.0806808907543068E-3</v>
      </c>
    </row>
    <row r="448" spans="1:7" x14ac:dyDescent="0.2">
      <c r="A448" s="2">
        <v>45103</v>
      </c>
      <c r="B448" s="3">
        <v>17.152100000000001</v>
      </c>
      <c r="C448" s="3">
        <v>17.155899999999999</v>
      </c>
      <c r="D448" s="8">
        <f t="shared" si="24"/>
        <v>17.154</v>
      </c>
      <c r="E448" s="8">
        <f t="shared" si="25"/>
        <v>3.7999999999982492E-3</v>
      </c>
      <c r="F448" s="10">
        <f t="shared" si="26"/>
        <v>2.2152267692656229E-4</v>
      </c>
      <c r="G448" s="9">
        <f t="shared" si="27"/>
        <v>-2.5294374182293078E-3</v>
      </c>
    </row>
    <row r="449" spans="1:7" x14ac:dyDescent="0.2">
      <c r="A449" s="4">
        <v>45100</v>
      </c>
      <c r="B449" s="5">
        <v>17.193899999999999</v>
      </c>
      <c r="C449" s="5">
        <v>17.2011</v>
      </c>
      <c r="D449" s="8">
        <f t="shared" si="24"/>
        <v>17.197499999999998</v>
      </c>
      <c r="E449" s="8">
        <f t="shared" si="25"/>
        <v>7.2000000000009834E-3</v>
      </c>
      <c r="F449" s="10">
        <f t="shared" si="26"/>
        <v>4.186655037069914E-4</v>
      </c>
      <c r="G449" s="9">
        <f t="shared" si="27"/>
        <v>5.8181818181801681E-4</v>
      </c>
    </row>
    <row r="450" spans="1:7" x14ac:dyDescent="0.2">
      <c r="A450" s="2">
        <v>45099</v>
      </c>
      <c r="B450" s="3">
        <v>17.184999999999999</v>
      </c>
      <c r="C450" s="3">
        <v>17.190000000000001</v>
      </c>
      <c r="D450" s="8">
        <f t="shared" si="24"/>
        <v>17.1875</v>
      </c>
      <c r="E450" s="8">
        <f t="shared" si="25"/>
        <v>5.000000000002558E-3</v>
      </c>
      <c r="F450" s="10">
        <f t="shared" si="26"/>
        <v>2.9090909090923972E-4</v>
      </c>
      <c r="G450" s="9">
        <f t="shared" si="27"/>
        <v>7.5693615534655478E-4</v>
      </c>
    </row>
    <row r="451" spans="1:7" x14ac:dyDescent="0.2">
      <c r="A451" s="4">
        <v>45098</v>
      </c>
      <c r="B451" s="5">
        <v>17.172000000000001</v>
      </c>
      <c r="C451" s="5">
        <v>17.177</v>
      </c>
      <c r="D451" s="8">
        <f t="shared" si="24"/>
        <v>17.174500000000002</v>
      </c>
      <c r="E451" s="8">
        <f t="shared" si="25"/>
        <v>4.9999999999990052E-3</v>
      </c>
      <c r="F451" s="10">
        <f t="shared" si="26"/>
        <v>2.9112929051786107E-4</v>
      </c>
      <c r="G451" s="9">
        <f t="shared" si="27"/>
        <v>1.1804654823150962E-3</v>
      </c>
    </row>
    <row r="452" spans="1:7" x14ac:dyDescent="0.2">
      <c r="A452" s="2">
        <v>45097</v>
      </c>
      <c r="B452" s="3">
        <v>17.1511</v>
      </c>
      <c r="C452" s="3">
        <v>17.157399999999999</v>
      </c>
      <c r="D452" s="8">
        <f t="shared" si="24"/>
        <v>17.154249999999998</v>
      </c>
      <c r="E452" s="8">
        <f t="shared" si="25"/>
        <v>6.2999999999995282E-3</v>
      </c>
      <c r="F452" s="10">
        <f t="shared" si="26"/>
        <v>3.6725592783126801E-4</v>
      </c>
      <c r="G452" s="9">
        <f t="shared" si="27"/>
        <v>2.2054742499924007E-3</v>
      </c>
    </row>
    <row r="453" spans="1:7" x14ac:dyDescent="0.2">
      <c r="A453" s="4">
        <v>45096</v>
      </c>
      <c r="B453" s="5">
        <v>17.114599999999999</v>
      </c>
      <c r="C453" s="5">
        <v>17.118400000000001</v>
      </c>
      <c r="D453" s="8">
        <f t="shared" si="24"/>
        <v>17.116500000000002</v>
      </c>
      <c r="E453" s="8">
        <f t="shared" si="25"/>
        <v>3.8000000000018019E-3</v>
      </c>
      <c r="F453" s="10">
        <f t="shared" si="26"/>
        <v>2.2200800397288007E-4</v>
      </c>
      <c r="G453" s="9">
        <f t="shared" si="27"/>
        <v>-1.1379551820727141E-3</v>
      </c>
    </row>
    <row r="454" spans="1:7" x14ac:dyDescent="0.2">
      <c r="A454" s="2">
        <v>45093</v>
      </c>
      <c r="B454" s="3">
        <v>17.1341</v>
      </c>
      <c r="C454" s="3">
        <v>17.137899999999998</v>
      </c>
      <c r="D454" s="8">
        <f t="shared" si="24"/>
        <v>17.135999999999999</v>
      </c>
      <c r="E454" s="8">
        <f t="shared" si="25"/>
        <v>3.7999999999982492E-3</v>
      </c>
      <c r="F454" s="10">
        <f t="shared" si="26"/>
        <v>2.2175536881409018E-4</v>
      </c>
      <c r="G454" s="9">
        <f t="shared" si="27"/>
        <v>-4.7046523784630701E-3</v>
      </c>
    </row>
    <row r="455" spans="1:7" x14ac:dyDescent="0.2">
      <c r="A455" s="4">
        <v>45092</v>
      </c>
      <c r="B455" s="5">
        <v>17.213799999999999</v>
      </c>
      <c r="C455" s="5">
        <v>17.220199999999998</v>
      </c>
      <c r="D455" s="8">
        <f t="shared" si="24"/>
        <v>17.216999999999999</v>
      </c>
      <c r="E455" s="8">
        <f t="shared" si="25"/>
        <v>6.3999999999992951E-3</v>
      </c>
      <c r="F455" s="10">
        <f t="shared" si="26"/>
        <v>3.7172562002667686E-4</v>
      </c>
      <c r="G455" s="9">
        <f t="shared" si="27"/>
        <v>5.842145235730678E-3</v>
      </c>
    </row>
    <row r="456" spans="1:7" x14ac:dyDescent="0.2">
      <c r="A456" s="2">
        <v>45091</v>
      </c>
      <c r="B456" s="3">
        <v>17.114899999999999</v>
      </c>
      <c r="C456" s="3">
        <v>17.1191</v>
      </c>
      <c r="D456" s="8">
        <f t="shared" si="24"/>
        <v>17.116999999999997</v>
      </c>
      <c r="E456" s="8">
        <f t="shared" si="25"/>
        <v>4.2000000000008697E-3</v>
      </c>
      <c r="F456" s="10">
        <f t="shared" si="26"/>
        <v>2.453700999007344E-4</v>
      </c>
      <c r="G456" s="9">
        <f t="shared" si="27"/>
        <v>-7.1921582274810936E-3</v>
      </c>
    </row>
    <row r="457" spans="1:7" x14ac:dyDescent="0.2">
      <c r="A457" s="4">
        <v>45090</v>
      </c>
      <c r="B457" s="5">
        <v>17.239000000000001</v>
      </c>
      <c r="C457" s="5">
        <v>17.242999999999999</v>
      </c>
      <c r="D457" s="8">
        <f t="shared" ref="D457:D520" si="28">(B457+C457)/2</f>
        <v>17.241</v>
      </c>
      <c r="E457" s="8">
        <f t="shared" ref="E457:E520" si="29">C457-B457</f>
        <v>3.9999999999977831E-3</v>
      </c>
      <c r="F457" s="10">
        <f t="shared" ref="F457:F520" si="30">E457/D457</f>
        <v>2.320051041121619E-4</v>
      </c>
      <c r="G457" s="9">
        <f t="shared" ref="G457:G520" si="31">D457/D458-1</f>
        <v>-4.6761343955664669E-3</v>
      </c>
    </row>
    <row r="458" spans="1:7" x14ac:dyDescent="0.2">
      <c r="A458" s="2">
        <v>45089</v>
      </c>
      <c r="B458" s="3">
        <v>17.319900000000001</v>
      </c>
      <c r="C458" s="3">
        <v>17.324100000000001</v>
      </c>
      <c r="D458" s="8">
        <f t="shared" si="28"/>
        <v>17.322000000000003</v>
      </c>
      <c r="E458" s="8">
        <f t="shared" si="29"/>
        <v>4.2000000000008697E-3</v>
      </c>
      <c r="F458" s="10">
        <f t="shared" si="30"/>
        <v>2.4246622791830442E-4</v>
      </c>
      <c r="G458" s="9">
        <f t="shared" si="31"/>
        <v>-4.3278802042745479E-4</v>
      </c>
    </row>
    <row r="459" spans="1:7" x14ac:dyDescent="0.2">
      <c r="A459" s="4">
        <v>45086</v>
      </c>
      <c r="B459" s="5">
        <v>17.326899999999998</v>
      </c>
      <c r="C459" s="5">
        <v>17.332100000000001</v>
      </c>
      <c r="D459" s="8">
        <f t="shared" si="28"/>
        <v>17.329499999999999</v>
      </c>
      <c r="E459" s="8">
        <f t="shared" si="29"/>
        <v>5.2000000000020918E-3</v>
      </c>
      <c r="F459" s="10">
        <f t="shared" si="30"/>
        <v>3.0006636082991964E-4</v>
      </c>
      <c r="G459" s="9">
        <f t="shared" si="31"/>
        <v>-5.8087001419904194E-3</v>
      </c>
    </row>
    <row r="460" spans="1:7" x14ac:dyDescent="0.2">
      <c r="A460" s="2">
        <v>45085</v>
      </c>
      <c r="B460" s="3">
        <v>17.4285</v>
      </c>
      <c r="C460" s="3">
        <v>17.433</v>
      </c>
      <c r="D460" s="8">
        <f t="shared" si="28"/>
        <v>17.43075</v>
      </c>
      <c r="E460" s="8">
        <f t="shared" si="29"/>
        <v>4.5000000000001705E-3</v>
      </c>
      <c r="F460" s="10">
        <f t="shared" si="30"/>
        <v>2.581644507551408E-4</v>
      </c>
      <c r="G460" s="9">
        <f t="shared" si="31"/>
        <v>3.165330992906723E-3</v>
      </c>
    </row>
    <row r="461" spans="1:7" x14ac:dyDescent="0.2">
      <c r="A461" s="4">
        <v>45084</v>
      </c>
      <c r="B461" s="5">
        <v>17.373799999999999</v>
      </c>
      <c r="C461" s="5">
        <v>17.377700000000001</v>
      </c>
      <c r="D461" s="8">
        <f t="shared" si="28"/>
        <v>17.37575</v>
      </c>
      <c r="E461" s="8">
        <f t="shared" si="29"/>
        <v>3.9000000000015689E-3</v>
      </c>
      <c r="F461" s="10">
        <f t="shared" si="30"/>
        <v>2.2445074313348022E-4</v>
      </c>
      <c r="G461" s="9">
        <f t="shared" si="31"/>
        <v>-3.826859681811845E-3</v>
      </c>
    </row>
    <row r="462" spans="1:7" x14ac:dyDescent="0.2">
      <c r="A462" s="2">
        <v>45083</v>
      </c>
      <c r="B462" s="3">
        <v>17.439900000000002</v>
      </c>
      <c r="C462" s="3">
        <v>17.4451</v>
      </c>
      <c r="D462" s="8">
        <f t="shared" si="28"/>
        <v>17.442500000000003</v>
      </c>
      <c r="E462" s="8">
        <f t="shared" si="29"/>
        <v>5.1999999999985391E-3</v>
      </c>
      <c r="F462" s="10">
        <f t="shared" si="30"/>
        <v>2.9812240217850301E-4</v>
      </c>
      <c r="G462" s="9">
        <f t="shared" si="31"/>
        <v>-1.7455502775709508E-3</v>
      </c>
    </row>
    <row r="463" spans="1:7" x14ac:dyDescent="0.2">
      <c r="A463" s="4">
        <v>45082</v>
      </c>
      <c r="B463" s="5">
        <v>17.4711</v>
      </c>
      <c r="C463" s="5">
        <v>17.474900000000002</v>
      </c>
      <c r="D463" s="8">
        <f t="shared" si="28"/>
        <v>17.472999999999999</v>
      </c>
      <c r="E463" s="8">
        <f t="shared" si="29"/>
        <v>3.8000000000018019E-3</v>
      </c>
      <c r="F463" s="10">
        <f t="shared" si="30"/>
        <v>2.1747839523847092E-4</v>
      </c>
      <c r="G463" s="9">
        <f t="shared" si="31"/>
        <v>-5.7198421323578774E-4</v>
      </c>
    </row>
    <row r="464" spans="1:7" x14ac:dyDescent="0.2">
      <c r="A464" s="2">
        <v>45079</v>
      </c>
      <c r="B464" s="3">
        <v>17.480399999999999</v>
      </c>
      <c r="C464" s="3">
        <v>17.485600000000002</v>
      </c>
      <c r="D464" s="8">
        <f t="shared" si="28"/>
        <v>17.483000000000001</v>
      </c>
      <c r="E464" s="8">
        <f t="shared" si="29"/>
        <v>5.2000000000020918E-3</v>
      </c>
      <c r="F464" s="10">
        <f t="shared" si="30"/>
        <v>2.9743179088269128E-4</v>
      </c>
      <c r="G464" s="9">
        <f t="shared" si="31"/>
        <v>-4.101395613785197E-3</v>
      </c>
    </row>
    <row r="465" spans="1:7" x14ac:dyDescent="0.2">
      <c r="A465" s="4">
        <v>45078</v>
      </c>
      <c r="B465" s="5">
        <v>17.552700000000002</v>
      </c>
      <c r="C465" s="5">
        <v>17.557300000000001</v>
      </c>
      <c r="D465" s="8">
        <f t="shared" si="28"/>
        <v>17.555</v>
      </c>
      <c r="E465" s="8">
        <f t="shared" si="29"/>
        <v>4.5999999999999375E-3</v>
      </c>
      <c r="F465" s="10">
        <f t="shared" si="30"/>
        <v>2.6203360865849828E-4</v>
      </c>
      <c r="G465" s="9">
        <f t="shared" si="31"/>
        <v>-1.1445384539579995E-2</v>
      </c>
    </row>
    <row r="466" spans="1:7" x14ac:dyDescent="0.2">
      <c r="A466" s="2">
        <v>45077</v>
      </c>
      <c r="B466" s="3">
        <v>17.755299999999998</v>
      </c>
      <c r="C466" s="3">
        <v>17.761199999999999</v>
      </c>
      <c r="D466" s="8">
        <f t="shared" si="28"/>
        <v>17.758249999999997</v>
      </c>
      <c r="E466" s="8">
        <f t="shared" si="29"/>
        <v>5.9000000000004604E-3</v>
      </c>
      <c r="F466" s="10">
        <f t="shared" si="30"/>
        <v>3.3223994481440804E-4</v>
      </c>
      <c r="G466" s="9">
        <f t="shared" si="31"/>
        <v>5.3499398485596927E-3</v>
      </c>
    </row>
    <row r="467" spans="1:7" x14ac:dyDescent="0.2">
      <c r="A467" s="4">
        <v>45076</v>
      </c>
      <c r="B467" s="5">
        <v>17.6615</v>
      </c>
      <c r="C467" s="5">
        <v>17.666</v>
      </c>
      <c r="D467" s="8">
        <f t="shared" si="28"/>
        <v>17.66375</v>
      </c>
      <c r="E467" s="8">
        <f t="shared" si="29"/>
        <v>4.5000000000001705E-3</v>
      </c>
      <c r="F467" s="10">
        <f t="shared" si="30"/>
        <v>2.547590404076241E-4</v>
      </c>
      <c r="G467" s="9">
        <f t="shared" si="31"/>
        <v>7.1127202235017339E-3</v>
      </c>
    </row>
    <row r="468" spans="1:7" x14ac:dyDescent="0.2">
      <c r="A468" s="2">
        <v>45075</v>
      </c>
      <c r="B468" s="3">
        <v>17.535799999999998</v>
      </c>
      <c r="C468" s="3">
        <v>17.542200000000001</v>
      </c>
      <c r="D468" s="8">
        <f t="shared" si="28"/>
        <v>17.539000000000001</v>
      </c>
      <c r="E468" s="8">
        <f t="shared" si="29"/>
        <v>6.4000000000028479E-3</v>
      </c>
      <c r="F468" s="10">
        <f t="shared" si="30"/>
        <v>3.6490107759865715E-4</v>
      </c>
      <c r="G468" s="9">
        <f t="shared" si="31"/>
        <v>-7.048433209726146E-3</v>
      </c>
    </row>
    <row r="469" spans="1:7" x14ac:dyDescent="0.2">
      <c r="A469" s="4">
        <v>45072</v>
      </c>
      <c r="B469" s="5">
        <v>17.661999999999999</v>
      </c>
      <c r="C469" s="5">
        <v>17.664999999999999</v>
      </c>
      <c r="D469" s="8">
        <f t="shared" si="28"/>
        <v>17.663499999999999</v>
      </c>
      <c r="E469" s="8">
        <f t="shared" si="29"/>
        <v>3.0000000000001137E-3</v>
      </c>
      <c r="F469" s="10">
        <f t="shared" si="30"/>
        <v>1.6984176408979613E-4</v>
      </c>
      <c r="G469" s="9">
        <f t="shared" si="31"/>
        <v>-8.9074050695059359E-3</v>
      </c>
    </row>
    <row r="470" spans="1:7" x14ac:dyDescent="0.2">
      <c r="A470" s="2">
        <v>45071</v>
      </c>
      <c r="B470" s="3">
        <v>17.819400000000002</v>
      </c>
      <c r="C470" s="3">
        <v>17.825099999999999</v>
      </c>
      <c r="D470" s="8">
        <f t="shared" si="28"/>
        <v>17.82225</v>
      </c>
      <c r="E470" s="8">
        <f t="shared" si="29"/>
        <v>5.6999999999973738E-3</v>
      </c>
      <c r="F470" s="10">
        <f t="shared" si="30"/>
        <v>3.1982493792856535E-4</v>
      </c>
      <c r="G470" s="9">
        <f t="shared" si="31"/>
        <v>-9.8182226211718238E-5</v>
      </c>
    </row>
    <row r="471" spans="1:7" x14ac:dyDescent="0.2">
      <c r="A471" s="4">
        <v>45070</v>
      </c>
      <c r="B471" s="5">
        <v>17.821999999999999</v>
      </c>
      <c r="C471" s="5">
        <v>17.826000000000001</v>
      </c>
      <c r="D471" s="8">
        <f t="shared" si="28"/>
        <v>17.823999999999998</v>
      </c>
      <c r="E471" s="8">
        <f t="shared" si="29"/>
        <v>4.0000000000013358E-3</v>
      </c>
      <c r="F471" s="10">
        <f t="shared" si="30"/>
        <v>2.2441651705573028E-4</v>
      </c>
      <c r="G471" s="9">
        <f t="shared" si="31"/>
        <v>-9.0070054486822704E-3</v>
      </c>
    </row>
    <row r="472" spans="1:7" x14ac:dyDescent="0.2">
      <c r="A472" s="2">
        <v>45069</v>
      </c>
      <c r="B472" s="3">
        <v>17.983899999999998</v>
      </c>
      <c r="C472" s="3">
        <v>17.988099999999999</v>
      </c>
      <c r="D472" s="8">
        <f t="shared" si="28"/>
        <v>17.985999999999997</v>
      </c>
      <c r="E472" s="8">
        <f t="shared" si="29"/>
        <v>4.2000000000008697E-3</v>
      </c>
      <c r="F472" s="10">
        <f t="shared" si="30"/>
        <v>2.3351495607699713E-4</v>
      </c>
      <c r="G472" s="9">
        <f t="shared" si="31"/>
        <v>5.7596600123017705E-3</v>
      </c>
    </row>
    <row r="473" spans="1:7" x14ac:dyDescent="0.2">
      <c r="A473" s="4">
        <v>45068</v>
      </c>
      <c r="B473" s="5">
        <v>17.881</v>
      </c>
      <c r="C473" s="5">
        <v>17.885000000000002</v>
      </c>
      <c r="D473" s="8">
        <f t="shared" si="28"/>
        <v>17.883000000000003</v>
      </c>
      <c r="E473" s="8">
        <f t="shared" si="29"/>
        <v>4.0000000000013358E-3</v>
      </c>
      <c r="F473" s="10">
        <f t="shared" si="30"/>
        <v>2.2367611698268384E-4</v>
      </c>
      <c r="G473" s="9">
        <f t="shared" si="31"/>
        <v>9.939571920709378E-3</v>
      </c>
    </row>
    <row r="474" spans="1:7" x14ac:dyDescent="0.2">
      <c r="A474" s="2">
        <v>45065</v>
      </c>
      <c r="B474" s="3">
        <v>17.704699999999999</v>
      </c>
      <c r="C474" s="3">
        <v>17.709299999999999</v>
      </c>
      <c r="D474" s="8">
        <f t="shared" si="28"/>
        <v>17.707000000000001</v>
      </c>
      <c r="E474" s="8">
        <f t="shared" si="29"/>
        <v>4.5999999999999375E-3</v>
      </c>
      <c r="F474" s="10">
        <f t="shared" si="30"/>
        <v>2.5978426610944469E-4</v>
      </c>
      <c r="G474" s="9">
        <f t="shared" si="31"/>
        <v>-2.3382257655576444E-3</v>
      </c>
    </row>
    <row r="475" spans="1:7" x14ac:dyDescent="0.2">
      <c r="A475" s="4">
        <v>45064</v>
      </c>
      <c r="B475" s="5">
        <v>17.746500000000001</v>
      </c>
      <c r="C475" s="5">
        <v>17.750499999999999</v>
      </c>
      <c r="D475" s="8">
        <f t="shared" si="28"/>
        <v>17.7485</v>
      </c>
      <c r="E475" s="8">
        <f t="shared" si="29"/>
        <v>3.9999999999977831E-3</v>
      </c>
      <c r="F475" s="10">
        <f t="shared" si="30"/>
        <v>2.2537115812591393E-4</v>
      </c>
      <c r="G475" s="9">
        <f t="shared" si="31"/>
        <v>7.3786077134829764E-3</v>
      </c>
    </row>
    <row r="476" spans="1:7" x14ac:dyDescent="0.2">
      <c r="A476" s="2">
        <v>45063</v>
      </c>
      <c r="B476" s="3">
        <v>17.616700000000002</v>
      </c>
      <c r="C476" s="3">
        <v>17.6203</v>
      </c>
      <c r="D476" s="8">
        <f t="shared" si="28"/>
        <v>17.618500000000001</v>
      </c>
      <c r="E476" s="8">
        <f t="shared" si="29"/>
        <v>3.5999999999987153E-3</v>
      </c>
      <c r="F476" s="10">
        <f t="shared" si="30"/>
        <v>2.0433067514253285E-4</v>
      </c>
      <c r="G476" s="9">
        <f t="shared" si="31"/>
        <v>8.5291508056899445E-3</v>
      </c>
    </row>
    <row r="477" spans="1:7" x14ac:dyDescent="0.2">
      <c r="A477" s="4">
        <v>45062</v>
      </c>
      <c r="B477" s="5">
        <v>17.467199999999998</v>
      </c>
      <c r="C477" s="5">
        <v>17.471800000000002</v>
      </c>
      <c r="D477" s="8">
        <f t="shared" si="28"/>
        <v>17.4695</v>
      </c>
      <c r="E477" s="8">
        <f t="shared" si="29"/>
        <v>4.6000000000034902E-3</v>
      </c>
      <c r="F477" s="10">
        <f t="shared" si="30"/>
        <v>2.6331606514230462E-4</v>
      </c>
      <c r="G477" s="9">
        <f t="shared" si="31"/>
        <v>-6.1159469761619123E-3</v>
      </c>
    </row>
    <row r="478" spans="1:7" x14ac:dyDescent="0.2">
      <c r="A478" s="2">
        <v>45061</v>
      </c>
      <c r="B478" s="3">
        <v>17.574999999999999</v>
      </c>
      <c r="C478" s="3">
        <v>17.579000000000001</v>
      </c>
      <c r="D478" s="8">
        <f t="shared" si="28"/>
        <v>17.576999999999998</v>
      </c>
      <c r="E478" s="8">
        <f t="shared" si="29"/>
        <v>4.0000000000013358E-3</v>
      </c>
      <c r="F478" s="10">
        <f t="shared" si="30"/>
        <v>2.2757012004331434E-4</v>
      </c>
      <c r="G478" s="9">
        <f t="shared" si="31"/>
        <v>-2.2138964577657072E-3</v>
      </c>
    </row>
    <row r="479" spans="1:7" x14ac:dyDescent="0.2">
      <c r="A479" s="4">
        <v>45058</v>
      </c>
      <c r="B479" s="5">
        <v>17.613600000000002</v>
      </c>
      <c r="C479" s="5">
        <v>17.618400000000001</v>
      </c>
      <c r="D479" s="8">
        <f t="shared" si="28"/>
        <v>17.616</v>
      </c>
      <c r="E479" s="8">
        <f t="shared" si="29"/>
        <v>4.7999999999994714E-3</v>
      </c>
      <c r="F479" s="10">
        <f t="shared" si="30"/>
        <v>2.7247956403266753E-4</v>
      </c>
      <c r="G479" s="9">
        <f t="shared" si="31"/>
        <v>-1.4596057647343619E-3</v>
      </c>
    </row>
    <row r="480" spans="1:7" x14ac:dyDescent="0.2">
      <c r="A480" s="2">
        <v>45057</v>
      </c>
      <c r="B480" s="3">
        <v>17.639299999999999</v>
      </c>
      <c r="C480" s="3">
        <v>17.644200000000001</v>
      </c>
      <c r="D480" s="8">
        <f t="shared" si="28"/>
        <v>17.641750000000002</v>
      </c>
      <c r="E480" s="8">
        <f t="shared" si="29"/>
        <v>4.900000000002791E-3</v>
      </c>
      <c r="F480" s="10">
        <f t="shared" si="30"/>
        <v>2.7775022319230183E-4</v>
      </c>
      <c r="G480" s="9">
        <f t="shared" si="31"/>
        <v>9.7875117024615044E-4</v>
      </c>
    </row>
    <row r="481" spans="1:7" x14ac:dyDescent="0.2">
      <c r="A481" s="4">
        <v>45056</v>
      </c>
      <c r="B481" s="5">
        <v>17.622699999999998</v>
      </c>
      <c r="C481" s="5">
        <v>17.626300000000001</v>
      </c>
      <c r="D481" s="8">
        <f t="shared" si="28"/>
        <v>17.624499999999998</v>
      </c>
      <c r="E481" s="8">
        <f t="shared" si="29"/>
        <v>3.6000000000022681E-3</v>
      </c>
      <c r="F481" s="10">
        <f t="shared" si="30"/>
        <v>2.0426111379059084E-4</v>
      </c>
      <c r="G481" s="9">
        <f t="shared" si="31"/>
        <v>-7.9088094567972833E-3</v>
      </c>
    </row>
    <row r="482" spans="1:7" x14ac:dyDescent="0.2">
      <c r="A482" s="2">
        <v>45055</v>
      </c>
      <c r="B482" s="3">
        <v>17.763500000000001</v>
      </c>
      <c r="C482" s="3">
        <v>17.766500000000001</v>
      </c>
      <c r="D482" s="8">
        <f t="shared" si="28"/>
        <v>17.765000000000001</v>
      </c>
      <c r="E482" s="8">
        <f t="shared" si="29"/>
        <v>3.0000000000001137E-3</v>
      </c>
      <c r="F482" s="10">
        <f t="shared" si="30"/>
        <v>1.6887137630172325E-4</v>
      </c>
      <c r="G482" s="9">
        <f t="shared" si="31"/>
        <v>-3.0304730905215127E-3</v>
      </c>
    </row>
    <row r="483" spans="1:7" x14ac:dyDescent="0.2">
      <c r="A483" s="4">
        <v>45054</v>
      </c>
      <c r="B483" s="5">
        <v>17.8169</v>
      </c>
      <c r="C483" s="5">
        <v>17.821100000000001</v>
      </c>
      <c r="D483" s="8">
        <f t="shared" si="28"/>
        <v>17.819000000000003</v>
      </c>
      <c r="E483" s="8">
        <f t="shared" si="29"/>
        <v>4.2000000000008697E-3</v>
      </c>
      <c r="F483" s="10">
        <f t="shared" si="30"/>
        <v>2.3570346259615407E-4</v>
      </c>
      <c r="G483" s="9">
        <f t="shared" si="31"/>
        <v>-2.2442910845521524E-4</v>
      </c>
    </row>
    <row r="484" spans="1:7" x14ac:dyDescent="0.2">
      <c r="A484" s="2">
        <v>45051</v>
      </c>
      <c r="B484" s="3">
        <v>17.8202</v>
      </c>
      <c r="C484" s="3">
        <v>17.825800000000001</v>
      </c>
      <c r="D484" s="8">
        <f t="shared" si="28"/>
        <v>17.823</v>
      </c>
      <c r="E484" s="8">
        <f t="shared" si="29"/>
        <v>5.6000000000011596E-3</v>
      </c>
      <c r="F484" s="10">
        <f t="shared" si="30"/>
        <v>3.1420075183757841E-4</v>
      </c>
      <c r="G484" s="9">
        <f t="shared" si="31"/>
        <v>-9.3380023345005503E-3</v>
      </c>
    </row>
    <row r="485" spans="1:7" x14ac:dyDescent="0.2">
      <c r="A485" s="4">
        <v>45050</v>
      </c>
      <c r="B485" s="5">
        <v>17.9892</v>
      </c>
      <c r="C485" s="5">
        <v>17.992799999999999</v>
      </c>
      <c r="D485" s="8">
        <f t="shared" si="28"/>
        <v>17.991</v>
      </c>
      <c r="E485" s="8">
        <f t="shared" si="29"/>
        <v>3.5999999999987153E-3</v>
      </c>
      <c r="F485" s="10">
        <f t="shared" si="30"/>
        <v>2.001000500249411E-4</v>
      </c>
      <c r="G485" s="9">
        <f t="shared" si="31"/>
        <v>4.5226130653268637E-3</v>
      </c>
    </row>
    <row r="486" spans="1:7" x14ac:dyDescent="0.2">
      <c r="A486" s="2">
        <v>45049</v>
      </c>
      <c r="B486" s="3">
        <v>17.907699999999998</v>
      </c>
      <c r="C486" s="3">
        <v>17.912299999999998</v>
      </c>
      <c r="D486" s="8">
        <f t="shared" si="28"/>
        <v>17.909999999999997</v>
      </c>
      <c r="E486" s="8">
        <f t="shared" si="29"/>
        <v>4.5999999999999375E-3</v>
      </c>
      <c r="F486" s="10">
        <f t="shared" si="30"/>
        <v>2.5683975432718809E-4</v>
      </c>
      <c r="G486" s="9">
        <f t="shared" si="31"/>
        <v>-6.3249001331560084E-3</v>
      </c>
    </row>
    <row r="487" spans="1:7" x14ac:dyDescent="0.2">
      <c r="A487" s="4">
        <v>45048</v>
      </c>
      <c r="B487" s="5">
        <v>18.022500000000001</v>
      </c>
      <c r="C487" s="5">
        <v>18.025500000000001</v>
      </c>
      <c r="D487" s="8">
        <f t="shared" si="28"/>
        <v>18.024000000000001</v>
      </c>
      <c r="E487" s="8">
        <f t="shared" si="29"/>
        <v>3.0000000000001137E-3</v>
      </c>
      <c r="F487" s="10">
        <f t="shared" si="30"/>
        <v>1.6644474034621136E-4</v>
      </c>
      <c r="G487" s="9">
        <f t="shared" si="31"/>
        <v>5.5791118054007161E-3</v>
      </c>
    </row>
    <row r="488" spans="1:7" x14ac:dyDescent="0.2">
      <c r="A488" s="2">
        <v>45047</v>
      </c>
      <c r="B488" s="3">
        <v>17.922000000000001</v>
      </c>
      <c r="C488" s="3">
        <v>17.925999999999998</v>
      </c>
      <c r="D488" s="8">
        <f t="shared" si="28"/>
        <v>17.923999999999999</v>
      </c>
      <c r="E488" s="8">
        <f t="shared" si="29"/>
        <v>3.9999999999977831E-3</v>
      </c>
      <c r="F488" s="10">
        <f t="shared" si="30"/>
        <v>2.2316447221589953E-4</v>
      </c>
      <c r="G488" s="9">
        <f t="shared" si="31"/>
        <v>-6.3750762237375636E-3</v>
      </c>
    </row>
    <row r="489" spans="1:7" x14ac:dyDescent="0.2">
      <c r="A489" s="4">
        <v>45044</v>
      </c>
      <c r="B489" s="5">
        <v>18.0366</v>
      </c>
      <c r="C489" s="5">
        <v>18.041399999999999</v>
      </c>
      <c r="D489" s="8">
        <f t="shared" si="28"/>
        <v>18.039000000000001</v>
      </c>
      <c r="E489" s="8">
        <f t="shared" si="29"/>
        <v>4.7999999999994714E-3</v>
      </c>
      <c r="F489" s="10">
        <f t="shared" si="30"/>
        <v>2.6609013803422979E-4</v>
      </c>
      <c r="G489" s="9">
        <f t="shared" si="31"/>
        <v>-1.7155506364139317E-3</v>
      </c>
    </row>
    <row r="490" spans="1:7" x14ac:dyDescent="0.2">
      <c r="A490" s="2">
        <v>45043</v>
      </c>
      <c r="B490" s="3">
        <v>18.068000000000001</v>
      </c>
      <c r="C490" s="3">
        <v>18.071999999999999</v>
      </c>
      <c r="D490" s="8">
        <f t="shared" si="28"/>
        <v>18.07</v>
      </c>
      <c r="E490" s="8">
        <f t="shared" si="29"/>
        <v>3.9999999999977831E-3</v>
      </c>
      <c r="F490" s="10">
        <f t="shared" si="30"/>
        <v>2.2136137244038644E-4</v>
      </c>
      <c r="G490" s="9">
        <f t="shared" si="31"/>
        <v>-3.0619844969794752E-3</v>
      </c>
    </row>
    <row r="491" spans="1:7" x14ac:dyDescent="0.2">
      <c r="A491" s="4">
        <v>45042</v>
      </c>
      <c r="B491" s="5">
        <v>18.123699999999999</v>
      </c>
      <c r="C491" s="5">
        <v>18.127300000000002</v>
      </c>
      <c r="D491" s="8">
        <f t="shared" si="28"/>
        <v>18.125500000000002</v>
      </c>
      <c r="E491" s="8">
        <f t="shared" si="29"/>
        <v>3.6000000000022681E-3</v>
      </c>
      <c r="F491" s="10">
        <f t="shared" si="30"/>
        <v>1.9861521061500471E-4</v>
      </c>
      <c r="G491" s="9">
        <f t="shared" si="31"/>
        <v>2.4057073332597323E-3</v>
      </c>
    </row>
    <row r="492" spans="1:7" x14ac:dyDescent="0.2">
      <c r="A492" s="2">
        <v>45041</v>
      </c>
      <c r="B492" s="3">
        <v>18.080200000000001</v>
      </c>
      <c r="C492" s="3">
        <v>18.0838</v>
      </c>
      <c r="D492" s="8">
        <f t="shared" si="28"/>
        <v>18.082000000000001</v>
      </c>
      <c r="E492" s="8">
        <f t="shared" si="29"/>
        <v>3.5999999999987153E-3</v>
      </c>
      <c r="F492" s="10">
        <f t="shared" si="30"/>
        <v>1.9909302068348166E-4</v>
      </c>
      <c r="G492" s="9">
        <f t="shared" si="31"/>
        <v>2.6616391260951833E-3</v>
      </c>
    </row>
    <row r="493" spans="1:7" x14ac:dyDescent="0.2">
      <c r="A493" s="4">
        <v>45040</v>
      </c>
      <c r="B493" s="5">
        <v>18.0322</v>
      </c>
      <c r="C493" s="5">
        <v>18.035799999999998</v>
      </c>
      <c r="D493" s="8">
        <f t="shared" si="28"/>
        <v>18.033999999999999</v>
      </c>
      <c r="E493" s="8">
        <f t="shared" si="29"/>
        <v>3.5999999999987153E-3</v>
      </c>
      <c r="F493" s="10">
        <f t="shared" si="30"/>
        <v>1.996229344570653E-4</v>
      </c>
      <c r="G493" s="9">
        <f t="shared" si="31"/>
        <v>1.9445524751375842E-3</v>
      </c>
    </row>
    <row r="494" spans="1:7" x14ac:dyDescent="0.2">
      <c r="A494" s="2">
        <v>45037</v>
      </c>
      <c r="B494" s="3">
        <v>17.995799999999999</v>
      </c>
      <c r="C494" s="3">
        <v>18.002199999999998</v>
      </c>
      <c r="D494" s="8">
        <f t="shared" si="28"/>
        <v>17.998999999999999</v>
      </c>
      <c r="E494" s="8">
        <f t="shared" si="29"/>
        <v>6.3999999999992951E-3</v>
      </c>
      <c r="F494" s="10">
        <f t="shared" si="30"/>
        <v>3.5557530973939083E-4</v>
      </c>
      <c r="G494" s="9">
        <f t="shared" si="31"/>
        <v>-3.4712097860356561E-4</v>
      </c>
    </row>
    <row r="495" spans="1:7" x14ac:dyDescent="0.2">
      <c r="A495" s="4">
        <v>45036</v>
      </c>
      <c r="B495" s="5">
        <v>18.0031</v>
      </c>
      <c r="C495" s="5">
        <v>18.007400000000001</v>
      </c>
      <c r="D495" s="8">
        <f t="shared" si="28"/>
        <v>18.00525</v>
      </c>
      <c r="E495" s="8">
        <f t="shared" si="29"/>
        <v>4.3000000000006366E-3</v>
      </c>
      <c r="F495" s="10">
        <f t="shared" si="30"/>
        <v>2.3881923327921781E-4</v>
      </c>
      <c r="G495" s="9">
        <f t="shared" si="31"/>
        <v>-2.1060507391961192E-3</v>
      </c>
    </row>
    <row r="496" spans="1:7" x14ac:dyDescent="0.2">
      <c r="A496" s="2">
        <v>45035</v>
      </c>
      <c r="B496" s="3">
        <v>18.0412</v>
      </c>
      <c r="C496" s="3">
        <v>18.045300000000001</v>
      </c>
      <c r="D496" s="8">
        <f t="shared" si="28"/>
        <v>18.04325</v>
      </c>
      <c r="E496" s="8">
        <f t="shared" si="29"/>
        <v>4.1000000000011028E-3</v>
      </c>
      <c r="F496" s="10">
        <f t="shared" si="30"/>
        <v>2.2723179028174539E-4</v>
      </c>
      <c r="G496" s="9">
        <f t="shared" si="31"/>
        <v>-1.6599117480254888E-3</v>
      </c>
    </row>
    <row r="497" spans="1:7" x14ac:dyDescent="0.2">
      <c r="A497" s="4">
        <v>45034</v>
      </c>
      <c r="B497" s="5">
        <v>18.071300000000001</v>
      </c>
      <c r="C497" s="5">
        <v>18.075199999999999</v>
      </c>
      <c r="D497" s="8">
        <f t="shared" si="28"/>
        <v>18.073250000000002</v>
      </c>
      <c r="E497" s="8">
        <f t="shared" si="29"/>
        <v>3.8999999999980162E-3</v>
      </c>
      <c r="F497" s="10">
        <f t="shared" si="30"/>
        <v>2.1578852724319177E-4</v>
      </c>
      <c r="G497" s="9">
        <f t="shared" si="31"/>
        <v>-3.926809777067386E-3</v>
      </c>
    </row>
    <row r="498" spans="1:7" x14ac:dyDescent="0.2">
      <c r="A498" s="2">
        <v>45033</v>
      </c>
      <c r="B498" s="3">
        <v>18.142399999999999</v>
      </c>
      <c r="C498" s="3">
        <v>18.146599999999999</v>
      </c>
      <c r="D498" s="8">
        <f t="shared" si="28"/>
        <v>18.144500000000001</v>
      </c>
      <c r="E498" s="8">
        <f t="shared" si="29"/>
        <v>4.2000000000008697E-3</v>
      </c>
      <c r="F498" s="10">
        <f t="shared" si="30"/>
        <v>2.3147510264823331E-4</v>
      </c>
      <c r="G498" s="9">
        <f t="shared" si="31"/>
        <v>3.5119738952491542E-3</v>
      </c>
    </row>
    <row r="499" spans="1:7" x14ac:dyDescent="0.2">
      <c r="A499" s="4">
        <v>45030</v>
      </c>
      <c r="B499" s="5">
        <v>18.077999999999999</v>
      </c>
      <c r="C499" s="5">
        <v>18.084</v>
      </c>
      <c r="D499" s="8">
        <f t="shared" si="28"/>
        <v>18.081</v>
      </c>
      <c r="E499" s="8">
        <f t="shared" si="29"/>
        <v>6.0000000000002274E-3</v>
      </c>
      <c r="F499" s="10">
        <f t="shared" si="30"/>
        <v>3.3184005309442108E-4</v>
      </c>
      <c r="G499" s="9">
        <f t="shared" si="31"/>
        <v>2.6339867468876399E-3</v>
      </c>
    </row>
    <row r="500" spans="1:7" x14ac:dyDescent="0.2">
      <c r="A500" s="2">
        <v>45029</v>
      </c>
      <c r="B500" s="3">
        <v>18.031600000000001</v>
      </c>
      <c r="C500" s="3">
        <v>18.035399999999999</v>
      </c>
      <c r="D500" s="8">
        <f t="shared" si="28"/>
        <v>18.0335</v>
      </c>
      <c r="E500" s="8">
        <f t="shared" si="29"/>
        <v>3.7999999999982492E-3</v>
      </c>
      <c r="F500" s="10">
        <f t="shared" si="30"/>
        <v>2.1071893975092184E-4</v>
      </c>
      <c r="G500" s="9">
        <f t="shared" si="31"/>
        <v>-2.0199225235196794E-3</v>
      </c>
    </row>
    <row r="501" spans="1:7" x14ac:dyDescent="0.2">
      <c r="A501" s="4">
        <v>45028</v>
      </c>
      <c r="B501" s="5">
        <v>18.068000000000001</v>
      </c>
      <c r="C501" s="5">
        <v>18.071999999999999</v>
      </c>
      <c r="D501" s="8">
        <f t="shared" si="28"/>
        <v>18.07</v>
      </c>
      <c r="E501" s="8">
        <f t="shared" si="29"/>
        <v>3.9999999999977831E-3</v>
      </c>
      <c r="F501" s="10">
        <f t="shared" si="30"/>
        <v>2.2136137244038644E-4</v>
      </c>
      <c r="G501" s="9">
        <f t="shared" si="31"/>
        <v>-7.7153290683945608E-3</v>
      </c>
    </row>
    <row r="502" spans="1:7" x14ac:dyDescent="0.2">
      <c r="A502" s="2">
        <v>45027</v>
      </c>
      <c r="B502" s="3">
        <v>18.207799999999999</v>
      </c>
      <c r="C502" s="3">
        <v>18.213200000000001</v>
      </c>
      <c r="D502" s="8">
        <f t="shared" si="28"/>
        <v>18.2105</v>
      </c>
      <c r="E502" s="8">
        <f t="shared" si="29"/>
        <v>5.4000000000016257E-3</v>
      </c>
      <c r="F502" s="10">
        <f t="shared" si="30"/>
        <v>2.9653222042237313E-4</v>
      </c>
      <c r="G502" s="9">
        <f t="shared" si="31"/>
        <v>1.0983881154391639E-4</v>
      </c>
    </row>
    <row r="503" spans="1:7" x14ac:dyDescent="0.2">
      <c r="A503" s="4">
        <v>45026</v>
      </c>
      <c r="B503" s="5">
        <v>18.204799999999999</v>
      </c>
      <c r="C503" s="5">
        <v>18.212199999999999</v>
      </c>
      <c r="D503" s="8">
        <f t="shared" si="28"/>
        <v>18.208500000000001</v>
      </c>
      <c r="E503" s="8">
        <f t="shared" si="29"/>
        <v>7.4000000000005173E-3</v>
      </c>
      <c r="F503" s="10">
        <f t="shared" si="30"/>
        <v>4.0640360271304701E-4</v>
      </c>
      <c r="G503" s="9">
        <f t="shared" si="31"/>
        <v>-1.781700564661981E-3</v>
      </c>
    </row>
    <row r="504" spans="1:7" x14ac:dyDescent="0.2">
      <c r="A504" s="2">
        <v>45023</v>
      </c>
      <c r="B504" s="3">
        <v>18.237200000000001</v>
      </c>
      <c r="C504" s="3">
        <v>18.244800000000001</v>
      </c>
      <c r="D504" s="8">
        <f t="shared" si="28"/>
        <v>18.241</v>
      </c>
      <c r="E504" s="8">
        <f t="shared" si="29"/>
        <v>7.6000000000000512E-3</v>
      </c>
      <c r="F504" s="10">
        <f t="shared" si="30"/>
        <v>4.1664382435173793E-4</v>
      </c>
      <c r="G504" s="9">
        <f t="shared" si="31"/>
        <v>0</v>
      </c>
    </row>
    <row r="505" spans="1:7" x14ac:dyDescent="0.2">
      <c r="A505" s="4">
        <v>45022</v>
      </c>
      <c r="B505" s="5">
        <v>18.237200000000001</v>
      </c>
      <c r="C505" s="5">
        <v>18.244800000000001</v>
      </c>
      <c r="D505" s="8">
        <f t="shared" si="28"/>
        <v>18.241</v>
      </c>
      <c r="E505" s="8">
        <f t="shared" si="29"/>
        <v>7.6000000000000512E-3</v>
      </c>
      <c r="F505" s="10">
        <f t="shared" si="30"/>
        <v>4.1664382435173793E-4</v>
      </c>
      <c r="G505" s="9">
        <f t="shared" si="31"/>
        <v>-6.5896961115348152E-3</v>
      </c>
    </row>
    <row r="506" spans="1:7" x14ac:dyDescent="0.2">
      <c r="A506" s="2">
        <v>45021</v>
      </c>
      <c r="B506" s="3">
        <v>18.358599999999999</v>
      </c>
      <c r="C506" s="3">
        <v>18.365400000000001</v>
      </c>
      <c r="D506" s="8">
        <f t="shared" si="28"/>
        <v>18.362000000000002</v>
      </c>
      <c r="E506" s="8">
        <f t="shared" si="29"/>
        <v>6.8000000000019156E-3</v>
      </c>
      <c r="F506" s="10">
        <f t="shared" si="30"/>
        <v>3.7033002940866543E-4</v>
      </c>
      <c r="G506" s="9">
        <f t="shared" si="31"/>
        <v>1.3858980729943404E-2</v>
      </c>
    </row>
    <row r="507" spans="1:7" x14ac:dyDescent="0.2">
      <c r="A507" s="4">
        <v>45020</v>
      </c>
      <c r="B507" s="5">
        <v>18.108499999999999</v>
      </c>
      <c r="C507" s="5">
        <v>18.113499999999998</v>
      </c>
      <c r="D507" s="8">
        <f t="shared" si="28"/>
        <v>18.110999999999997</v>
      </c>
      <c r="E507" s="8">
        <f t="shared" si="29"/>
        <v>4.9999999999990052E-3</v>
      </c>
      <c r="F507" s="10">
        <f t="shared" si="30"/>
        <v>2.7607531334542575E-4</v>
      </c>
      <c r="G507" s="9">
        <f t="shared" si="31"/>
        <v>2.9627578568460766E-3</v>
      </c>
    </row>
    <row r="508" spans="1:7" x14ac:dyDescent="0.2">
      <c r="A508" s="2">
        <v>45019</v>
      </c>
      <c r="B508" s="3">
        <v>18.055900000000001</v>
      </c>
      <c r="C508" s="3">
        <v>18.059100000000001</v>
      </c>
      <c r="D508" s="8">
        <f t="shared" si="28"/>
        <v>18.057500000000001</v>
      </c>
      <c r="E508" s="8">
        <f t="shared" si="29"/>
        <v>3.1999999999996476E-3</v>
      </c>
      <c r="F508" s="10">
        <f t="shared" si="30"/>
        <v>1.7721168489545327E-4</v>
      </c>
      <c r="G508" s="9">
        <f t="shared" si="31"/>
        <v>8.3074878157063381E-5</v>
      </c>
    </row>
    <row r="509" spans="1:7" x14ac:dyDescent="0.2">
      <c r="A509" s="4">
        <v>45016</v>
      </c>
      <c r="B509" s="5">
        <v>18.0535</v>
      </c>
      <c r="C509" s="5">
        <v>18.058499999999999</v>
      </c>
      <c r="D509" s="8">
        <f t="shared" si="28"/>
        <v>18.055999999999997</v>
      </c>
      <c r="E509" s="8">
        <f t="shared" si="29"/>
        <v>4.9999999999990052E-3</v>
      </c>
      <c r="F509" s="10">
        <f t="shared" si="30"/>
        <v>2.7691626052276286E-4</v>
      </c>
      <c r="G509" s="9">
        <f t="shared" si="31"/>
        <v>-3.9717563989409843E-3</v>
      </c>
    </row>
    <row r="510" spans="1:7" x14ac:dyDescent="0.2">
      <c r="A510" s="2">
        <v>45015</v>
      </c>
      <c r="B510" s="3">
        <v>18.125599999999999</v>
      </c>
      <c r="C510" s="3">
        <v>18.130400000000002</v>
      </c>
      <c r="D510" s="8">
        <f t="shared" si="28"/>
        <v>18.128</v>
      </c>
      <c r="E510" s="8">
        <f t="shared" si="29"/>
        <v>4.8000000000030241E-3</v>
      </c>
      <c r="F510" s="10">
        <f t="shared" si="30"/>
        <v>2.647837599295578E-4</v>
      </c>
      <c r="G510" s="9">
        <f t="shared" si="31"/>
        <v>6.347804487620845E-4</v>
      </c>
    </row>
    <row r="511" spans="1:7" x14ac:dyDescent="0.2">
      <c r="A511" s="4">
        <v>45014</v>
      </c>
      <c r="B511" s="5">
        <v>18.113700000000001</v>
      </c>
      <c r="C511" s="5">
        <v>18.119299999999999</v>
      </c>
      <c r="D511" s="8">
        <f t="shared" si="28"/>
        <v>18.116500000000002</v>
      </c>
      <c r="E511" s="8">
        <f t="shared" si="29"/>
        <v>5.5999999999976069E-3</v>
      </c>
      <c r="F511" s="10">
        <f t="shared" si="30"/>
        <v>3.0911047939710245E-4</v>
      </c>
      <c r="G511" s="9">
        <f t="shared" si="31"/>
        <v>-8.3203328133123478E-3</v>
      </c>
    </row>
    <row r="512" spans="1:7" x14ac:dyDescent="0.2">
      <c r="A512" s="2">
        <v>45013</v>
      </c>
      <c r="B512" s="3">
        <v>18.2667</v>
      </c>
      <c r="C512" s="3">
        <v>18.270299999999999</v>
      </c>
      <c r="D512" s="8">
        <f t="shared" si="28"/>
        <v>18.2685</v>
      </c>
      <c r="E512" s="8">
        <f t="shared" si="29"/>
        <v>3.5999999999987153E-3</v>
      </c>
      <c r="F512" s="10">
        <f t="shared" si="30"/>
        <v>1.9706051399943702E-4</v>
      </c>
      <c r="G512" s="9">
        <f t="shared" si="31"/>
        <v>-6.822877025116858E-3</v>
      </c>
    </row>
    <row r="513" spans="1:7" x14ac:dyDescent="0.2">
      <c r="A513" s="4">
        <v>45012</v>
      </c>
      <c r="B513" s="5">
        <v>18.392199999999999</v>
      </c>
      <c r="C513" s="5">
        <v>18.395800000000001</v>
      </c>
      <c r="D513" s="8">
        <f t="shared" si="28"/>
        <v>18.393999999999998</v>
      </c>
      <c r="E513" s="8">
        <f t="shared" si="29"/>
        <v>3.6000000000022681E-3</v>
      </c>
      <c r="F513" s="10">
        <f t="shared" si="30"/>
        <v>1.957159943461057E-4</v>
      </c>
      <c r="G513" s="9">
        <f t="shared" si="31"/>
        <v>-5.7028568339686503E-3</v>
      </c>
    </row>
    <row r="514" spans="1:7" x14ac:dyDescent="0.2">
      <c r="A514" s="2">
        <v>45009</v>
      </c>
      <c r="B514" s="3">
        <v>18.496500000000001</v>
      </c>
      <c r="C514" s="3">
        <v>18.502500000000001</v>
      </c>
      <c r="D514" s="8">
        <f t="shared" si="28"/>
        <v>18.499500000000001</v>
      </c>
      <c r="E514" s="8">
        <f t="shared" si="29"/>
        <v>6.0000000000002274E-3</v>
      </c>
      <c r="F514" s="10">
        <f t="shared" si="30"/>
        <v>3.2433309008352804E-4</v>
      </c>
      <c r="G514" s="9">
        <f t="shared" si="31"/>
        <v>4.7320957776197936E-4</v>
      </c>
    </row>
    <row r="515" spans="1:7" x14ac:dyDescent="0.2">
      <c r="A515" s="4">
        <v>45008</v>
      </c>
      <c r="B515" s="5">
        <v>18.488399999999999</v>
      </c>
      <c r="C515" s="5">
        <v>18.493099999999998</v>
      </c>
      <c r="D515" s="8">
        <f t="shared" si="28"/>
        <v>18.490749999999998</v>
      </c>
      <c r="E515" s="8">
        <f t="shared" si="29"/>
        <v>4.6999999999997044E-3</v>
      </c>
      <c r="F515" s="10">
        <f t="shared" si="30"/>
        <v>2.5418114462635128E-4</v>
      </c>
      <c r="G515" s="9">
        <f t="shared" si="31"/>
        <v>-2.1720360477038847E-3</v>
      </c>
    </row>
    <row r="516" spans="1:7" x14ac:dyDescent="0.2">
      <c r="A516" s="2">
        <v>45007</v>
      </c>
      <c r="B516" s="3">
        <v>18.5291</v>
      </c>
      <c r="C516" s="3">
        <v>18.532900000000001</v>
      </c>
      <c r="D516" s="8">
        <f t="shared" si="28"/>
        <v>18.530999999999999</v>
      </c>
      <c r="E516" s="8">
        <f t="shared" si="29"/>
        <v>3.8000000000018019E-3</v>
      </c>
      <c r="F516" s="10">
        <f t="shared" si="30"/>
        <v>2.0506178835474621E-4</v>
      </c>
      <c r="G516" s="9">
        <f t="shared" si="31"/>
        <v>-7.4716799228731201E-3</v>
      </c>
    </row>
    <row r="517" spans="1:7" x14ac:dyDescent="0.2">
      <c r="A517" s="4">
        <v>45006</v>
      </c>
      <c r="B517" s="5">
        <v>18.6678</v>
      </c>
      <c r="C517" s="5">
        <v>18.673200000000001</v>
      </c>
      <c r="D517" s="8">
        <f t="shared" si="28"/>
        <v>18.670500000000001</v>
      </c>
      <c r="E517" s="8">
        <f t="shared" si="29"/>
        <v>5.4000000000016257E-3</v>
      </c>
      <c r="F517" s="10">
        <f t="shared" si="30"/>
        <v>2.8922631959517022E-4</v>
      </c>
      <c r="G517" s="9">
        <f t="shared" si="31"/>
        <v>-7.8382399829950433E-3</v>
      </c>
    </row>
    <row r="518" spans="1:7" x14ac:dyDescent="0.2">
      <c r="A518" s="2">
        <v>45005</v>
      </c>
      <c r="B518" s="3">
        <v>18.813400000000001</v>
      </c>
      <c r="C518" s="3">
        <v>18.822600000000001</v>
      </c>
      <c r="D518" s="8">
        <f t="shared" si="28"/>
        <v>18.818000000000001</v>
      </c>
      <c r="E518" s="8">
        <f t="shared" si="29"/>
        <v>9.1999999999998749E-3</v>
      </c>
      <c r="F518" s="10">
        <f t="shared" si="30"/>
        <v>4.8889361249866475E-4</v>
      </c>
      <c r="G518" s="9">
        <f t="shared" si="31"/>
        <v>-8.6919875678237446E-3</v>
      </c>
    </row>
    <row r="519" spans="1:7" x14ac:dyDescent="0.2">
      <c r="A519" s="4">
        <v>45002</v>
      </c>
      <c r="B519" s="5">
        <v>18.979800000000001</v>
      </c>
      <c r="C519" s="5">
        <v>18.9862</v>
      </c>
      <c r="D519" s="8">
        <f t="shared" si="28"/>
        <v>18.983000000000001</v>
      </c>
      <c r="E519" s="8">
        <f t="shared" si="29"/>
        <v>6.3999999999992951E-3</v>
      </c>
      <c r="F519" s="10">
        <f t="shared" si="30"/>
        <v>3.3714376020646341E-4</v>
      </c>
      <c r="G519" s="9">
        <f t="shared" si="31"/>
        <v>3.6480913608967214E-3</v>
      </c>
    </row>
    <row r="520" spans="1:7" x14ac:dyDescent="0.2">
      <c r="A520" s="2">
        <v>45001</v>
      </c>
      <c r="B520" s="3">
        <v>18.909300000000002</v>
      </c>
      <c r="C520" s="3">
        <v>18.918700000000001</v>
      </c>
      <c r="D520" s="8">
        <f t="shared" si="28"/>
        <v>18.914000000000001</v>
      </c>
      <c r="E520" s="8">
        <f t="shared" si="29"/>
        <v>9.3999999999994088E-3</v>
      </c>
      <c r="F520" s="10">
        <f t="shared" si="30"/>
        <v>4.9698635931053232E-4</v>
      </c>
      <c r="G520" s="9">
        <f t="shared" si="31"/>
        <v>-2.4524669708075875E-3</v>
      </c>
    </row>
    <row r="521" spans="1:7" x14ac:dyDescent="0.2">
      <c r="A521" s="4">
        <v>45000</v>
      </c>
      <c r="B521" s="5">
        <v>18.9575</v>
      </c>
      <c r="C521" s="5">
        <v>18.9635</v>
      </c>
      <c r="D521" s="8">
        <f t="shared" ref="D521:D584" si="32">(B521+C521)/2</f>
        <v>18.9605</v>
      </c>
      <c r="E521" s="8">
        <f t="shared" ref="E521:E584" si="33">C521-B521</f>
        <v>6.0000000000002274E-3</v>
      </c>
      <c r="F521" s="10">
        <f t="shared" ref="F521:F584" si="34">E521/D521</f>
        <v>3.164473510719774E-4</v>
      </c>
      <c r="G521" s="9">
        <f t="shared" ref="G521:G584" si="35">D521/D522-1</f>
        <v>1.2603807845336323E-2</v>
      </c>
    </row>
    <row r="522" spans="1:7" x14ac:dyDescent="0.2">
      <c r="A522" s="2">
        <v>44999</v>
      </c>
      <c r="B522" s="3">
        <v>18.720700000000001</v>
      </c>
      <c r="C522" s="3">
        <v>18.728300000000001</v>
      </c>
      <c r="D522" s="8">
        <f t="shared" si="32"/>
        <v>18.724499999999999</v>
      </c>
      <c r="E522" s="8">
        <f t="shared" si="33"/>
        <v>7.6000000000000512E-3</v>
      </c>
      <c r="F522" s="10">
        <f t="shared" si="34"/>
        <v>4.0588533739218947E-4</v>
      </c>
      <c r="G522" s="9">
        <f t="shared" si="35"/>
        <v>-2.5569316819816779E-3</v>
      </c>
    </row>
    <row r="523" spans="1:7" x14ac:dyDescent="0.2">
      <c r="A523" s="4">
        <v>44998</v>
      </c>
      <c r="B523" s="5">
        <v>18.768899999999999</v>
      </c>
      <c r="C523" s="5">
        <v>18.7761</v>
      </c>
      <c r="D523" s="8">
        <f t="shared" si="32"/>
        <v>18.772500000000001</v>
      </c>
      <c r="E523" s="8">
        <f t="shared" si="33"/>
        <v>7.2000000000009834E-3</v>
      </c>
      <c r="F523" s="10">
        <f t="shared" si="34"/>
        <v>3.8353975229729565E-4</v>
      </c>
      <c r="G523" s="9">
        <f t="shared" si="35"/>
        <v>2.07438420966779E-2</v>
      </c>
    </row>
    <row r="524" spans="1:7" x14ac:dyDescent="0.2">
      <c r="A524" s="2">
        <v>44995</v>
      </c>
      <c r="B524" s="3">
        <v>18.388400000000001</v>
      </c>
      <c r="C524" s="3">
        <v>18.393599999999999</v>
      </c>
      <c r="D524" s="8">
        <f t="shared" si="32"/>
        <v>18.390999999999998</v>
      </c>
      <c r="E524" s="8">
        <f t="shared" si="33"/>
        <v>5.1999999999985391E-3</v>
      </c>
      <c r="F524" s="10">
        <f t="shared" si="34"/>
        <v>2.8274699581309009E-4</v>
      </c>
      <c r="G524" s="9">
        <f t="shared" si="35"/>
        <v>1.8934304749504749E-2</v>
      </c>
    </row>
    <row r="525" spans="1:7" x14ac:dyDescent="0.2">
      <c r="A525" s="4">
        <v>44994</v>
      </c>
      <c r="B525" s="5">
        <v>18.047599999999999</v>
      </c>
      <c r="C525" s="5">
        <v>18.050899999999999</v>
      </c>
      <c r="D525" s="8">
        <f t="shared" si="32"/>
        <v>18.049250000000001</v>
      </c>
      <c r="E525" s="8">
        <f t="shared" si="33"/>
        <v>3.2999999999994145E-3</v>
      </c>
      <c r="F525" s="10">
        <f t="shared" si="34"/>
        <v>1.8283308170696368E-4</v>
      </c>
      <c r="G525" s="9">
        <f t="shared" si="35"/>
        <v>5.36122096585534E-3</v>
      </c>
    </row>
    <row r="526" spans="1:7" x14ac:dyDescent="0.2">
      <c r="A526" s="2">
        <v>44993</v>
      </c>
      <c r="B526" s="3">
        <v>17.950099999999999</v>
      </c>
      <c r="C526" s="3">
        <v>17.9559</v>
      </c>
      <c r="D526" s="8">
        <f t="shared" si="32"/>
        <v>17.952999999999999</v>
      </c>
      <c r="E526" s="8">
        <f t="shared" si="33"/>
        <v>5.8000000000006935E-3</v>
      </c>
      <c r="F526" s="10">
        <f t="shared" si="34"/>
        <v>3.2306578287755216E-4</v>
      </c>
      <c r="G526" s="9">
        <f t="shared" si="35"/>
        <v>-1.1915572800572427E-2</v>
      </c>
    </row>
    <row r="527" spans="1:7" x14ac:dyDescent="0.2">
      <c r="A527" s="4">
        <v>44992</v>
      </c>
      <c r="B527" s="5">
        <v>18.167100000000001</v>
      </c>
      <c r="C527" s="5">
        <v>18.171900000000001</v>
      </c>
      <c r="D527" s="8">
        <f t="shared" si="32"/>
        <v>18.169499999999999</v>
      </c>
      <c r="E527" s="8">
        <f t="shared" si="33"/>
        <v>4.7999999999994714E-3</v>
      </c>
      <c r="F527" s="10">
        <f t="shared" si="34"/>
        <v>2.6417898125977445E-4</v>
      </c>
      <c r="G527" s="9">
        <f t="shared" si="35"/>
        <v>8.1564710778192495E-3</v>
      </c>
    </row>
    <row r="528" spans="1:7" x14ac:dyDescent="0.2">
      <c r="A528" s="2">
        <v>44991</v>
      </c>
      <c r="B528" s="3">
        <v>18.020600000000002</v>
      </c>
      <c r="C528" s="3">
        <v>18.0244</v>
      </c>
      <c r="D528" s="8">
        <f t="shared" si="32"/>
        <v>18.022500000000001</v>
      </c>
      <c r="E528" s="8">
        <f t="shared" si="33"/>
        <v>3.7999999999982492E-3</v>
      </c>
      <c r="F528" s="10">
        <f t="shared" si="34"/>
        <v>2.1084755167142456E-4</v>
      </c>
      <c r="G528" s="9">
        <f t="shared" si="35"/>
        <v>2.9138742038892218E-4</v>
      </c>
    </row>
    <row r="529" spans="1:7" x14ac:dyDescent="0.2">
      <c r="A529" s="4">
        <v>44988</v>
      </c>
      <c r="B529" s="5">
        <v>18.015699999999999</v>
      </c>
      <c r="C529" s="5">
        <v>18.018799999999999</v>
      </c>
      <c r="D529" s="8">
        <f t="shared" si="32"/>
        <v>18.017249999999997</v>
      </c>
      <c r="E529" s="8">
        <f t="shared" si="33"/>
        <v>3.0999999999998806E-3</v>
      </c>
      <c r="F529" s="10">
        <f t="shared" si="34"/>
        <v>1.7205733394385275E-4</v>
      </c>
      <c r="G529" s="9">
        <f t="shared" si="35"/>
        <v>-5.6156520779293562E-3</v>
      </c>
    </row>
    <row r="530" spans="1:7" x14ac:dyDescent="0.2">
      <c r="A530" s="2">
        <v>44987</v>
      </c>
      <c r="B530" s="3">
        <v>18.117100000000001</v>
      </c>
      <c r="C530" s="3">
        <v>18.120899999999999</v>
      </c>
      <c r="D530" s="8">
        <f t="shared" si="32"/>
        <v>18.119</v>
      </c>
      <c r="E530" s="8">
        <f t="shared" si="33"/>
        <v>3.7999999999982492E-3</v>
      </c>
      <c r="F530" s="10">
        <f t="shared" si="34"/>
        <v>2.0972459848767863E-4</v>
      </c>
      <c r="G530" s="9">
        <f t="shared" si="35"/>
        <v>-9.3736215262474332E-4</v>
      </c>
    </row>
    <row r="531" spans="1:7" x14ac:dyDescent="0.2">
      <c r="A531" s="4">
        <v>44986</v>
      </c>
      <c r="B531" s="5">
        <v>18.133700000000001</v>
      </c>
      <c r="C531" s="5">
        <v>18.138300000000001</v>
      </c>
      <c r="D531" s="8">
        <f t="shared" si="32"/>
        <v>18.136000000000003</v>
      </c>
      <c r="E531" s="8">
        <f t="shared" si="33"/>
        <v>4.5999999999999375E-3</v>
      </c>
      <c r="F531" s="10">
        <f t="shared" si="34"/>
        <v>2.5363917071018617E-4</v>
      </c>
      <c r="G531" s="9">
        <f t="shared" si="35"/>
        <v>-1.0313778990450051E-2</v>
      </c>
    </row>
    <row r="532" spans="1:7" x14ac:dyDescent="0.2">
      <c r="A532" s="2">
        <v>44985</v>
      </c>
      <c r="B532" s="3">
        <v>18.323399999999999</v>
      </c>
      <c r="C532" s="3">
        <v>18.326599999999999</v>
      </c>
      <c r="D532" s="8">
        <f t="shared" si="32"/>
        <v>18.324999999999999</v>
      </c>
      <c r="E532" s="8">
        <f t="shared" si="33"/>
        <v>3.1999999999996476E-3</v>
      </c>
      <c r="F532" s="10">
        <f t="shared" si="34"/>
        <v>1.7462482946792074E-4</v>
      </c>
      <c r="G532" s="9">
        <f t="shared" si="35"/>
        <v>-2.9381359159910136E-3</v>
      </c>
    </row>
    <row r="533" spans="1:7" x14ac:dyDescent="0.2">
      <c r="A533" s="4">
        <v>44984</v>
      </c>
      <c r="B533" s="5">
        <v>18.377099999999999</v>
      </c>
      <c r="C533" s="5">
        <v>18.3809</v>
      </c>
      <c r="D533" s="8">
        <f t="shared" si="32"/>
        <v>18.378999999999998</v>
      </c>
      <c r="E533" s="8">
        <f t="shared" si="33"/>
        <v>3.8000000000018019E-3</v>
      </c>
      <c r="F533" s="10">
        <f t="shared" si="34"/>
        <v>2.0675771260687754E-4</v>
      </c>
      <c r="G533" s="9">
        <f t="shared" si="35"/>
        <v>-3.308026030368727E-3</v>
      </c>
    </row>
    <row r="534" spans="1:7" x14ac:dyDescent="0.2">
      <c r="A534" s="2">
        <v>44981</v>
      </c>
      <c r="B534" s="3">
        <v>18.437899999999999</v>
      </c>
      <c r="C534" s="3">
        <v>18.4421</v>
      </c>
      <c r="D534" s="8">
        <f t="shared" si="32"/>
        <v>18.439999999999998</v>
      </c>
      <c r="E534" s="8">
        <f t="shared" si="33"/>
        <v>4.2000000000008697E-3</v>
      </c>
      <c r="F534" s="10">
        <f t="shared" si="34"/>
        <v>2.2776572668117517E-4</v>
      </c>
      <c r="G534" s="9">
        <f t="shared" si="35"/>
        <v>2.0786066542584081E-3</v>
      </c>
    </row>
    <row r="535" spans="1:7" x14ac:dyDescent="0.2">
      <c r="A535" s="4">
        <v>44980</v>
      </c>
      <c r="B535" s="5">
        <v>18.399799999999999</v>
      </c>
      <c r="C535" s="5">
        <v>18.403700000000001</v>
      </c>
      <c r="D535" s="8">
        <f t="shared" si="32"/>
        <v>18.40175</v>
      </c>
      <c r="E535" s="8">
        <f t="shared" si="33"/>
        <v>3.9000000000015689E-3</v>
      </c>
      <c r="F535" s="10">
        <f t="shared" si="34"/>
        <v>2.1193636474800326E-4</v>
      </c>
      <c r="G535" s="9">
        <f t="shared" si="35"/>
        <v>2.683558098351746E-3</v>
      </c>
    </row>
    <row r="536" spans="1:7" x14ac:dyDescent="0.2">
      <c r="A536" s="2">
        <v>44979</v>
      </c>
      <c r="B536" s="3">
        <v>18.3505</v>
      </c>
      <c r="C536" s="3">
        <v>18.354500000000002</v>
      </c>
      <c r="D536" s="8">
        <f t="shared" si="32"/>
        <v>18.352499999999999</v>
      </c>
      <c r="E536" s="8">
        <f t="shared" si="33"/>
        <v>4.0000000000013358E-3</v>
      </c>
      <c r="F536" s="10">
        <f t="shared" si="34"/>
        <v>2.1795395722660869E-4</v>
      </c>
      <c r="G536" s="9">
        <f t="shared" si="35"/>
        <v>-1.71344647519589E-3</v>
      </c>
    </row>
    <row r="537" spans="1:7" x14ac:dyDescent="0.2">
      <c r="A537" s="4">
        <v>44978</v>
      </c>
      <c r="B537" s="5">
        <v>18.382400000000001</v>
      </c>
      <c r="C537" s="5">
        <v>18.3856</v>
      </c>
      <c r="D537" s="8">
        <f t="shared" si="32"/>
        <v>18.384</v>
      </c>
      <c r="E537" s="8">
        <f t="shared" si="33"/>
        <v>3.1999999999996476E-3</v>
      </c>
      <c r="F537" s="10">
        <f t="shared" si="34"/>
        <v>1.7406440382939772E-4</v>
      </c>
      <c r="G537" s="9">
        <f t="shared" si="35"/>
        <v>-9.7815454841865268E-4</v>
      </c>
    </row>
    <row r="538" spans="1:7" x14ac:dyDescent="0.2">
      <c r="A538" s="2">
        <v>44977</v>
      </c>
      <c r="B538" s="3">
        <v>18.399899999999999</v>
      </c>
      <c r="C538" s="3">
        <v>18.4041</v>
      </c>
      <c r="D538" s="8">
        <f t="shared" si="32"/>
        <v>18.402000000000001</v>
      </c>
      <c r="E538" s="8">
        <f t="shared" si="33"/>
        <v>4.2000000000008697E-3</v>
      </c>
      <c r="F538" s="10">
        <f t="shared" si="34"/>
        <v>2.2823606129773229E-4</v>
      </c>
      <c r="G538" s="9">
        <f t="shared" si="35"/>
        <v>-4.355471391857213E-3</v>
      </c>
    </row>
    <row r="539" spans="1:7" x14ac:dyDescent="0.2">
      <c r="A539" s="4">
        <v>44974</v>
      </c>
      <c r="B539" s="5">
        <v>18.4802</v>
      </c>
      <c r="C539" s="5">
        <v>18.4848</v>
      </c>
      <c r="D539" s="8">
        <f t="shared" si="32"/>
        <v>18.482500000000002</v>
      </c>
      <c r="E539" s="8">
        <f t="shared" si="33"/>
        <v>4.5999999999999375E-3</v>
      </c>
      <c r="F539" s="10">
        <f t="shared" si="34"/>
        <v>2.488840795346916E-4</v>
      </c>
      <c r="G539" s="9">
        <f t="shared" si="35"/>
        <v>-4.09515855268483E-3</v>
      </c>
    </row>
    <row r="540" spans="1:7" x14ac:dyDescent="0.2">
      <c r="A540" s="2">
        <v>44973</v>
      </c>
      <c r="B540" s="3">
        <v>18.5562</v>
      </c>
      <c r="C540" s="3">
        <v>18.5608</v>
      </c>
      <c r="D540" s="8">
        <f t="shared" si="32"/>
        <v>18.558500000000002</v>
      </c>
      <c r="E540" s="8">
        <f t="shared" si="33"/>
        <v>4.5999999999999375E-3</v>
      </c>
      <c r="F540" s="10">
        <f t="shared" si="34"/>
        <v>2.47864859767758E-4</v>
      </c>
      <c r="G540" s="9">
        <f t="shared" si="35"/>
        <v>-5.0928780121692885E-3</v>
      </c>
    </row>
    <row r="541" spans="1:7" x14ac:dyDescent="0.2">
      <c r="A541" s="4">
        <v>44972</v>
      </c>
      <c r="B541" s="5">
        <v>18.6508</v>
      </c>
      <c r="C541" s="5">
        <v>18.656199999999998</v>
      </c>
      <c r="D541" s="8">
        <f t="shared" si="32"/>
        <v>18.653500000000001</v>
      </c>
      <c r="E541" s="8">
        <f t="shared" si="33"/>
        <v>5.399999999998073E-3</v>
      </c>
      <c r="F541" s="10">
        <f t="shared" si="34"/>
        <v>2.8948990806004624E-4</v>
      </c>
      <c r="G541" s="9">
        <f t="shared" si="35"/>
        <v>3.5507733691999555E-3</v>
      </c>
    </row>
    <row r="542" spans="1:7" x14ac:dyDescent="0.2">
      <c r="A542" s="2">
        <v>44971</v>
      </c>
      <c r="B542" s="3">
        <v>18.5855</v>
      </c>
      <c r="C542" s="3">
        <v>18.589500000000001</v>
      </c>
      <c r="D542" s="8">
        <f t="shared" si="32"/>
        <v>18.587499999999999</v>
      </c>
      <c r="E542" s="8">
        <f t="shared" si="33"/>
        <v>4.0000000000013358E-3</v>
      </c>
      <c r="F542" s="10">
        <f t="shared" si="34"/>
        <v>2.1519838601217678E-4</v>
      </c>
      <c r="G542" s="9">
        <f t="shared" si="35"/>
        <v>-2.2946551978637597E-3</v>
      </c>
    </row>
    <row r="543" spans="1:7" x14ac:dyDescent="0.2">
      <c r="A543" s="4">
        <v>44970</v>
      </c>
      <c r="B543" s="5">
        <v>18.628399999999999</v>
      </c>
      <c r="C543" s="5">
        <v>18.632100000000001</v>
      </c>
      <c r="D543" s="8">
        <f t="shared" si="32"/>
        <v>18.63025</v>
      </c>
      <c r="E543" s="8">
        <f t="shared" si="33"/>
        <v>3.700000000002035E-3</v>
      </c>
      <c r="F543" s="10">
        <f t="shared" si="34"/>
        <v>1.986017364233993E-4</v>
      </c>
      <c r="G543" s="9">
        <f t="shared" si="35"/>
        <v>-3.5967375317554895E-3</v>
      </c>
    </row>
    <row r="544" spans="1:7" x14ac:dyDescent="0.2">
      <c r="A544" s="2">
        <v>44967</v>
      </c>
      <c r="B544" s="3">
        <v>18.6952</v>
      </c>
      <c r="C544" s="3">
        <v>18.6998</v>
      </c>
      <c r="D544" s="8">
        <f t="shared" si="32"/>
        <v>18.697499999999998</v>
      </c>
      <c r="E544" s="8">
        <f t="shared" si="33"/>
        <v>4.5999999999999375E-3</v>
      </c>
      <c r="F544" s="10">
        <f t="shared" si="34"/>
        <v>2.460221954806759E-4</v>
      </c>
      <c r="G544" s="9">
        <f t="shared" si="35"/>
        <v>-1.3090179726056528E-2</v>
      </c>
    </row>
    <row r="545" spans="1:7" x14ac:dyDescent="0.2">
      <c r="A545" s="4">
        <v>44966</v>
      </c>
      <c r="B545" s="5">
        <v>18.9435</v>
      </c>
      <c r="C545" s="5">
        <v>18.947500000000002</v>
      </c>
      <c r="D545" s="8">
        <f t="shared" si="32"/>
        <v>18.945500000000003</v>
      </c>
      <c r="E545" s="8">
        <f t="shared" si="33"/>
        <v>4.0000000000013358E-3</v>
      </c>
      <c r="F545" s="10">
        <f t="shared" si="34"/>
        <v>2.1113193106549497E-4</v>
      </c>
      <c r="G545" s="9">
        <f t="shared" si="35"/>
        <v>2.3757985322836461E-4</v>
      </c>
    </row>
    <row r="546" spans="1:7" x14ac:dyDescent="0.2">
      <c r="A546" s="2">
        <v>44965</v>
      </c>
      <c r="B546" s="3">
        <v>18.939</v>
      </c>
      <c r="C546" s="3">
        <v>18.943000000000001</v>
      </c>
      <c r="D546" s="8">
        <f t="shared" si="32"/>
        <v>18.941000000000003</v>
      </c>
      <c r="E546" s="8">
        <f t="shared" si="33"/>
        <v>4.0000000000013358E-3</v>
      </c>
      <c r="F546" s="10">
        <f t="shared" si="34"/>
        <v>2.1118209175868938E-4</v>
      </c>
      <c r="G546" s="9">
        <f t="shared" si="35"/>
        <v>-6.4258924122010397E-3</v>
      </c>
    </row>
    <row r="547" spans="1:7" x14ac:dyDescent="0.2">
      <c r="A547" s="4">
        <v>44964</v>
      </c>
      <c r="B547" s="5">
        <v>19.061699999999998</v>
      </c>
      <c r="C547" s="5">
        <v>19.065300000000001</v>
      </c>
      <c r="D547" s="8">
        <f t="shared" si="32"/>
        <v>19.063499999999998</v>
      </c>
      <c r="E547" s="8">
        <f t="shared" si="33"/>
        <v>3.6000000000022681E-3</v>
      </c>
      <c r="F547" s="10">
        <f t="shared" si="34"/>
        <v>1.8884255252195391E-4</v>
      </c>
      <c r="G547" s="9">
        <f t="shared" si="35"/>
        <v>-8.3876253267274326E-3</v>
      </c>
    </row>
    <row r="548" spans="1:7" x14ac:dyDescent="0.2">
      <c r="A548" s="2">
        <v>44963</v>
      </c>
      <c r="B548" s="3">
        <v>19.221699999999998</v>
      </c>
      <c r="C548" s="3">
        <v>19.227799999999998</v>
      </c>
      <c r="D548" s="8">
        <f t="shared" si="32"/>
        <v>19.22475</v>
      </c>
      <c r="E548" s="8">
        <f t="shared" si="33"/>
        <v>6.0999999999999943E-3</v>
      </c>
      <c r="F548" s="10">
        <f t="shared" si="34"/>
        <v>3.1729931468549625E-4</v>
      </c>
      <c r="G548" s="9">
        <f t="shared" si="35"/>
        <v>1.9069705804399595E-2</v>
      </c>
    </row>
    <row r="549" spans="1:7" x14ac:dyDescent="0.2">
      <c r="A549" s="4">
        <v>44960</v>
      </c>
      <c r="B549" s="5">
        <v>18.862500000000001</v>
      </c>
      <c r="C549" s="5">
        <v>18.8675</v>
      </c>
      <c r="D549" s="8">
        <f t="shared" si="32"/>
        <v>18.865000000000002</v>
      </c>
      <c r="E549" s="8">
        <f t="shared" si="33"/>
        <v>4.9999999999990052E-3</v>
      </c>
      <c r="F549" s="10">
        <f t="shared" si="34"/>
        <v>2.6504108136755921E-4</v>
      </c>
      <c r="G549" s="9">
        <f t="shared" si="35"/>
        <v>1.4574593955039239E-2</v>
      </c>
    </row>
    <row r="550" spans="1:7" x14ac:dyDescent="0.2">
      <c r="A550" s="2">
        <v>44959</v>
      </c>
      <c r="B550" s="3">
        <v>18.591699999999999</v>
      </c>
      <c r="C550" s="3">
        <v>18.596299999999999</v>
      </c>
      <c r="D550" s="8">
        <f t="shared" si="32"/>
        <v>18.594000000000001</v>
      </c>
      <c r="E550" s="8">
        <f t="shared" si="33"/>
        <v>4.5999999999999375E-3</v>
      </c>
      <c r="F550" s="10">
        <f t="shared" si="34"/>
        <v>2.4739163170915012E-4</v>
      </c>
      <c r="G550" s="9">
        <f t="shared" si="35"/>
        <v>-8.4918614106888057E-3</v>
      </c>
    </row>
    <row r="551" spans="1:7" x14ac:dyDescent="0.2">
      <c r="A551" s="4">
        <v>44958</v>
      </c>
      <c r="B551" s="5">
        <v>18.7514</v>
      </c>
      <c r="C551" s="5">
        <v>18.755099999999999</v>
      </c>
      <c r="D551" s="8">
        <f t="shared" si="32"/>
        <v>18.753250000000001</v>
      </c>
      <c r="E551" s="8">
        <f t="shared" si="33"/>
        <v>3.6999999999984823E-3</v>
      </c>
      <c r="F551" s="10">
        <f t="shared" si="34"/>
        <v>1.9729913481655084E-4</v>
      </c>
      <c r="G551" s="9">
        <f t="shared" si="35"/>
        <v>-2.4867021276595569E-3</v>
      </c>
    </row>
    <row r="552" spans="1:7" x14ac:dyDescent="0.2">
      <c r="A552" s="2">
        <v>44957</v>
      </c>
      <c r="B552" s="3">
        <v>18.798500000000001</v>
      </c>
      <c r="C552" s="3">
        <v>18.801500000000001</v>
      </c>
      <c r="D552" s="8">
        <f t="shared" si="32"/>
        <v>18.8</v>
      </c>
      <c r="E552" s="8">
        <f t="shared" si="33"/>
        <v>3.0000000000001137E-3</v>
      </c>
      <c r="F552" s="10">
        <f t="shared" si="34"/>
        <v>1.5957446808511242E-4</v>
      </c>
      <c r="G552" s="9">
        <f t="shared" si="35"/>
        <v>1.4382357641293808E-3</v>
      </c>
    </row>
    <row r="553" spans="1:7" x14ac:dyDescent="0.2">
      <c r="A553" s="4">
        <v>44956</v>
      </c>
      <c r="B553" s="5">
        <v>18.7712</v>
      </c>
      <c r="C553" s="5">
        <v>18.774799999999999</v>
      </c>
      <c r="D553" s="8">
        <f t="shared" si="32"/>
        <v>18.773</v>
      </c>
      <c r="E553" s="8">
        <f t="shared" si="33"/>
        <v>3.5999999999987153E-3</v>
      </c>
      <c r="F553" s="10">
        <f t="shared" si="34"/>
        <v>1.9176476855050953E-4</v>
      </c>
      <c r="G553" s="9">
        <f t="shared" si="35"/>
        <v>-1.0376479978715381E-3</v>
      </c>
    </row>
    <row r="554" spans="1:7" x14ac:dyDescent="0.2">
      <c r="A554" s="2">
        <v>44953</v>
      </c>
      <c r="B554" s="3">
        <v>18.79</v>
      </c>
      <c r="C554" s="3">
        <v>18.795000000000002</v>
      </c>
      <c r="D554" s="8">
        <f t="shared" si="32"/>
        <v>18.7925</v>
      </c>
      <c r="E554" s="8">
        <f t="shared" si="33"/>
        <v>5.000000000002558E-3</v>
      </c>
      <c r="F554" s="10">
        <f t="shared" si="34"/>
        <v>2.660635891979544E-4</v>
      </c>
      <c r="G554" s="9">
        <f t="shared" si="35"/>
        <v>-2.7065035688698114E-3</v>
      </c>
    </row>
    <row r="555" spans="1:7" x14ac:dyDescent="0.2">
      <c r="A555" s="4">
        <v>44952</v>
      </c>
      <c r="B555" s="5">
        <v>18.841699999999999</v>
      </c>
      <c r="C555" s="5">
        <v>18.845300000000002</v>
      </c>
      <c r="D555" s="8">
        <f t="shared" si="32"/>
        <v>18.843499999999999</v>
      </c>
      <c r="E555" s="8">
        <f t="shared" si="33"/>
        <v>3.6000000000022681E-3</v>
      </c>
      <c r="F555" s="10">
        <f t="shared" si="34"/>
        <v>1.9104731074387818E-4</v>
      </c>
      <c r="G555" s="9">
        <f t="shared" si="35"/>
        <v>1.0625016601586434E-3</v>
      </c>
    </row>
    <row r="556" spans="1:7" x14ac:dyDescent="0.2">
      <c r="A556" s="2">
        <v>44951</v>
      </c>
      <c r="B556" s="3">
        <v>18.821100000000001</v>
      </c>
      <c r="C556" s="3">
        <v>18.825900000000001</v>
      </c>
      <c r="D556" s="8">
        <f t="shared" si="32"/>
        <v>18.823500000000003</v>
      </c>
      <c r="E556" s="8">
        <f t="shared" si="33"/>
        <v>4.7999999999994714E-3</v>
      </c>
      <c r="F556" s="10">
        <f t="shared" si="34"/>
        <v>2.5500039843809444E-4</v>
      </c>
      <c r="G556" s="9">
        <f t="shared" si="35"/>
        <v>-7.6972077715242726E-4</v>
      </c>
    </row>
    <row r="557" spans="1:7" x14ac:dyDescent="0.2">
      <c r="A557" s="4">
        <v>44950</v>
      </c>
      <c r="B557" s="5">
        <v>18.836500000000001</v>
      </c>
      <c r="C557" s="5">
        <v>18.839500000000001</v>
      </c>
      <c r="D557" s="8">
        <f t="shared" si="32"/>
        <v>18.838000000000001</v>
      </c>
      <c r="E557" s="8">
        <f t="shared" si="33"/>
        <v>3.0000000000001137E-3</v>
      </c>
      <c r="F557" s="10">
        <f t="shared" si="34"/>
        <v>1.5925257458329511E-4</v>
      </c>
      <c r="G557" s="9">
        <f t="shared" si="35"/>
        <v>1.0894114521056153E-3</v>
      </c>
    </row>
    <row r="558" spans="1:7" x14ac:dyDescent="0.2">
      <c r="A558" s="2">
        <v>44949</v>
      </c>
      <c r="B558" s="3">
        <v>18.815100000000001</v>
      </c>
      <c r="C558" s="3">
        <v>18.819900000000001</v>
      </c>
      <c r="D558" s="8">
        <f t="shared" si="32"/>
        <v>18.817500000000003</v>
      </c>
      <c r="E558" s="8">
        <f t="shared" si="33"/>
        <v>4.7999999999994714E-3</v>
      </c>
      <c r="F558" s="10">
        <f t="shared" si="34"/>
        <v>2.550817058588798E-4</v>
      </c>
      <c r="G558" s="9">
        <f t="shared" si="35"/>
        <v>-5.2861107440197452E-3</v>
      </c>
    </row>
    <row r="559" spans="1:7" x14ac:dyDescent="0.2">
      <c r="A559" s="4">
        <v>44946</v>
      </c>
      <c r="B559" s="5">
        <v>18.915199999999999</v>
      </c>
      <c r="C559" s="5">
        <v>18.919799999999999</v>
      </c>
      <c r="D559" s="8">
        <f t="shared" si="32"/>
        <v>18.917499999999997</v>
      </c>
      <c r="E559" s="8">
        <f t="shared" si="33"/>
        <v>4.5999999999999375E-3</v>
      </c>
      <c r="F559" s="10">
        <f t="shared" si="34"/>
        <v>2.4316109422492074E-4</v>
      </c>
      <c r="G559" s="9">
        <f t="shared" si="35"/>
        <v>-5.9378366306719332E-3</v>
      </c>
    </row>
    <row r="560" spans="1:7" x14ac:dyDescent="0.2">
      <c r="A560" s="2">
        <v>44945</v>
      </c>
      <c r="B560" s="3">
        <v>19.029</v>
      </c>
      <c r="C560" s="3">
        <v>19.032</v>
      </c>
      <c r="D560" s="8">
        <f t="shared" si="32"/>
        <v>19.0305</v>
      </c>
      <c r="E560" s="8">
        <f t="shared" si="33"/>
        <v>3.0000000000001137E-3</v>
      </c>
      <c r="F560" s="10">
        <f t="shared" si="34"/>
        <v>1.5764168046031969E-4</v>
      </c>
      <c r="G560" s="9">
        <f t="shared" si="35"/>
        <v>1.7456159110350589E-2</v>
      </c>
    </row>
    <row r="561" spans="1:7" x14ac:dyDescent="0.2">
      <c r="A561" s="4">
        <v>44944</v>
      </c>
      <c r="B561" s="5">
        <v>18.701899999999998</v>
      </c>
      <c r="C561" s="5">
        <v>18.706099999999999</v>
      </c>
      <c r="D561" s="8">
        <f t="shared" si="32"/>
        <v>18.704000000000001</v>
      </c>
      <c r="E561" s="8">
        <f t="shared" si="33"/>
        <v>4.2000000000008697E-3</v>
      </c>
      <c r="F561" s="10">
        <f t="shared" si="34"/>
        <v>2.245508982036393E-4</v>
      </c>
      <c r="G561" s="9">
        <f t="shared" si="35"/>
        <v>-3.1710501772057587E-3</v>
      </c>
    </row>
    <row r="562" spans="1:7" x14ac:dyDescent="0.2">
      <c r="A562" s="2">
        <v>44943</v>
      </c>
      <c r="B562" s="3">
        <v>18.761600000000001</v>
      </c>
      <c r="C562" s="3">
        <v>18.7654</v>
      </c>
      <c r="D562" s="8">
        <f t="shared" si="32"/>
        <v>18.763500000000001</v>
      </c>
      <c r="E562" s="8">
        <f t="shared" si="33"/>
        <v>3.7999999999982492E-3</v>
      </c>
      <c r="F562" s="10">
        <f t="shared" si="34"/>
        <v>2.0252085165338286E-4</v>
      </c>
      <c r="G562" s="9">
        <f t="shared" si="35"/>
        <v>-1.7025351812933742E-3</v>
      </c>
    </row>
    <row r="563" spans="1:7" x14ac:dyDescent="0.2">
      <c r="A563" s="4">
        <v>44942</v>
      </c>
      <c r="B563" s="5">
        <v>18.793500000000002</v>
      </c>
      <c r="C563" s="5">
        <v>18.797499999999999</v>
      </c>
      <c r="D563" s="8">
        <f t="shared" si="32"/>
        <v>18.795500000000001</v>
      </c>
      <c r="E563" s="8">
        <f t="shared" si="33"/>
        <v>3.9999999999977831E-3</v>
      </c>
      <c r="F563" s="10">
        <f t="shared" si="34"/>
        <v>2.1281689766155639E-4</v>
      </c>
      <c r="G563" s="9">
        <f t="shared" si="35"/>
        <v>5.7227272122317707E-4</v>
      </c>
    </row>
    <row r="564" spans="1:7" x14ac:dyDescent="0.2">
      <c r="A564" s="2">
        <v>44939</v>
      </c>
      <c r="B564" s="3">
        <v>18.7821</v>
      </c>
      <c r="C564" s="3">
        <v>18.787400000000002</v>
      </c>
      <c r="D564" s="8">
        <f t="shared" si="32"/>
        <v>18.784750000000003</v>
      </c>
      <c r="E564" s="8">
        <f t="shared" si="33"/>
        <v>5.3000000000018588E-3</v>
      </c>
      <c r="F564" s="10">
        <f t="shared" si="34"/>
        <v>2.8214376023113737E-4</v>
      </c>
      <c r="G564" s="9">
        <f t="shared" si="35"/>
        <v>-4.4122323510705774E-3</v>
      </c>
    </row>
    <row r="565" spans="1:7" x14ac:dyDescent="0.2">
      <c r="A565" s="4">
        <v>44938</v>
      </c>
      <c r="B565" s="5">
        <v>18.866299999999999</v>
      </c>
      <c r="C565" s="5">
        <v>18.869700000000002</v>
      </c>
      <c r="D565" s="8">
        <f t="shared" si="32"/>
        <v>18.868000000000002</v>
      </c>
      <c r="E565" s="8">
        <f t="shared" si="33"/>
        <v>3.4000000000027342E-3</v>
      </c>
      <c r="F565" s="10">
        <f t="shared" si="34"/>
        <v>1.8019927920302808E-4</v>
      </c>
      <c r="G565" s="9">
        <f t="shared" si="35"/>
        <v>-7.4697527617041404E-3</v>
      </c>
    </row>
    <row r="566" spans="1:7" x14ac:dyDescent="0.2">
      <c r="A566" s="2">
        <v>44937</v>
      </c>
      <c r="B566" s="3">
        <v>19.008199999999999</v>
      </c>
      <c r="C566" s="3">
        <v>19.011800000000001</v>
      </c>
      <c r="D566" s="8">
        <f t="shared" si="32"/>
        <v>19.009999999999998</v>
      </c>
      <c r="E566" s="8">
        <f t="shared" si="33"/>
        <v>3.6000000000022681E-3</v>
      </c>
      <c r="F566" s="10">
        <f t="shared" si="34"/>
        <v>1.8937401367713141E-4</v>
      </c>
      <c r="G566" s="9">
        <f t="shared" si="35"/>
        <v>-5.8961184976010772E-3</v>
      </c>
    </row>
    <row r="567" spans="1:7" x14ac:dyDescent="0.2">
      <c r="A567" s="4">
        <v>44936</v>
      </c>
      <c r="B567" s="5">
        <v>19.120899999999999</v>
      </c>
      <c r="C567" s="5">
        <v>19.124600000000001</v>
      </c>
      <c r="D567" s="8">
        <f t="shared" si="32"/>
        <v>19.12275</v>
      </c>
      <c r="E567" s="8">
        <f t="shared" si="33"/>
        <v>3.700000000002035E-3</v>
      </c>
      <c r="F567" s="10">
        <f t="shared" si="34"/>
        <v>1.9348681544244603E-4</v>
      </c>
      <c r="G567" s="9">
        <f t="shared" si="35"/>
        <v>-2.49080618658859E-3</v>
      </c>
    </row>
    <row r="568" spans="1:7" x14ac:dyDescent="0.2">
      <c r="A568" s="2">
        <v>44935</v>
      </c>
      <c r="B568" s="3">
        <v>19.168099999999999</v>
      </c>
      <c r="C568" s="3">
        <v>19.172899999999998</v>
      </c>
      <c r="D568" s="8">
        <f t="shared" si="32"/>
        <v>19.170499999999997</v>
      </c>
      <c r="E568" s="8">
        <f t="shared" si="33"/>
        <v>4.7999999999994714E-3</v>
      </c>
      <c r="F568" s="10">
        <f t="shared" si="34"/>
        <v>2.5038470566753459E-4</v>
      </c>
      <c r="G568" s="9">
        <f t="shared" si="35"/>
        <v>8.8756624115671201E-4</v>
      </c>
    </row>
    <row r="569" spans="1:7" x14ac:dyDescent="0.2">
      <c r="A569" s="4">
        <v>44932</v>
      </c>
      <c r="B569" s="5">
        <v>19.151199999999999</v>
      </c>
      <c r="C569" s="5">
        <v>19.155799999999999</v>
      </c>
      <c r="D569" s="8">
        <f t="shared" si="32"/>
        <v>19.153500000000001</v>
      </c>
      <c r="E569" s="8">
        <f t="shared" si="33"/>
        <v>4.5999999999999375E-3</v>
      </c>
      <c r="F569" s="10">
        <f t="shared" si="34"/>
        <v>2.4016498290129414E-4</v>
      </c>
      <c r="G569" s="9">
        <f t="shared" si="35"/>
        <v>-1.1661807580174877E-2</v>
      </c>
    </row>
    <row r="570" spans="1:7" x14ac:dyDescent="0.2">
      <c r="A570" s="2">
        <v>44931</v>
      </c>
      <c r="B570" s="3">
        <v>19.377500000000001</v>
      </c>
      <c r="C570" s="3">
        <v>19.381499999999999</v>
      </c>
      <c r="D570" s="8">
        <f t="shared" si="32"/>
        <v>19.3795</v>
      </c>
      <c r="E570" s="8">
        <f t="shared" si="33"/>
        <v>3.9999999999977831E-3</v>
      </c>
      <c r="F570" s="10">
        <f t="shared" si="34"/>
        <v>2.0640367398528254E-4</v>
      </c>
      <c r="G570" s="9">
        <f t="shared" si="35"/>
        <v>6.8417995223635231E-4</v>
      </c>
    </row>
    <row r="571" spans="1:7" x14ac:dyDescent="0.2">
      <c r="A571" s="4">
        <v>44930</v>
      </c>
      <c r="B571" s="5">
        <v>19.363399999999999</v>
      </c>
      <c r="C571" s="5">
        <v>19.3691</v>
      </c>
      <c r="D571" s="8">
        <f t="shared" si="32"/>
        <v>19.366250000000001</v>
      </c>
      <c r="E571" s="8">
        <f t="shared" si="33"/>
        <v>5.7000000000009265E-3</v>
      </c>
      <c r="F571" s="10">
        <f t="shared" si="34"/>
        <v>2.9432647001876596E-4</v>
      </c>
      <c r="G571" s="9">
        <f t="shared" si="35"/>
        <v>-3.1014336087301642E-3</v>
      </c>
    </row>
    <row r="572" spans="1:7" x14ac:dyDescent="0.2">
      <c r="A572" s="2">
        <v>44929</v>
      </c>
      <c r="B572" s="3">
        <v>19.424099999999999</v>
      </c>
      <c r="C572" s="3">
        <v>19.428899999999999</v>
      </c>
      <c r="D572" s="8">
        <f t="shared" si="32"/>
        <v>19.426499999999997</v>
      </c>
      <c r="E572" s="8">
        <f t="shared" si="33"/>
        <v>4.7999999999994714E-3</v>
      </c>
      <c r="F572" s="10">
        <f t="shared" si="34"/>
        <v>2.4708516716853121E-4</v>
      </c>
      <c r="G572" s="9">
        <f t="shared" si="35"/>
        <v>-3.1174229303776446E-3</v>
      </c>
    </row>
    <row r="573" spans="1:7" x14ac:dyDescent="0.2">
      <c r="A573" s="4">
        <v>44928</v>
      </c>
      <c r="B573" s="5">
        <v>19.485399999999998</v>
      </c>
      <c r="C573" s="5">
        <v>19.489100000000001</v>
      </c>
      <c r="D573" s="8">
        <f t="shared" si="32"/>
        <v>19.48725</v>
      </c>
      <c r="E573" s="8">
        <f t="shared" si="33"/>
        <v>3.700000000002035E-3</v>
      </c>
      <c r="F573" s="10">
        <f t="shared" si="34"/>
        <v>1.8986773403132997E-4</v>
      </c>
      <c r="G573" s="9">
        <f t="shared" si="35"/>
        <v>0</v>
      </c>
    </row>
    <row r="574" spans="1:7" x14ac:dyDescent="0.2">
      <c r="A574" s="2">
        <v>44925</v>
      </c>
      <c r="B574" s="3">
        <v>19.485399999999998</v>
      </c>
      <c r="C574" s="3">
        <v>19.489100000000001</v>
      </c>
      <c r="D574" s="8">
        <f t="shared" si="32"/>
        <v>19.48725</v>
      </c>
      <c r="E574" s="8">
        <f t="shared" si="33"/>
        <v>3.700000000002035E-3</v>
      </c>
      <c r="F574" s="10">
        <f t="shared" si="34"/>
        <v>1.8986773403132997E-4</v>
      </c>
      <c r="G574" s="9">
        <f t="shared" si="35"/>
        <v>8.6046270896953381E-3</v>
      </c>
    </row>
    <row r="575" spans="1:7" x14ac:dyDescent="0.2">
      <c r="A575" s="4">
        <v>44924</v>
      </c>
      <c r="B575" s="5">
        <v>19.318899999999999</v>
      </c>
      <c r="C575" s="5">
        <v>19.3231</v>
      </c>
      <c r="D575" s="8">
        <f t="shared" si="32"/>
        <v>19.320999999999998</v>
      </c>
      <c r="E575" s="8">
        <f t="shared" si="33"/>
        <v>4.2000000000008697E-3</v>
      </c>
      <c r="F575" s="10">
        <f t="shared" si="34"/>
        <v>2.1738005279234356E-4</v>
      </c>
      <c r="G575" s="9">
        <f t="shared" si="35"/>
        <v>-4.9184971544821154E-3</v>
      </c>
    </row>
    <row r="576" spans="1:7" x14ac:dyDescent="0.2">
      <c r="A576" s="2">
        <v>44923</v>
      </c>
      <c r="B576" s="3">
        <v>19.413699999999999</v>
      </c>
      <c r="C576" s="3">
        <v>19.4193</v>
      </c>
      <c r="D576" s="8">
        <f t="shared" si="32"/>
        <v>19.416499999999999</v>
      </c>
      <c r="E576" s="8">
        <f t="shared" si="33"/>
        <v>5.6000000000011596E-3</v>
      </c>
      <c r="F576" s="10">
        <f t="shared" si="34"/>
        <v>2.8841449282832434E-4</v>
      </c>
      <c r="G576" s="9">
        <f t="shared" si="35"/>
        <v>-7.9765335529025094E-4</v>
      </c>
    </row>
    <row r="577" spans="1:7" x14ac:dyDescent="0.2">
      <c r="A577" s="4">
        <v>44922</v>
      </c>
      <c r="B577" s="5">
        <v>19.429099999999998</v>
      </c>
      <c r="C577" s="5">
        <v>19.434899999999999</v>
      </c>
      <c r="D577" s="8">
        <f t="shared" si="32"/>
        <v>19.431999999999999</v>
      </c>
      <c r="E577" s="8">
        <f t="shared" si="33"/>
        <v>5.8000000000006935E-3</v>
      </c>
      <c r="F577" s="10">
        <f t="shared" si="34"/>
        <v>2.9847673939896533E-4</v>
      </c>
      <c r="G577" s="9">
        <f t="shared" si="35"/>
        <v>2.5731415485008569E-5</v>
      </c>
    </row>
    <row r="578" spans="1:7" x14ac:dyDescent="0.2">
      <c r="A578" s="2">
        <v>44921</v>
      </c>
      <c r="B578" s="3">
        <v>19.429200000000002</v>
      </c>
      <c r="C578" s="3">
        <v>19.433800000000002</v>
      </c>
      <c r="D578" s="8">
        <f t="shared" si="32"/>
        <v>19.4315</v>
      </c>
      <c r="E578" s="8">
        <f t="shared" si="33"/>
        <v>4.5999999999999375E-3</v>
      </c>
      <c r="F578" s="10">
        <f t="shared" si="34"/>
        <v>2.367290224635225E-4</v>
      </c>
      <c r="G578" s="9">
        <f t="shared" si="35"/>
        <v>0</v>
      </c>
    </row>
    <row r="579" spans="1:7" x14ac:dyDescent="0.2">
      <c r="A579" s="4">
        <v>44918</v>
      </c>
      <c r="B579" s="5">
        <v>19.429200000000002</v>
      </c>
      <c r="C579" s="5">
        <v>19.433800000000002</v>
      </c>
      <c r="D579" s="8">
        <f t="shared" si="32"/>
        <v>19.4315</v>
      </c>
      <c r="E579" s="8">
        <f t="shared" si="33"/>
        <v>4.5999999999999375E-3</v>
      </c>
      <c r="F579" s="10">
        <f t="shared" si="34"/>
        <v>2.367290224635225E-4</v>
      </c>
      <c r="G579" s="9">
        <f t="shared" si="35"/>
        <v>-6.6964856230031788E-3</v>
      </c>
    </row>
    <row r="580" spans="1:7" x14ac:dyDescent="0.2">
      <c r="A580" s="2">
        <v>44917</v>
      </c>
      <c r="B580" s="3">
        <v>19.560300000000002</v>
      </c>
      <c r="C580" s="3">
        <v>19.564699999999998</v>
      </c>
      <c r="D580" s="8">
        <f t="shared" si="32"/>
        <v>19.5625</v>
      </c>
      <c r="E580" s="8">
        <f t="shared" si="33"/>
        <v>4.3999999999968509E-3</v>
      </c>
      <c r="F580" s="10">
        <f t="shared" si="34"/>
        <v>2.2492012779536618E-4</v>
      </c>
      <c r="G580" s="9">
        <f t="shared" si="35"/>
        <v>-7.4583322763134285E-3</v>
      </c>
    </row>
    <row r="581" spans="1:7" x14ac:dyDescent="0.2">
      <c r="A581" s="4">
        <v>44916</v>
      </c>
      <c r="B581" s="5">
        <v>19.7075</v>
      </c>
      <c r="C581" s="5">
        <v>19.711500000000001</v>
      </c>
      <c r="D581" s="8">
        <f t="shared" si="32"/>
        <v>19.709499999999998</v>
      </c>
      <c r="E581" s="8">
        <f t="shared" si="33"/>
        <v>4.0000000000013358E-3</v>
      </c>
      <c r="F581" s="10">
        <f t="shared" si="34"/>
        <v>2.0294781704261074E-4</v>
      </c>
      <c r="G581" s="9">
        <f t="shared" si="35"/>
        <v>-2.5051875094894704E-3</v>
      </c>
    </row>
    <row r="582" spans="1:7" x14ac:dyDescent="0.2">
      <c r="A582" s="2">
        <v>44915</v>
      </c>
      <c r="B582" s="3">
        <v>19.7575</v>
      </c>
      <c r="C582" s="3">
        <v>19.7605</v>
      </c>
      <c r="D582" s="8">
        <f t="shared" si="32"/>
        <v>19.759</v>
      </c>
      <c r="E582" s="8">
        <f t="shared" si="33"/>
        <v>3.0000000000001137E-3</v>
      </c>
      <c r="F582" s="10">
        <f t="shared" si="34"/>
        <v>1.5182954602966313E-4</v>
      </c>
      <c r="G582" s="9">
        <f t="shared" si="35"/>
        <v>-2.1714978285021225E-3</v>
      </c>
    </row>
    <row r="583" spans="1:7" x14ac:dyDescent="0.2">
      <c r="A583" s="4">
        <v>44914</v>
      </c>
      <c r="B583" s="5">
        <v>19.798999999999999</v>
      </c>
      <c r="C583" s="5">
        <v>19.805</v>
      </c>
      <c r="D583" s="8">
        <f t="shared" si="32"/>
        <v>19.802</v>
      </c>
      <c r="E583" s="8">
        <f t="shared" si="33"/>
        <v>6.0000000000002274E-3</v>
      </c>
      <c r="F583" s="10">
        <f t="shared" si="34"/>
        <v>3.0299969700031448E-4</v>
      </c>
      <c r="G583" s="9">
        <f t="shared" si="35"/>
        <v>-8.3255544062366127E-4</v>
      </c>
    </row>
    <row r="584" spans="1:7" x14ac:dyDescent="0.2">
      <c r="A584" s="2">
        <v>44911</v>
      </c>
      <c r="B584" s="3">
        <v>19.816199999999998</v>
      </c>
      <c r="C584" s="3">
        <v>19.820799999999998</v>
      </c>
      <c r="D584" s="8">
        <f t="shared" si="32"/>
        <v>19.8185</v>
      </c>
      <c r="E584" s="8">
        <f t="shared" si="33"/>
        <v>4.5999999999999375E-3</v>
      </c>
      <c r="F584" s="10">
        <f t="shared" si="34"/>
        <v>2.3210636526477469E-4</v>
      </c>
      <c r="G584" s="9">
        <f t="shared" si="35"/>
        <v>4.2907622412902136E-4</v>
      </c>
    </row>
    <row r="585" spans="1:7" x14ac:dyDescent="0.2">
      <c r="A585" s="4">
        <v>44910</v>
      </c>
      <c r="B585" s="5">
        <v>19.807500000000001</v>
      </c>
      <c r="C585" s="5">
        <v>19.8125</v>
      </c>
      <c r="D585" s="8">
        <f t="shared" ref="D585:D648" si="36">(B585+C585)/2</f>
        <v>19.810000000000002</v>
      </c>
      <c r="E585" s="8">
        <f t="shared" ref="E585:E648" si="37">C585-B585</f>
        <v>4.9999999999990052E-3</v>
      </c>
      <c r="F585" s="10">
        <f t="shared" ref="F585:F648" si="38">E585/D585</f>
        <v>2.5239777889949543E-4</v>
      </c>
      <c r="G585" s="9">
        <f t="shared" ref="G585:G648" si="39">D585/D586-1</f>
        <v>4.2583392476935877E-3</v>
      </c>
    </row>
    <row r="586" spans="1:7" x14ac:dyDescent="0.2">
      <c r="A586" s="2">
        <v>44909</v>
      </c>
      <c r="B586" s="3">
        <v>19.723600000000001</v>
      </c>
      <c r="C586" s="3">
        <v>19.728400000000001</v>
      </c>
      <c r="D586" s="8">
        <f t="shared" si="36"/>
        <v>19.725999999999999</v>
      </c>
      <c r="E586" s="8">
        <f t="shared" si="37"/>
        <v>4.7999999999994714E-3</v>
      </c>
      <c r="F586" s="10">
        <f t="shared" si="38"/>
        <v>2.4333367129673891E-4</v>
      </c>
      <c r="G586" s="9">
        <f t="shared" si="39"/>
        <v>5.3001732748954034E-3</v>
      </c>
    </row>
    <row r="587" spans="1:7" x14ac:dyDescent="0.2">
      <c r="A587" s="4">
        <v>44908</v>
      </c>
      <c r="B587" s="5">
        <v>19.620100000000001</v>
      </c>
      <c r="C587" s="5">
        <v>19.623899999999999</v>
      </c>
      <c r="D587" s="8">
        <f t="shared" si="36"/>
        <v>19.622</v>
      </c>
      <c r="E587" s="8">
        <f t="shared" si="37"/>
        <v>3.7999999999982492E-3</v>
      </c>
      <c r="F587" s="10">
        <f t="shared" si="38"/>
        <v>1.9366017735186267E-4</v>
      </c>
      <c r="G587" s="9">
        <f t="shared" si="39"/>
        <v>-1.0763530034534008E-2</v>
      </c>
    </row>
    <row r="588" spans="1:7" x14ac:dyDescent="0.2">
      <c r="A588" s="2">
        <v>44907</v>
      </c>
      <c r="B588" s="3">
        <v>19.832999999999998</v>
      </c>
      <c r="C588" s="3">
        <v>19.838000000000001</v>
      </c>
      <c r="D588" s="8">
        <f t="shared" si="36"/>
        <v>19.8355</v>
      </c>
      <c r="E588" s="8">
        <f t="shared" si="37"/>
        <v>5.000000000002558E-3</v>
      </c>
      <c r="F588" s="10">
        <f t="shared" si="38"/>
        <v>2.5207330291661709E-4</v>
      </c>
      <c r="G588" s="9">
        <f t="shared" si="39"/>
        <v>5.2963430012620272E-4</v>
      </c>
    </row>
    <row r="589" spans="1:7" x14ac:dyDescent="0.2">
      <c r="A589" s="4">
        <v>44904</v>
      </c>
      <c r="B589" s="5">
        <v>19.822199999999999</v>
      </c>
      <c r="C589" s="5">
        <v>19.8278</v>
      </c>
      <c r="D589" s="8">
        <f t="shared" si="36"/>
        <v>19.824999999999999</v>
      </c>
      <c r="E589" s="8">
        <f t="shared" si="37"/>
        <v>5.6000000000011596E-3</v>
      </c>
      <c r="F589" s="10">
        <f t="shared" si="38"/>
        <v>2.8247162673398032E-4</v>
      </c>
      <c r="G589" s="9">
        <f t="shared" si="39"/>
        <v>7.6751041984344237E-3</v>
      </c>
    </row>
    <row r="590" spans="1:7" x14ac:dyDescent="0.2">
      <c r="A590" s="2">
        <v>44903</v>
      </c>
      <c r="B590" s="3">
        <v>19.671600000000002</v>
      </c>
      <c r="C590" s="3">
        <v>19.676400000000001</v>
      </c>
      <c r="D590" s="8">
        <f t="shared" si="36"/>
        <v>19.673999999999999</v>
      </c>
      <c r="E590" s="8">
        <f t="shared" si="37"/>
        <v>4.7999999999994714E-3</v>
      </c>
      <c r="F590" s="10">
        <f t="shared" si="38"/>
        <v>2.4397682220186396E-4</v>
      </c>
      <c r="G590" s="9">
        <f t="shared" si="39"/>
        <v>-3.7472149078386918E-3</v>
      </c>
    </row>
    <row r="591" spans="1:7" x14ac:dyDescent="0.2">
      <c r="A591" s="4">
        <v>44902</v>
      </c>
      <c r="B591" s="5">
        <v>19.746099999999998</v>
      </c>
      <c r="C591" s="5">
        <v>19.7499</v>
      </c>
      <c r="D591" s="8">
        <f t="shared" si="36"/>
        <v>19.747999999999998</v>
      </c>
      <c r="E591" s="8">
        <f t="shared" si="37"/>
        <v>3.8000000000018019E-3</v>
      </c>
      <c r="F591" s="10">
        <f t="shared" si="38"/>
        <v>1.9242454932154155E-4</v>
      </c>
      <c r="G591" s="9">
        <f t="shared" si="39"/>
        <v>-2.1727047647922548E-3</v>
      </c>
    </row>
    <row r="592" spans="1:7" x14ac:dyDescent="0.2">
      <c r="A592" s="2">
        <v>44901</v>
      </c>
      <c r="B592" s="3">
        <v>19.789200000000001</v>
      </c>
      <c r="C592" s="3">
        <v>19.7928</v>
      </c>
      <c r="D592" s="8">
        <f t="shared" si="36"/>
        <v>19.791</v>
      </c>
      <c r="E592" s="8">
        <f t="shared" si="37"/>
        <v>3.5999999999987153E-3</v>
      </c>
      <c r="F592" s="10">
        <f t="shared" si="38"/>
        <v>1.8190086402903921E-4</v>
      </c>
      <c r="G592" s="9">
        <f t="shared" si="39"/>
        <v>1.8730383719753885E-3</v>
      </c>
    </row>
    <row r="593" spans="1:7" x14ac:dyDescent="0.2">
      <c r="A593" s="4">
        <v>44900</v>
      </c>
      <c r="B593" s="5">
        <v>19.751799999999999</v>
      </c>
      <c r="C593" s="5">
        <v>19.7562</v>
      </c>
      <c r="D593" s="8">
        <f t="shared" si="36"/>
        <v>19.753999999999998</v>
      </c>
      <c r="E593" s="8">
        <f t="shared" si="37"/>
        <v>4.4000000000004036E-3</v>
      </c>
      <c r="F593" s="10">
        <f t="shared" si="38"/>
        <v>2.2273969828897459E-4</v>
      </c>
      <c r="G593" s="9">
        <f t="shared" si="39"/>
        <v>1.9903451480496548E-2</v>
      </c>
    </row>
    <row r="594" spans="1:7" x14ac:dyDescent="0.2">
      <c r="A594" s="2">
        <v>44897</v>
      </c>
      <c r="B594" s="3">
        <v>19.366800000000001</v>
      </c>
      <c r="C594" s="3">
        <v>19.370200000000001</v>
      </c>
      <c r="D594" s="8">
        <f t="shared" si="36"/>
        <v>19.368500000000001</v>
      </c>
      <c r="E594" s="8">
        <f t="shared" si="37"/>
        <v>3.3999999999991815E-3</v>
      </c>
      <c r="F594" s="10">
        <f t="shared" si="38"/>
        <v>1.755427627332618E-4</v>
      </c>
      <c r="G594" s="9">
        <f t="shared" si="39"/>
        <v>1.1621226365820636E-2</v>
      </c>
    </row>
    <row r="595" spans="1:7" x14ac:dyDescent="0.2">
      <c r="A595" s="4">
        <v>44896</v>
      </c>
      <c r="B595" s="5">
        <v>19.1435</v>
      </c>
      <c r="C595" s="5">
        <v>19.148499999999999</v>
      </c>
      <c r="D595" s="8">
        <f t="shared" si="36"/>
        <v>19.146000000000001</v>
      </c>
      <c r="E595" s="8">
        <f t="shared" si="37"/>
        <v>4.9999999999990052E-3</v>
      </c>
      <c r="F595" s="10">
        <f t="shared" si="38"/>
        <v>2.6115115428804999E-4</v>
      </c>
      <c r="G595" s="9">
        <f t="shared" si="39"/>
        <v>-1.1742844607324443E-2</v>
      </c>
    </row>
    <row r="596" spans="1:7" x14ac:dyDescent="0.2">
      <c r="A596" s="2">
        <v>44895</v>
      </c>
      <c r="B596" s="3">
        <v>19.372</v>
      </c>
      <c r="C596" s="3">
        <v>19.375</v>
      </c>
      <c r="D596" s="8">
        <f t="shared" si="36"/>
        <v>19.3735</v>
      </c>
      <c r="E596" s="8">
        <f t="shared" si="37"/>
        <v>3.0000000000001137E-3</v>
      </c>
      <c r="F596" s="10">
        <f t="shared" si="38"/>
        <v>1.5485069811856989E-4</v>
      </c>
      <c r="G596" s="9">
        <f t="shared" si="39"/>
        <v>8.5899471588097853E-3</v>
      </c>
    </row>
    <row r="597" spans="1:7" x14ac:dyDescent="0.2">
      <c r="A597" s="4">
        <v>44894</v>
      </c>
      <c r="B597" s="5">
        <v>19.206900000000001</v>
      </c>
      <c r="C597" s="5">
        <v>19.210100000000001</v>
      </c>
      <c r="D597" s="8">
        <f t="shared" si="36"/>
        <v>19.208500000000001</v>
      </c>
      <c r="E597" s="8">
        <f t="shared" si="37"/>
        <v>3.1999999999996476E-3</v>
      </c>
      <c r="F597" s="10">
        <f t="shared" si="38"/>
        <v>1.6659291459508277E-4</v>
      </c>
      <c r="G597" s="9">
        <f t="shared" si="39"/>
        <v>-4.92138731318148E-3</v>
      </c>
    </row>
    <row r="598" spans="1:7" x14ac:dyDescent="0.2">
      <c r="A598" s="2">
        <v>44893</v>
      </c>
      <c r="B598" s="3">
        <v>19.302</v>
      </c>
      <c r="C598" s="3">
        <v>19.305</v>
      </c>
      <c r="D598" s="8">
        <f t="shared" si="36"/>
        <v>19.3035</v>
      </c>
      <c r="E598" s="8">
        <f t="shared" si="37"/>
        <v>3.0000000000001137E-3</v>
      </c>
      <c r="F598" s="10">
        <f t="shared" si="38"/>
        <v>1.5541223094258107E-4</v>
      </c>
      <c r="G598" s="9">
        <f t="shared" si="39"/>
        <v>-1.5775318092481339E-3</v>
      </c>
    </row>
    <row r="599" spans="1:7" x14ac:dyDescent="0.2">
      <c r="A599" s="4">
        <v>44890</v>
      </c>
      <c r="B599" s="5">
        <v>19.331800000000001</v>
      </c>
      <c r="C599" s="5">
        <v>19.336200000000002</v>
      </c>
      <c r="D599" s="8">
        <f t="shared" si="36"/>
        <v>19.334000000000003</v>
      </c>
      <c r="E599" s="8">
        <f t="shared" si="37"/>
        <v>4.4000000000004036E-3</v>
      </c>
      <c r="F599" s="10">
        <f t="shared" si="38"/>
        <v>2.2757835936693921E-4</v>
      </c>
      <c r="G599" s="9">
        <f t="shared" si="39"/>
        <v>-1.5750471223112683E-3</v>
      </c>
    </row>
    <row r="600" spans="1:7" x14ac:dyDescent="0.2">
      <c r="A600" s="2">
        <v>44889</v>
      </c>
      <c r="B600" s="3">
        <v>19.362300000000001</v>
      </c>
      <c r="C600" s="3">
        <v>19.366700000000002</v>
      </c>
      <c r="D600" s="8">
        <f t="shared" si="36"/>
        <v>19.3645</v>
      </c>
      <c r="E600" s="8">
        <f t="shared" si="37"/>
        <v>4.4000000000004036E-3</v>
      </c>
      <c r="F600" s="10">
        <f t="shared" si="38"/>
        <v>2.2721991272691799E-4</v>
      </c>
      <c r="G600" s="9">
        <f t="shared" si="39"/>
        <v>-1.8071045022727272E-4</v>
      </c>
    </row>
    <row r="601" spans="1:7" x14ac:dyDescent="0.2">
      <c r="A601" s="4">
        <v>44888</v>
      </c>
      <c r="B601" s="5">
        <v>19.365600000000001</v>
      </c>
      <c r="C601" s="5">
        <v>19.3704</v>
      </c>
      <c r="D601" s="8">
        <f t="shared" si="36"/>
        <v>19.368000000000002</v>
      </c>
      <c r="E601" s="8">
        <f t="shared" si="37"/>
        <v>4.7999999999994714E-3</v>
      </c>
      <c r="F601" s="10">
        <f t="shared" si="38"/>
        <v>2.4783147459724655E-4</v>
      </c>
      <c r="G601" s="9">
        <f t="shared" si="39"/>
        <v>-4.3439146639249193E-3</v>
      </c>
    </row>
    <row r="602" spans="1:7" x14ac:dyDescent="0.2">
      <c r="A602" s="2">
        <v>44887</v>
      </c>
      <c r="B602" s="3">
        <v>19.450500000000002</v>
      </c>
      <c r="C602" s="3">
        <v>19.454499999999999</v>
      </c>
      <c r="D602" s="8">
        <f t="shared" si="36"/>
        <v>19.452500000000001</v>
      </c>
      <c r="E602" s="8">
        <f t="shared" si="37"/>
        <v>3.9999999999977831E-3</v>
      </c>
      <c r="F602" s="10">
        <f t="shared" si="38"/>
        <v>2.056290965170432E-4</v>
      </c>
      <c r="G602" s="9">
        <f t="shared" si="39"/>
        <v>-1.0014379622022007E-3</v>
      </c>
    </row>
    <row r="603" spans="1:7" x14ac:dyDescent="0.2">
      <c r="A603" s="4">
        <v>44886</v>
      </c>
      <c r="B603" s="5">
        <v>19.47</v>
      </c>
      <c r="C603" s="5">
        <v>19.474</v>
      </c>
      <c r="D603" s="8">
        <f t="shared" si="36"/>
        <v>19.472000000000001</v>
      </c>
      <c r="E603" s="8">
        <f t="shared" si="37"/>
        <v>4.0000000000013358E-3</v>
      </c>
      <c r="F603" s="10">
        <f t="shared" si="38"/>
        <v>2.0542317173384016E-4</v>
      </c>
      <c r="G603" s="9">
        <f t="shared" si="39"/>
        <v>-6.4153557956325713E-4</v>
      </c>
    </row>
    <row r="604" spans="1:7" x14ac:dyDescent="0.2">
      <c r="A604" s="2">
        <v>44883</v>
      </c>
      <c r="B604" s="3">
        <v>19.483000000000001</v>
      </c>
      <c r="C604" s="3">
        <v>19.486000000000001</v>
      </c>
      <c r="D604" s="8">
        <f t="shared" si="36"/>
        <v>19.484500000000001</v>
      </c>
      <c r="E604" s="8">
        <f t="shared" si="37"/>
        <v>3.0000000000001137E-3</v>
      </c>
      <c r="F604" s="10">
        <f t="shared" si="38"/>
        <v>1.5396853909518406E-4</v>
      </c>
      <c r="G604" s="9">
        <f t="shared" si="39"/>
        <v>2.1086738498727886E-3</v>
      </c>
    </row>
    <row r="605" spans="1:7" x14ac:dyDescent="0.2">
      <c r="A605" s="4">
        <v>44882</v>
      </c>
      <c r="B605" s="5">
        <v>19.4419</v>
      </c>
      <c r="C605" s="5">
        <v>19.4451</v>
      </c>
      <c r="D605" s="8">
        <f t="shared" si="36"/>
        <v>19.4435</v>
      </c>
      <c r="E605" s="8">
        <f t="shared" si="37"/>
        <v>3.1999999999996476E-3</v>
      </c>
      <c r="F605" s="10">
        <f t="shared" si="38"/>
        <v>1.6457942242907128E-4</v>
      </c>
      <c r="G605" s="9">
        <f t="shared" si="39"/>
        <v>7.0438948595106243E-3</v>
      </c>
    </row>
    <row r="606" spans="1:7" x14ac:dyDescent="0.2">
      <c r="A606" s="2">
        <v>44881</v>
      </c>
      <c r="B606" s="3">
        <v>19.305599999999998</v>
      </c>
      <c r="C606" s="3">
        <v>19.3094</v>
      </c>
      <c r="D606" s="8">
        <f t="shared" si="36"/>
        <v>19.307499999999997</v>
      </c>
      <c r="E606" s="8">
        <f t="shared" si="37"/>
        <v>3.8000000000018019E-3</v>
      </c>
      <c r="F606" s="10">
        <f t="shared" si="38"/>
        <v>1.9681470930994703E-4</v>
      </c>
      <c r="G606" s="9">
        <f t="shared" si="39"/>
        <v>-3.5995819840277665E-3</v>
      </c>
    </row>
    <row r="607" spans="1:7" x14ac:dyDescent="0.2">
      <c r="A607" s="4">
        <v>44880</v>
      </c>
      <c r="B607" s="5">
        <v>19.375399999999999</v>
      </c>
      <c r="C607" s="5">
        <v>19.379100000000001</v>
      </c>
      <c r="D607" s="8">
        <f t="shared" si="36"/>
        <v>19.37725</v>
      </c>
      <c r="E607" s="8">
        <f t="shared" si="37"/>
        <v>3.700000000002035E-3</v>
      </c>
      <c r="F607" s="10">
        <f t="shared" si="38"/>
        <v>1.909455676116082E-4</v>
      </c>
      <c r="G607" s="9">
        <f t="shared" si="39"/>
        <v>-1.1469367767210636E-3</v>
      </c>
    </row>
    <row r="608" spans="1:7" x14ac:dyDescent="0.2">
      <c r="A608" s="2">
        <v>44879</v>
      </c>
      <c r="B608" s="3">
        <v>19.398</v>
      </c>
      <c r="C608" s="3">
        <v>19.401</v>
      </c>
      <c r="D608" s="8">
        <f t="shared" si="36"/>
        <v>19.3995</v>
      </c>
      <c r="E608" s="8">
        <f t="shared" si="37"/>
        <v>3.0000000000001137E-3</v>
      </c>
      <c r="F608" s="10">
        <f t="shared" si="38"/>
        <v>1.5464316090621477E-4</v>
      </c>
      <c r="G608" s="9">
        <f t="shared" si="39"/>
        <v>-6.414934890331403E-3</v>
      </c>
    </row>
    <row r="609" spans="1:7" x14ac:dyDescent="0.2">
      <c r="A609" s="4">
        <v>44876</v>
      </c>
      <c r="B609" s="5">
        <v>19.523199999999999</v>
      </c>
      <c r="C609" s="5">
        <v>19.526299999999999</v>
      </c>
      <c r="D609" s="8">
        <f t="shared" si="36"/>
        <v>19.524749999999997</v>
      </c>
      <c r="E609" s="8">
        <f t="shared" si="37"/>
        <v>3.0999999999998806E-3</v>
      </c>
      <c r="F609" s="10">
        <f t="shared" si="38"/>
        <v>1.5877283960101312E-4</v>
      </c>
      <c r="G609" s="9">
        <f t="shared" si="39"/>
        <v>8.2884697315930289E-3</v>
      </c>
    </row>
    <row r="610" spans="1:7" x14ac:dyDescent="0.2">
      <c r="A610" s="2">
        <v>44875</v>
      </c>
      <c r="B610" s="3">
        <v>19.3627</v>
      </c>
      <c r="C610" s="3">
        <v>19.3658</v>
      </c>
      <c r="D610" s="8">
        <f t="shared" si="36"/>
        <v>19.364249999999998</v>
      </c>
      <c r="E610" s="8">
        <f t="shared" si="37"/>
        <v>3.0999999999998806E-3</v>
      </c>
      <c r="F610" s="10">
        <f t="shared" si="38"/>
        <v>1.6008882347624519E-4</v>
      </c>
      <c r="G610" s="9">
        <f t="shared" si="39"/>
        <v>-1.1649866020160937E-2</v>
      </c>
    </row>
    <row r="611" spans="1:7" x14ac:dyDescent="0.2">
      <c r="A611" s="4">
        <v>44874</v>
      </c>
      <c r="B611" s="5">
        <v>19.590499999999999</v>
      </c>
      <c r="C611" s="5">
        <v>19.5945</v>
      </c>
      <c r="D611" s="8">
        <f t="shared" si="36"/>
        <v>19.592500000000001</v>
      </c>
      <c r="E611" s="8">
        <f t="shared" si="37"/>
        <v>4.0000000000013358E-3</v>
      </c>
      <c r="F611" s="10">
        <f t="shared" si="38"/>
        <v>2.0415975500836215E-4</v>
      </c>
      <c r="G611" s="9">
        <f t="shared" si="39"/>
        <v>6.4985102229528913E-3</v>
      </c>
    </row>
    <row r="612" spans="1:7" x14ac:dyDescent="0.2">
      <c r="A612" s="2">
        <v>44873</v>
      </c>
      <c r="B612" s="3">
        <v>19.463799999999999</v>
      </c>
      <c r="C612" s="3">
        <v>19.4682</v>
      </c>
      <c r="D612" s="8">
        <f t="shared" si="36"/>
        <v>19.466000000000001</v>
      </c>
      <c r="E612" s="8">
        <f t="shared" si="37"/>
        <v>4.4000000000004036E-3</v>
      </c>
      <c r="F612" s="10">
        <f t="shared" si="38"/>
        <v>2.2603513818968474E-4</v>
      </c>
      <c r="G612" s="9">
        <f t="shared" si="39"/>
        <v>7.9689468137056352E-4</v>
      </c>
    </row>
    <row r="613" spans="1:7" x14ac:dyDescent="0.2">
      <c r="A613" s="4">
        <v>44872</v>
      </c>
      <c r="B613" s="5">
        <v>19.449000000000002</v>
      </c>
      <c r="C613" s="5">
        <v>19.452000000000002</v>
      </c>
      <c r="D613" s="8">
        <f t="shared" si="36"/>
        <v>19.450500000000002</v>
      </c>
      <c r="E613" s="8">
        <f t="shared" si="37"/>
        <v>3.0000000000001137E-3</v>
      </c>
      <c r="F613" s="10">
        <f t="shared" si="38"/>
        <v>1.5423768026529464E-4</v>
      </c>
      <c r="G613" s="9">
        <f t="shared" si="39"/>
        <v>-4.0451624465550617E-3</v>
      </c>
    </row>
    <row r="614" spans="1:7" x14ac:dyDescent="0.2">
      <c r="A614" s="2">
        <v>44869</v>
      </c>
      <c r="B614" s="3">
        <v>19.5276</v>
      </c>
      <c r="C614" s="3">
        <v>19.531400000000001</v>
      </c>
      <c r="D614" s="8">
        <f t="shared" si="36"/>
        <v>19.529499999999999</v>
      </c>
      <c r="E614" s="8">
        <f t="shared" si="37"/>
        <v>3.8000000000018019E-3</v>
      </c>
      <c r="F614" s="10">
        <f t="shared" si="38"/>
        <v>1.9457743413819106E-4</v>
      </c>
      <c r="G614" s="9">
        <f t="shared" si="39"/>
        <v>-7.4708408507609958E-3</v>
      </c>
    </row>
    <row r="615" spans="1:7" x14ac:dyDescent="0.2">
      <c r="A615" s="4">
        <v>44868</v>
      </c>
      <c r="B615" s="5">
        <v>19.6739</v>
      </c>
      <c r="C615" s="5">
        <v>19.679099999999998</v>
      </c>
      <c r="D615" s="8">
        <f t="shared" si="36"/>
        <v>19.676499999999997</v>
      </c>
      <c r="E615" s="8">
        <f t="shared" si="37"/>
        <v>5.1999999999985391E-3</v>
      </c>
      <c r="F615" s="10">
        <f t="shared" si="38"/>
        <v>2.6427464233977284E-4</v>
      </c>
      <c r="G615" s="9">
        <f t="shared" si="39"/>
        <v>4.3217408989204564E-4</v>
      </c>
    </row>
    <row r="616" spans="1:7" x14ac:dyDescent="0.2">
      <c r="A616" s="2">
        <v>44867</v>
      </c>
      <c r="B616" s="3">
        <v>19.665900000000001</v>
      </c>
      <c r="C616" s="3">
        <v>19.670100000000001</v>
      </c>
      <c r="D616" s="8">
        <f t="shared" si="36"/>
        <v>19.667999999999999</v>
      </c>
      <c r="E616" s="8">
        <f t="shared" si="37"/>
        <v>4.2000000000008697E-3</v>
      </c>
      <c r="F616" s="10">
        <f t="shared" si="38"/>
        <v>2.1354484441737186E-4</v>
      </c>
      <c r="G616" s="9">
        <f t="shared" si="39"/>
        <v>-3.3697332083407749E-3</v>
      </c>
    </row>
    <row r="617" spans="1:7" x14ac:dyDescent="0.2">
      <c r="A617" s="4">
        <v>44866</v>
      </c>
      <c r="B617" s="5">
        <v>19.7316</v>
      </c>
      <c r="C617" s="5">
        <v>19.737400000000001</v>
      </c>
      <c r="D617" s="8">
        <f t="shared" si="36"/>
        <v>19.734500000000001</v>
      </c>
      <c r="E617" s="8">
        <f t="shared" si="37"/>
        <v>5.8000000000006935E-3</v>
      </c>
      <c r="F617" s="10">
        <f t="shared" si="38"/>
        <v>2.9390154298313578E-4</v>
      </c>
      <c r="G617" s="9">
        <f t="shared" si="39"/>
        <v>-5.7685525719179953E-3</v>
      </c>
    </row>
    <row r="618" spans="1:7" x14ac:dyDescent="0.2">
      <c r="A618" s="2">
        <v>44865</v>
      </c>
      <c r="B618" s="3">
        <v>19.8475</v>
      </c>
      <c r="C618" s="3">
        <v>19.8505</v>
      </c>
      <c r="D618" s="8">
        <f t="shared" si="36"/>
        <v>19.849</v>
      </c>
      <c r="E618" s="8">
        <f t="shared" si="37"/>
        <v>3.0000000000001137E-3</v>
      </c>
      <c r="F618" s="10">
        <f t="shared" si="38"/>
        <v>1.5114111542143753E-4</v>
      </c>
      <c r="G618" s="9">
        <f t="shared" si="39"/>
        <v>1.5389661175164715E-3</v>
      </c>
    </row>
    <row r="619" spans="1:7" x14ac:dyDescent="0.2">
      <c r="A619" s="4">
        <v>44862</v>
      </c>
      <c r="B619" s="5">
        <v>19.816099999999999</v>
      </c>
      <c r="C619" s="5">
        <v>19.820900000000002</v>
      </c>
      <c r="D619" s="8">
        <f t="shared" si="36"/>
        <v>19.8185</v>
      </c>
      <c r="E619" s="8">
        <f t="shared" si="37"/>
        <v>4.8000000000030241E-3</v>
      </c>
      <c r="F619" s="10">
        <f t="shared" si="38"/>
        <v>2.4219794636339904E-4</v>
      </c>
      <c r="G619" s="9">
        <f t="shared" si="39"/>
        <v>-1.2095250094494858E-3</v>
      </c>
    </row>
    <row r="620" spans="1:7" x14ac:dyDescent="0.2">
      <c r="A620" s="2">
        <v>44861</v>
      </c>
      <c r="B620" s="3">
        <v>19.840599999999998</v>
      </c>
      <c r="C620" s="3">
        <v>19.8444</v>
      </c>
      <c r="D620" s="8">
        <f t="shared" si="36"/>
        <v>19.842500000000001</v>
      </c>
      <c r="E620" s="8">
        <f t="shared" si="37"/>
        <v>3.8000000000018019E-3</v>
      </c>
      <c r="F620" s="10">
        <f t="shared" si="38"/>
        <v>1.9150812649624803E-4</v>
      </c>
      <c r="G620" s="9">
        <f t="shared" si="39"/>
        <v>-1.2583364791745044E-3</v>
      </c>
    </row>
    <row r="621" spans="1:7" x14ac:dyDescent="0.2">
      <c r="A621" s="4">
        <v>44860</v>
      </c>
      <c r="B621" s="5">
        <v>19.8659</v>
      </c>
      <c r="C621" s="5">
        <v>19.8691</v>
      </c>
      <c r="D621" s="8">
        <f t="shared" si="36"/>
        <v>19.8675</v>
      </c>
      <c r="E621" s="8">
        <f t="shared" si="37"/>
        <v>3.1999999999996476E-3</v>
      </c>
      <c r="F621" s="10">
        <f t="shared" si="38"/>
        <v>1.6106706933432225E-4</v>
      </c>
      <c r="G621" s="9">
        <f t="shared" si="39"/>
        <v>-1.4073534216278993E-3</v>
      </c>
    </row>
    <row r="622" spans="1:7" x14ac:dyDescent="0.2">
      <c r="A622" s="2">
        <v>44859</v>
      </c>
      <c r="B622" s="3">
        <v>19.893799999999999</v>
      </c>
      <c r="C622" s="3">
        <v>19.897200000000002</v>
      </c>
      <c r="D622" s="8">
        <f t="shared" si="36"/>
        <v>19.895499999999998</v>
      </c>
      <c r="E622" s="8">
        <f t="shared" si="37"/>
        <v>3.4000000000027342E-3</v>
      </c>
      <c r="F622" s="10">
        <f t="shared" si="38"/>
        <v>1.708929154835382E-4</v>
      </c>
      <c r="G622" s="9">
        <f t="shared" si="39"/>
        <v>-2.7568231372646634E-3</v>
      </c>
    </row>
    <row r="623" spans="1:7" x14ac:dyDescent="0.2">
      <c r="A623" s="4">
        <v>44858</v>
      </c>
      <c r="B623" s="5">
        <v>19.947900000000001</v>
      </c>
      <c r="C623" s="5">
        <v>19.953099999999999</v>
      </c>
      <c r="D623" s="8">
        <f t="shared" si="36"/>
        <v>19.950499999999998</v>
      </c>
      <c r="E623" s="8">
        <f t="shared" si="37"/>
        <v>5.1999999999985391E-3</v>
      </c>
      <c r="F623" s="10">
        <f t="shared" si="38"/>
        <v>2.6064509661404673E-4</v>
      </c>
      <c r="G623" s="9">
        <f t="shared" si="39"/>
        <v>-1.426497822713868E-3</v>
      </c>
    </row>
    <row r="624" spans="1:7" x14ac:dyDescent="0.2">
      <c r="A624" s="2">
        <v>44855</v>
      </c>
      <c r="B624" s="3">
        <v>19.976800000000001</v>
      </c>
      <c r="C624" s="3">
        <v>19.981200000000001</v>
      </c>
      <c r="D624" s="8">
        <f t="shared" si="36"/>
        <v>19.978999999999999</v>
      </c>
      <c r="E624" s="8">
        <f t="shared" si="37"/>
        <v>4.4000000000004036E-3</v>
      </c>
      <c r="F624" s="10">
        <f t="shared" si="38"/>
        <v>2.2023124280496541E-4</v>
      </c>
      <c r="G624" s="9">
        <f t="shared" si="39"/>
        <v>-2.8697626831033496E-3</v>
      </c>
    </row>
    <row r="625" spans="1:7" x14ac:dyDescent="0.2">
      <c r="A625" s="4">
        <v>44854</v>
      </c>
      <c r="B625" s="5">
        <v>20.034700000000001</v>
      </c>
      <c r="C625" s="5">
        <v>20.0383</v>
      </c>
      <c r="D625" s="8">
        <f t="shared" si="36"/>
        <v>20.0365</v>
      </c>
      <c r="E625" s="8">
        <f t="shared" si="37"/>
        <v>3.5999999999987153E-3</v>
      </c>
      <c r="F625" s="10">
        <f t="shared" si="38"/>
        <v>1.7967209842031869E-4</v>
      </c>
      <c r="G625" s="9">
        <f t="shared" si="39"/>
        <v>-4.0263452218217699E-3</v>
      </c>
    </row>
    <row r="626" spans="1:7" x14ac:dyDescent="0.2">
      <c r="A626" s="2">
        <v>44853</v>
      </c>
      <c r="B626" s="3">
        <v>20.116</v>
      </c>
      <c r="C626" s="3">
        <v>20.119</v>
      </c>
      <c r="D626" s="8">
        <f t="shared" si="36"/>
        <v>20.1175</v>
      </c>
      <c r="E626" s="8">
        <f t="shared" si="37"/>
        <v>3.0000000000001137E-3</v>
      </c>
      <c r="F626" s="10">
        <f t="shared" si="38"/>
        <v>1.4912389710451665E-4</v>
      </c>
      <c r="G626" s="9">
        <f t="shared" si="39"/>
        <v>5.4728108756498806E-3</v>
      </c>
    </row>
    <row r="627" spans="1:7" x14ac:dyDescent="0.2">
      <c r="A627" s="4">
        <v>44852</v>
      </c>
      <c r="B627" s="5">
        <v>20.0063</v>
      </c>
      <c r="C627" s="5">
        <v>20.009699999999999</v>
      </c>
      <c r="D627" s="8">
        <f t="shared" si="36"/>
        <v>20.007999999999999</v>
      </c>
      <c r="E627" s="8">
        <f t="shared" si="37"/>
        <v>3.3999999999991815E-3</v>
      </c>
      <c r="F627" s="10">
        <f t="shared" si="38"/>
        <v>1.6993202718908345E-4</v>
      </c>
      <c r="G627" s="9">
        <f t="shared" si="39"/>
        <v>1.0006003602160973E-3</v>
      </c>
    </row>
    <row r="628" spans="1:7" x14ac:dyDescent="0.2">
      <c r="A628" s="2">
        <v>44851</v>
      </c>
      <c r="B628" s="3">
        <v>19.985700000000001</v>
      </c>
      <c r="C628" s="3">
        <v>19.990300000000001</v>
      </c>
      <c r="D628" s="8">
        <f t="shared" si="36"/>
        <v>19.988</v>
      </c>
      <c r="E628" s="8">
        <f t="shared" si="37"/>
        <v>4.5999999999999375E-3</v>
      </c>
      <c r="F628" s="10">
        <f t="shared" si="38"/>
        <v>2.3013808284970671E-4</v>
      </c>
      <c r="G628" s="9">
        <f t="shared" si="39"/>
        <v>-3.1419879307766907E-3</v>
      </c>
    </row>
    <row r="629" spans="1:7" x14ac:dyDescent="0.2">
      <c r="A629" s="4">
        <v>44848</v>
      </c>
      <c r="B629" s="5">
        <v>20.0488</v>
      </c>
      <c r="C629" s="5">
        <v>20.0532</v>
      </c>
      <c r="D629" s="8">
        <f t="shared" si="36"/>
        <v>20.051000000000002</v>
      </c>
      <c r="E629" s="8">
        <f t="shared" si="37"/>
        <v>4.4000000000004036E-3</v>
      </c>
      <c r="F629" s="10">
        <f t="shared" si="38"/>
        <v>2.194404269113961E-4</v>
      </c>
      <c r="G629" s="9">
        <f t="shared" si="39"/>
        <v>-3.739063240023599E-4</v>
      </c>
    </row>
    <row r="630" spans="1:7" x14ac:dyDescent="0.2">
      <c r="A630" s="2">
        <v>44847</v>
      </c>
      <c r="B630" s="3">
        <v>20.0564</v>
      </c>
      <c r="C630" s="3">
        <v>20.060600000000001</v>
      </c>
      <c r="D630" s="8">
        <f t="shared" si="36"/>
        <v>20.058500000000002</v>
      </c>
      <c r="E630" s="8">
        <f t="shared" si="37"/>
        <v>4.2000000000008697E-3</v>
      </c>
      <c r="F630" s="10">
        <f t="shared" si="38"/>
        <v>2.0938754144132757E-4</v>
      </c>
      <c r="G630" s="9">
        <f t="shared" si="39"/>
        <v>1.147962366799149E-3</v>
      </c>
    </row>
    <row r="631" spans="1:7" x14ac:dyDescent="0.2">
      <c r="A631" s="4">
        <v>44846</v>
      </c>
      <c r="B631" s="5">
        <v>20.033300000000001</v>
      </c>
      <c r="C631" s="5">
        <v>20.037700000000001</v>
      </c>
      <c r="D631" s="8">
        <f t="shared" si="36"/>
        <v>20.035499999999999</v>
      </c>
      <c r="E631" s="8">
        <f t="shared" si="37"/>
        <v>4.4000000000004036E-3</v>
      </c>
      <c r="F631" s="10">
        <f t="shared" si="38"/>
        <v>2.1961019190938104E-4</v>
      </c>
      <c r="G631" s="9">
        <f t="shared" si="39"/>
        <v>1.3619382004921299E-3</v>
      </c>
    </row>
    <row r="632" spans="1:7" x14ac:dyDescent="0.2">
      <c r="A632" s="2">
        <v>44845</v>
      </c>
      <c r="B632" s="3">
        <v>20.0063</v>
      </c>
      <c r="C632" s="3">
        <v>20.010200000000001</v>
      </c>
      <c r="D632" s="8">
        <f t="shared" si="36"/>
        <v>20.00825</v>
      </c>
      <c r="E632" s="8">
        <f t="shared" si="37"/>
        <v>3.9000000000015689E-3</v>
      </c>
      <c r="F632" s="10">
        <f t="shared" si="38"/>
        <v>1.9491959566686587E-4</v>
      </c>
      <c r="G632" s="9">
        <f t="shared" si="39"/>
        <v>1.6395083977873703E-3</v>
      </c>
    </row>
    <row r="633" spans="1:7" x14ac:dyDescent="0.2">
      <c r="A633" s="4">
        <v>44844</v>
      </c>
      <c r="B633" s="5">
        <v>19.9726</v>
      </c>
      <c r="C633" s="5">
        <v>19.978400000000001</v>
      </c>
      <c r="D633" s="8">
        <f t="shared" si="36"/>
        <v>19.9755</v>
      </c>
      <c r="E633" s="8">
        <f t="shared" si="37"/>
        <v>5.8000000000006935E-3</v>
      </c>
      <c r="F633" s="10">
        <f t="shared" si="38"/>
        <v>2.903556857150356E-4</v>
      </c>
      <c r="G633" s="9">
        <f t="shared" si="39"/>
        <v>-2.9946844351276258E-3</v>
      </c>
    </row>
    <row r="634" spans="1:7" x14ac:dyDescent="0.2">
      <c r="A634" s="2">
        <v>44841</v>
      </c>
      <c r="B634" s="3">
        <v>20.033000000000001</v>
      </c>
      <c r="C634" s="3">
        <v>20.038</v>
      </c>
      <c r="D634" s="8">
        <f t="shared" si="36"/>
        <v>20.035499999999999</v>
      </c>
      <c r="E634" s="8">
        <f t="shared" si="37"/>
        <v>4.9999999999990052E-3</v>
      </c>
      <c r="F634" s="10">
        <f t="shared" si="38"/>
        <v>2.4955703626058771E-4</v>
      </c>
      <c r="G634" s="9">
        <f t="shared" si="39"/>
        <v>-2.414857598088016E-3</v>
      </c>
    </row>
    <row r="635" spans="1:7" x14ac:dyDescent="0.2">
      <c r="A635" s="4">
        <v>44840</v>
      </c>
      <c r="B635" s="5">
        <v>20.082100000000001</v>
      </c>
      <c r="C635" s="5">
        <v>20.085899999999999</v>
      </c>
      <c r="D635" s="8">
        <f t="shared" si="36"/>
        <v>20.084</v>
      </c>
      <c r="E635" s="8">
        <f t="shared" si="37"/>
        <v>3.7999999999982492E-3</v>
      </c>
      <c r="F635" s="10">
        <f t="shared" si="38"/>
        <v>1.8920533758206778E-4</v>
      </c>
      <c r="G635" s="9">
        <f t="shared" si="39"/>
        <v>-2.6567349472379487E-3</v>
      </c>
    </row>
    <row r="636" spans="1:7" x14ac:dyDescent="0.2">
      <c r="A636" s="2">
        <v>44839</v>
      </c>
      <c r="B636" s="3">
        <v>20.135000000000002</v>
      </c>
      <c r="C636" s="3">
        <v>20.14</v>
      </c>
      <c r="D636" s="8">
        <f t="shared" si="36"/>
        <v>20.137500000000003</v>
      </c>
      <c r="E636" s="8">
        <f t="shared" si="37"/>
        <v>4.9999999999990052E-3</v>
      </c>
      <c r="F636" s="10">
        <f t="shared" si="38"/>
        <v>2.4829298572310389E-4</v>
      </c>
      <c r="G636" s="9">
        <f t="shared" si="39"/>
        <v>7.4164863614194498E-3</v>
      </c>
    </row>
    <row r="637" spans="1:7" x14ac:dyDescent="0.2">
      <c r="A637" s="4">
        <v>44838</v>
      </c>
      <c r="B637" s="5">
        <v>19.9876</v>
      </c>
      <c r="C637" s="5">
        <v>19.9909</v>
      </c>
      <c r="D637" s="8">
        <f t="shared" si="36"/>
        <v>19.989249999999998</v>
      </c>
      <c r="E637" s="8">
        <f t="shared" si="37"/>
        <v>3.2999999999994145E-3</v>
      </c>
      <c r="F637" s="10">
        <f t="shared" si="38"/>
        <v>1.6508873519513811E-4</v>
      </c>
      <c r="G637" s="9">
        <f t="shared" si="39"/>
        <v>-8.7539392726765364E-5</v>
      </c>
    </row>
    <row r="638" spans="1:7" x14ac:dyDescent="0.2">
      <c r="A638" s="2">
        <v>44837</v>
      </c>
      <c r="B638" s="3">
        <v>19.988499999999998</v>
      </c>
      <c r="C638" s="3">
        <v>19.993500000000001</v>
      </c>
      <c r="D638" s="8">
        <f t="shared" si="36"/>
        <v>19.991</v>
      </c>
      <c r="E638" s="8">
        <f t="shared" si="37"/>
        <v>5.000000000002558E-3</v>
      </c>
      <c r="F638" s="10">
        <f t="shared" si="38"/>
        <v>2.5011255064791944E-4</v>
      </c>
      <c r="G638" s="9">
        <f t="shared" si="39"/>
        <v>-5.7938580131792206E-3</v>
      </c>
    </row>
    <row r="639" spans="1:7" x14ac:dyDescent="0.2">
      <c r="A639" s="4">
        <v>44834</v>
      </c>
      <c r="B639" s="5">
        <v>20.105499999999999</v>
      </c>
      <c r="C639" s="5">
        <v>20.109500000000001</v>
      </c>
      <c r="D639" s="8">
        <f t="shared" si="36"/>
        <v>20.107500000000002</v>
      </c>
      <c r="E639" s="8">
        <f t="shared" si="37"/>
        <v>4.0000000000013358E-3</v>
      </c>
      <c r="F639" s="10">
        <f t="shared" si="38"/>
        <v>1.989307472336857E-4</v>
      </c>
      <c r="G639" s="9">
        <f t="shared" si="39"/>
        <v>-5.1332797328219604E-3</v>
      </c>
    </row>
    <row r="640" spans="1:7" x14ac:dyDescent="0.2">
      <c r="A640" s="2">
        <v>44833</v>
      </c>
      <c r="B640" s="3">
        <v>20.209299999999999</v>
      </c>
      <c r="C640" s="3">
        <v>20.213200000000001</v>
      </c>
      <c r="D640" s="8">
        <f t="shared" si="36"/>
        <v>20.21125</v>
      </c>
      <c r="E640" s="8">
        <f t="shared" si="37"/>
        <v>3.9000000000015689E-3</v>
      </c>
      <c r="F640" s="10">
        <f t="shared" si="38"/>
        <v>1.9296184055917219E-4</v>
      </c>
      <c r="G640" s="9">
        <f t="shared" si="39"/>
        <v>-4.9846153846153651E-3</v>
      </c>
    </row>
    <row r="641" spans="1:7" x14ac:dyDescent="0.2">
      <c r="A641" s="4">
        <v>44832</v>
      </c>
      <c r="B641" s="5">
        <v>20.309999999999999</v>
      </c>
      <c r="C641" s="5">
        <v>20.315000000000001</v>
      </c>
      <c r="D641" s="8">
        <f t="shared" si="36"/>
        <v>20.3125</v>
      </c>
      <c r="E641" s="8">
        <f t="shared" si="37"/>
        <v>5.000000000002558E-3</v>
      </c>
      <c r="F641" s="10">
        <f t="shared" si="38"/>
        <v>2.4615384615397207E-4</v>
      </c>
      <c r="G641" s="9">
        <f t="shared" si="39"/>
        <v>-4.4288069286224641E-4</v>
      </c>
    </row>
    <row r="642" spans="1:7" x14ac:dyDescent="0.2">
      <c r="A642" s="2">
        <v>44831</v>
      </c>
      <c r="B642" s="3">
        <v>20.319500000000001</v>
      </c>
      <c r="C642" s="3">
        <v>20.323499999999999</v>
      </c>
      <c r="D642" s="8">
        <f t="shared" si="36"/>
        <v>20.3215</v>
      </c>
      <c r="E642" s="8">
        <f t="shared" si="37"/>
        <v>3.9999999999977831E-3</v>
      </c>
      <c r="F642" s="10">
        <f t="shared" si="38"/>
        <v>1.9683586349421956E-4</v>
      </c>
      <c r="G642" s="9">
        <f t="shared" si="39"/>
        <v>-7.6215764370357597E-4</v>
      </c>
    </row>
    <row r="643" spans="1:7" x14ac:dyDescent="0.2">
      <c r="A643" s="4">
        <v>44830</v>
      </c>
      <c r="B643" s="5">
        <v>20.334399999999999</v>
      </c>
      <c r="C643" s="5">
        <v>20.339600000000001</v>
      </c>
      <c r="D643" s="8">
        <f t="shared" si="36"/>
        <v>20.337</v>
      </c>
      <c r="E643" s="8">
        <f t="shared" si="37"/>
        <v>5.2000000000020918E-3</v>
      </c>
      <c r="F643" s="10">
        <f t="shared" si="38"/>
        <v>2.556915965974378E-4</v>
      </c>
      <c r="G643" s="9">
        <f t="shared" si="39"/>
        <v>9.0049862320458196E-3</v>
      </c>
    </row>
    <row r="644" spans="1:7" x14ac:dyDescent="0.2">
      <c r="A644" s="2">
        <v>44827</v>
      </c>
      <c r="B644" s="3">
        <v>20.153700000000001</v>
      </c>
      <c r="C644" s="3">
        <v>20.157299999999999</v>
      </c>
      <c r="D644" s="8">
        <f t="shared" si="36"/>
        <v>20.1555</v>
      </c>
      <c r="E644" s="8">
        <f t="shared" si="37"/>
        <v>3.5999999999987153E-3</v>
      </c>
      <c r="F644" s="10">
        <f t="shared" si="38"/>
        <v>1.7861129716448192E-4</v>
      </c>
      <c r="G644" s="9">
        <f t="shared" si="39"/>
        <v>9.0110385221897626E-3</v>
      </c>
    </row>
    <row r="645" spans="1:7" x14ac:dyDescent="0.2">
      <c r="A645" s="4">
        <v>44826</v>
      </c>
      <c r="B645" s="5">
        <v>19.972999999999999</v>
      </c>
      <c r="C645" s="5">
        <v>19.978000000000002</v>
      </c>
      <c r="D645" s="8">
        <f t="shared" si="36"/>
        <v>19.9755</v>
      </c>
      <c r="E645" s="8">
        <f t="shared" si="37"/>
        <v>5.000000000002558E-3</v>
      </c>
      <c r="F645" s="10">
        <f t="shared" si="38"/>
        <v>2.5030662561650814E-4</v>
      </c>
      <c r="G645" s="9">
        <f t="shared" si="39"/>
        <v>-1.4995876134064057E-3</v>
      </c>
    </row>
    <row r="646" spans="1:7" x14ac:dyDescent="0.2">
      <c r="A646" s="2">
        <v>44825</v>
      </c>
      <c r="B646" s="3">
        <v>20.002500000000001</v>
      </c>
      <c r="C646" s="3">
        <v>20.008500000000002</v>
      </c>
      <c r="D646" s="8">
        <f t="shared" si="36"/>
        <v>20.005500000000001</v>
      </c>
      <c r="E646" s="8">
        <f t="shared" si="37"/>
        <v>6.0000000000002274E-3</v>
      </c>
      <c r="F646" s="10">
        <f t="shared" si="38"/>
        <v>2.9991752268127399E-4</v>
      </c>
      <c r="G646" s="9">
        <f t="shared" si="39"/>
        <v>1.5770501652148106E-3</v>
      </c>
    </row>
    <row r="647" spans="1:7" x14ac:dyDescent="0.2">
      <c r="A647" s="4">
        <v>44824</v>
      </c>
      <c r="B647" s="5">
        <v>19.971499999999999</v>
      </c>
      <c r="C647" s="5">
        <v>19.976500000000001</v>
      </c>
      <c r="D647" s="8">
        <f t="shared" si="36"/>
        <v>19.974</v>
      </c>
      <c r="E647" s="8">
        <f t="shared" si="37"/>
        <v>5.000000000002558E-3</v>
      </c>
      <c r="F647" s="10">
        <f t="shared" si="38"/>
        <v>2.5032542305009303E-4</v>
      </c>
      <c r="G647" s="9">
        <f t="shared" si="39"/>
        <v>-1.1501725258789008E-3</v>
      </c>
    </row>
    <row r="648" spans="1:7" x14ac:dyDescent="0.2">
      <c r="A648" s="2">
        <v>44823</v>
      </c>
      <c r="B648" s="3">
        <v>19.994900000000001</v>
      </c>
      <c r="C648" s="3">
        <v>19.999099999999999</v>
      </c>
      <c r="D648" s="8">
        <f t="shared" si="36"/>
        <v>19.997</v>
      </c>
      <c r="E648" s="8">
        <f t="shared" si="37"/>
        <v>4.199999999997317E-3</v>
      </c>
      <c r="F648" s="10">
        <f t="shared" si="38"/>
        <v>2.1003150472557468E-4</v>
      </c>
      <c r="G648" s="9">
        <f t="shared" si="39"/>
        <v>-1.8717711946892868E-3</v>
      </c>
    </row>
    <row r="649" spans="1:7" x14ac:dyDescent="0.2">
      <c r="A649" s="4">
        <v>44820</v>
      </c>
      <c r="B649" s="5">
        <v>20.031300000000002</v>
      </c>
      <c r="C649" s="5">
        <v>20.037700000000001</v>
      </c>
      <c r="D649" s="8">
        <f t="shared" ref="D649:D712" si="40">(B649+C649)/2</f>
        <v>20.034500000000001</v>
      </c>
      <c r="E649" s="8">
        <f t="shared" ref="E649:E712" si="41">C649-B649</f>
        <v>6.3999999999992951E-3</v>
      </c>
      <c r="F649" s="10">
        <f t="shared" ref="F649:F712" si="42">E649/D649</f>
        <v>3.1944895056024831E-4</v>
      </c>
      <c r="G649" s="9">
        <f t="shared" ref="G649:G712" si="43">D649/D650-1</f>
        <v>-2.1168501270109052E-3</v>
      </c>
    </row>
    <row r="650" spans="1:7" x14ac:dyDescent="0.2">
      <c r="A650" s="2">
        <v>44819</v>
      </c>
      <c r="B650" s="3">
        <v>20.075500000000002</v>
      </c>
      <c r="C650" s="3">
        <v>20.078499999999998</v>
      </c>
      <c r="D650" s="8">
        <f t="shared" si="40"/>
        <v>20.076999999999998</v>
      </c>
      <c r="E650" s="8">
        <f t="shared" si="41"/>
        <v>2.999999999996561E-3</v>
      </c>
      <c r="F650" s="10">
        <f t="shared" si="42"/>
        <v>1.4942471484766457E-4</v>
      </c>
      <c r="G650" s="9">
        <f t="shared" si="43"/>
        <v>3.5865585283862966E-3</v>
      </c>
    </row>
    <row r="651" spans="1:7" x14ac:dyDescent="0.2">
      <c r="A651" s="4">
        <v>44818</v>
      </c>
      <c r="B651" s="5">
        <v>20.003599999999999</v>
      </c>
      <c r="C651" s="5">
        <v>20.006900000000002</v>
      </c>
      <c r="D651" s="8">
        <f t="shared" si="40"/>
        <v>20.00525</v>
      </c>
      <c r="E651" s="8">
        <f t="shared" si="41"/>
        <v>3.3000000000029672E-3</v>
      </c>
      <c r="F651" s="10">
        <f t="shared" si="42"/>
        <v>1.6495669886669586E-4</v>
      </c>
      <c r="G651" s="9">
        <f t="shared" si="43"/>
        <v>-2.4060637793901218E-3</v>
      </c>
    </row>
    <row r="652" spans="1:7" x14ac:dyDescent="0.2">
      <c r="A652" s="2">
        <v>44817</v>
      </c>
      <c r="B652" s="3">
        <v>20.0518</v>
      </c>
      <c r="C652" s="3">
        <v>20.055199999999999</v>
      </c>
      <c r="D652" s="8">
        <f t="shared" si="40"/>
        <v>20.0535</v>
      </c>
      <c r="E652" s="8">
        <f t="shared" si="41"/>
        <v>3.3999999999991815E-3</v>
      </c>
      <c r="F652" s="10">
        <f t="shared" si="42"/>
        <v>1.6954646321086999E-4</v>
      </c>
      <c r="G652" s="9">
        <f t="shared" si="43"/>
        <v>1.3148421810465605E-2</v>
      </c>
    </row>
    <row r="653" spans="1:7" x14ac:dyDescent="0.2">
      <c r="A653" s="4">
        <v>44816</v>
      </c>
      <c r="B653" s="5">
        <v>19.791599999999999</v>
      </c>
      <c r="C653" s="5">
        <v>19.794899999999998</v>
      </c>
      <c r="D653" s="8">
        <f t="shared" si="40"/>
        <v>19.79325</v>
      </c>
      <c r="E653" s="8">
        <f t="shared" si="41"/>
        <v>3.2999999999994145E-3</v>
      </c>
      <c r="F653" s="10">
        <f t="shared" si="42"/>
        <v>1.6672350422489558E-4</v>
      </c>
      <c r="G653" s="9">
        <f t="shared" si="43"/>
        <v>-4.8642533936651411E-3</v>
      </c>
    </row>
    <row r="654" spans="1:7" x14ac:dyDescent="0.2">
      <c r="A654" s="2">
        <v>44813</v>
      </c>
      <c r="B654" s="3">
        <v>19.887599999999999</v>
      </c>
      <c r="C654" s="3">
        <v>19.892399999999999</v>
      </c>
      <c r="D654" s="8">
        <f t="shared" si="40"/>
        <v>19.89</v>
      </c>
      <c r="E654" s="8">
        <f t="shared" si="41"/>
        <v>4.7999999999994714E-3</v>
      </c>
      <c r="F654" s="10">
        <f t="shared" si="42"/>
        <v>2.4132730015080298E-4</v>
      </c>
      <c r="G654" s="9">
        <f t="shared" si="43"/>
        <v>-7.1877807726863363E-3</v>
      </c>
    </row>
    <row r="655" spans="1:7" x14ac:dyDescent="0.2">
      <c r="A655" s="4">
        <v>44812</v>
      </c>
      <c r="B655" s="5">
        <v>20.031400000000001</v>
      </c>
      <c r="C655" s="5">
        <v>20.0366</v>
      </c>
      <c r="D655" s="8">
        <f t="shared" si="40"/>
        <v>20.033999999999999</v>
      </c>
      <c r="E655" s="8">
        <f t="shared" si="41"/>
        <v>5.1999999999985391E-3</v>
      </c>
      <c r="F655" s="10">
        <f t="shared" si="42"/>
        <v>2.5955875012471496E-4</v>
      </c>
      <c r="G655" s="9">
        <f t="shared" si="43"/>
        <v>-2.8692972716726217E-4</v>
      </c>
    </row>
    <row r="656" spans="1:7" x14ac:dyDescent="0.2">
      <c r="A656" s="2">
        <v>44811</v>
      </c>
      <c r="B656" s="3">
        <v>20.0382</v>
      </c>
      <c r="C656" s="3">
        <v>20.0413</v>
      </c>
      <c r="D656" s="8">
        <f t="shared" si="40"/>
        <v>20.039749999999998</v>
      </c>
      <c r="E656" s="8">
        <f t="shared" si="41"/>
        <v>3.0999999999998806E-3</v>
      </c>
      <c r="F656" s="10">
        <f t="shared" si="42"/>
        <v>1.5469254855973158E-4</v>
      </c>
      <c r="G656" s="9">
        <f t="shared" si="43"/>
        <v>-4.5080847470256868E-3</v>
      </c>
    </row>
    <row r="657" spans="1:7" x14ac:dyDescent="0.2">
      <c r="A657" s="4">
        <v>44810</v>
      </c>
      <c r="B657" s="5">
        <v>20.128799999999998</v>
      </c>
      <c r="C657" s="5">
        <v>20.132200000000001</v>
      </c>
      <c r="D657" s="8">
        <f t="shared" si="40"/>
        <v>20.130499999999998</v>
      </c>
      <c r="E657" s="8">
        <f t="shared" si="41"/>
        <v>3.4000000000027342E-3</v>
      </c>
      <c r="F657" s="10">
        <f t="shared" si="42"/>
        <v>1.6889794093553239E-4</v>
      </c>
      <c r="G657" s="9">
        <f t="shared" si="43"/>
        <v>7.8856456215889992E-3</v>
      </c>
    </row>
    <row r="658" spans="1:7" x14ac:dyDescent="0.2">
      <c r="A658" s="2">
        <v>44809</v>
      </c>
      <c r="B658" s="3">
        <v>19.970500000000001</v>
      </c>
      <c r="C658" s="3">
        <v>19.9755</v>
      </c>
      <c r="D658" s="8">
        <f t="shared" si="40"/>
        <v>19.972999999999999</v>
      </c>
      <c r="E658" s="8">
        <f t="shared" si="41"/>
        <v>4.9999999999990052E-3</v>
      </c>
      <c r="F658" s="10">
        <f t="shared" si="42"/>
        <v>2.5033795624087544E-4</v>
      </c>
      <c r="G658" s="9">
        <f t="shared" si="43"/>
        <v>1.2909047613078872E-3</v>
      </c>
    </row>
    <row r="659" spans="1:7" x14ac:dyDescent="0.2">
      <c r="A659" s="4">
        <v>44806</v>
      </c>
      <c r="B659" s="5">
        <v>19.944900000000001</v>
      </c>
      <c r="C659" s="5">
        <v>19.9496</v>
      </c>
      <c r="D659" s="8">
        <f t="shared" si="40"/>
        <v>19.94725</v>
      </c>
      <c r="E659" s="8">
        <f t="shared" si="41"/>
        <v>4.6999999999997044E-3</v>
      </c>
      <c r="F659" s="10">
        <f t="shared" si="42"/>
        <v>2.3562145157852358E-4</v>
      </c>
      <c r="G659" s="9">
        <f t="shared" si="43"/>
        <v>-1.5145156512293867E-2</v>
      </c>
    </row>
    <row r="660" spans="1:7" x14ac:dyDescent="0.2">
      <c r="A660" s="2">
        <v>44805</v>
      </c>
      <c r="B660" s="3">
        <v>20.252400000000002</v>
      </c>
      <c r="C660" s="3">
        <v>20.255600000000001</v>
      </c>
      <c r="D660" s="8">
        <f t="shared" si="40"/>
        <v>20.254000000000001</v>
      </c>
      <c r="E660" s="8">
        <f t="shared" si="41"/>
        <v>3.1999999999996476E-3</v>
      </c>
      <c r="F660" s="10">
        <f t="shared" si="42"/>
        <v>1.5799348276881837E-4</v>
      </c>
      <c r="G660" s="9">
        <f t="shared" si="43"/>
        <v>7.0604614160700851E-3</v>
      </c>
    </row>
    <row r="661" spans="1:7" x14ac:dyDescent="0.2">
      <c r="A661" s="4">
        <v>44804</v>
      </c>
      <c r="B661" s="5">
        <v>20.109300000000001</v>
      </c>
      <c r="C661" s="5">
        <v>20.114699999999999</v>
      </c>
      <c r="D661" s="8">
        <f t="shared" si="40"/>
        <v>20.112000000000002</v>
      </c>
      <c r="E661" s="8">
        <f t="shared" si="41"/>
        <v>5.399999999998073E-3</v>
      </c>
      <c r="F661" s="10">
        <f t="shared" si="42"/>
        <v>2.6849642004763688E-4</v>
      </c>
      <c r="G661" s="9">
        <f t="shared" si="43"/>
        <v>-5.2180395080136943E-4</v>
      </c>
    </row>
    <row r="662" spans="1:7" x14ac:dyDescent="0.2">
      <c r="A662" s="2">
        <v>44803</v>
      </c>
      <c r="B662" s="3">
        <v>20.1203</v>
      </c>
      <c r="C662" s="3">
        <v>20.124700000000001</v>
      </c>
      <c r="D662" s="8">
        <f t="shared" si="40"/>
        <v>20.122500000000002</v>
      </c>
      <c r="E662" s="8">
        <f t="shared" si="41"/>
        <v>4.4000000000004036E-3</v>
      </c>
      <c r="F662" s="10">
        <f t="shared" si="42"/>
        <v>2.1866070319296325E-4</v>
      </c>
      <c r="G662" s="9">
        <f t="shared" si="43"/>
        <v>4.5303081358345487E-3</v>
      </c>
    </row>
    <row r="663" spans="1:7" x14ac:dyDescent="0.2">
      <c r="A663" s="4">
        <v>44802</v>
      </c>
      <c r="B663" s="5">
        <v>20.029499999999999</v>
      </c>
      <c r="C663" s="5">
        <v>20.033999999999999</v>
      </c>
      <c r="D663" s="8">
        <f t="shared" si="40"/>
        <v>20.031749999999999</v>
      </c>
      <c r="E663" s="8">
        <f t="shared" si="41"/>
        <v>4.5000000000001705E-3</v>
      </c>
      <c r="F663" s="10">
        <f t="shared" si="42"/>
        <v>2.2464337863642322E-4</v>
      </c>
      <c r="G663" s="9">
        <f t="shared" si="43"/>
        <v>4.6768814103368417E-3</v>
      </c>
    </row>
    <row r="664" spans="1:7" x14ac:dyDescent="0.2">
      <c r="A664" s="2">
        <v>44799</v>
      </c>
      <c r="B664" s="3">
        <v>19.936299999999999</v>
      </c>
      <c r="C664" s="3">
        <v>19.9407</v>
      </c>
      <c r="D664" s="8">
        <f t="shared" si="40"/>
        <v>19.938499999999998</v>
      </c>
      <c r="E664" s="8">
        <f t="shared" si="41"/>
        <v>4.4000000000004036E-3</v>
      </c>
      <c r="F664" s="10">
        <f t="shared" si="42"/>
        <v>2.206785866539812E-4</v>
      </c>
      <c r="G664" s="9">
        <f t="shared" si="43"/>
        <v>8.7846995632734348E-4</v>
      </c>
    </row>
    <row r="665" spans="1:7" x14ac:dyDescent="0.2">
      <c r="A665" s="4">
        <v>44798</v>
      </c>
      <c r="B665" s="5">
        <v>19.917999999999999</v>
      </c>
      <c r="C665" s="5">
        <v>19.923999999999999</v>
      </c>
      <c r="D665" s="8">
        <f t="shared" si="40"/>
        <v>19.920999999999999</v>
      </c>
      <c r="E665" s="8">
        <f t="shared" si="41"/>
        <v>6.0000000000002274E-3</v>
      </c>
      <c r="F665" s="10">
        <f t="shared" si="42"/>
        <v>3.0118969931229497E-4</v>
      </c>
      <c r="G665" s="9">
        <f t="shared" si="43"/>
        <v>6.5300381756072667E-4</v>
      </c>
    </row>
    <row r="666" spans="1:7" x14ac:dyDescent="0.2">
      <c r="A666" s="2">
        <v>44797</v>
      </c>
      <c r="B666" s="3">
        <v>19.905899999999999</v>
      </c>
      <c r="C666" s="3">
        <v>19.9101</v>
      </c>
      <c r="D666" s="8">
        <f t="shared" si="40"/>
        <v>19.908000000000001</v>
      </c>
      <c r="E666" s="8">
        <f t="shared" si="41"/>
        <v>4.2000000000008697E-3</v>
      </c>
      <c r="F666" s="10">
        <f t="shared" si="42"/>
        <v>2.1097046413506477E-4</v>
      </c>
      <c r="G666" s="9">
        <f t="shared" si="43"/>
        <v>-6.190095846645316E-3</v>
      </c>
    </row>
    <row r="667" spans="1:7" x14ac:dyDescent="0.2">
      <c r="A667" s="4">
        <v>44796</v>
      </c>
      <c r="B667" s="5">
        <v>20.029499999999999</v>
      </c>
      <c r="C667" s="5">
        <v>20.034500000000001</v>
      </c>
      <c r="D667" s="8">
        <f t="shared" si="40"/>
        <v>20.032</v>
      </c>
      <c r="E667" s="8">
        <f t="shared" si="41"/>
        <v>5.000000000002558E-3</v>
      </c>
      <c r="F667" s="10">
        <f t="shared" si="42"/>
        <v>2.4960063897776349E-4</v>
      </c>
      <c r="G667" s="9">
        <f t="shared" si="43"/>
        <v>-7.0633720786141829E-3</v>
      </c>
    </row>
    <row r="668" spans="1:7" x14ac:dyDescent="0.2">
      <c r="A668" s="2">
        <v>44795</v>
      </c>
      <c r="B668" s="3">
        <v>20.171199999999999</v>
      </c>
      <c r="C668" s="3">
        <v>20.177800000000001</v>
      </c>
      <c r="D668" s="8">
        <f t="shared" si="40"/>
        <v>20.174500000000002</v>
      </c>
      <c r="E668" s="8">
        <f t="shared" si="41"/>
        <v>6.6000000000023817E-3</v>
      </c>
      <c r="F668" s="10">
        <f t="shared" si="42"/>
        <v>3.2714565416750753E-4</v>
      </c>
      <c r="G668" s="9">
        <f t="shared" si="43"/>
        <v>-1.1758444419689429E-3</v>
      </c>
    </row>
    <row r="669" spans="1:7" x14ac:dyDescent="0.2">
      <c r="A669" s="4">
        <v>44792</v>
      </c>
      <c r="B669" s="5">
        <v>20.196000000000002</v>
      </c>
      <c r="C669" s="5">
        <v>20.200500000000002</v>
      </c>
      <c r="D669" s="8">
        <f t="shared" si="40"/>
        <v>20.198250000000002</v>
      </c>
      <c r="E669" s="8">
        <f t="shared" si="41"/>
        <v>4.5000000000001705E-3</v>
      </c>
      <c r="F669" s="10">
        <f t="shared" si="42"/>
        <v>2.2279157847834193E-4</v>
      </c>
      <c r="G669" s="9">
        <f t="shared" si="43"/>
        <v>7.3312137647278952E-3</v>
      </c>
    </row>
    <row r="670" spans="1:7" x14ac:dyDescent="0.2">
      <c r="A670" s="2">
        <v>44791</v>
      </c>
      <c r="B670" s="3">
        <v>20.0489</v>
      </c>
      <c r="C670" s="3">
        <v>20.053599999999999</v>
      </c>
      <c r="D670" s="8">
        <f t="shared" si="40"/>
        <v>20.05125</v>
      </c>
      <c r="E670" s="8">
        <f t="shared" si="41"/>
        <v>4.6999999999997044E-3</v>
      </c>
      <c r="F670" s="10">
        <f t="shared" si="42"/>
        <v>2.3439935166135302E-4</v>
      </c>
      <c r="G670" s="9">
        <f t="shared" si="43"/>
        <v>-8.5955602062937064E-4</v>
      </c>
    </row>
    <row r="671" spans="1:7" x14ac:dyDescent="0.2">
      <c r="A671" s="4">
        <v>44790</v>
      </c>
      <c r="B671" s="5">
        <v>20.066199999999998</v>
      </c>
      <c r="C671" s="5">
        <v>20.070799999999998</v>
      </c>
      <c r="D671" s="8">
        <f t="shared" si="40"/>
        <v>20.0685</v>
      </c>
      <c r="E671" s="8">
        <f t="shared" si="41"/>
        <v>4.5999999999999375E-3</v>
      </c>
      <c r="F671" s="10">
        <f t="shared" si="42"/>
        <v>2.2921493883448874E-4</v>
      </c>
      <c r="G671" s="9">
        <f t="shared" si="43"/>
        <v>6.2424789410349124E-3</v>
      </c>
    </row>
    <row r="672" spans="1:7" x14ac:dyDescent="0.2">
      <c r="A672" s="2">
        <v>44789</v>
      </c>
      <c r="B672" s="3">
        <v>19.941199999999998</v>
      </c>
      <c r="C672" s="3">
        <v>19.9468</v>
      </c>
      <c r="D672" s="8">
        <f t="shared" si="40"/>
        <v>19.943999999999999</v>
      </c>
      <c r="E672" s="8">
        <f t="shared" si="41"/>
        <v>5.6000000000011596E-3</v>
      </c>
      <c r="F672" s="10">
        <f t="shared" si="42"/>
        <v>2.8078620136387684E-4</v>
      </c>
      <c r="G672" s="9">
        <f t="shared" si="43"/>
        <v>4.7102088108612605E-3</v>
      </c>
    </row>
    <row r="673" spans="1:7" x14ac:dyDescent="0.2">
      <c r="A673" s="4">
        <v>44788</v>
      </c>
      <c r="B673" s="5">
        <v>19.848299999999998</v>
      </c>
      <c r="C673" s="5">
        <v>19.852699999999999</v>
      </c>
      <c r="D673" s="8">
        <f t="shared" si="40"/>
        <v>19.850499999999997</v>
      </c>
      <c r="E673" s="8">
        <f t="shared" si="41"/>
        <v>4.4000000000004036E-3</v>
      </c>
      <c r="F673" s="10">
        <f t="shared" si="42"/>
        <v>2.2165688521701742E-4</v>
      </c>
      <c r="G673" s="9">
        <f t="shared" si="43"/>
        <v>-2.4999685933595472E-3</v>
      </c>
    </row>
    <row r="674" spans="1:7" x14ac:dyDescent="0.2">
      <c r="A674" s="2">
        <v>44785</v>
      </c>
      <c r="B674" s="3">
        <v>19.897600000000001</v>
      </c>
      <c r="C674" s="3">
        <v>19.902899999999999</v>
      </c>
      <c r="D674" s="8">
        <f t="shared" si="40"/>
        <v>19.90025</v>
      </c>
      <c r="E674" s="8">
        <f t="shared" si="41"/>
        <v>5.2999999999983061E-3</v>
      </c>
      <c r="F674" s="10">
        <f t="shared" si="42"/>
        <v>2.6632831245830107E-4</v>
      </c>
      <c r="G674" s="9">
        <f t="shared" si="43"/>
        <v>-3.9541023812205145E-3</v>
      </c>
    </row>
    <row r="675" spans="1:7" x14ac:dyDescent="0.2">
      <c r="A675" s="4">
        <v>44784</v>
      </c>
      <c r="B675" s="5">
        <v>19.977</v>
      </c>
      <c r="C675" s="5">
        <v>19.9815</v>
      </c>
      <c r="D675" s="8">
        <f t="shared" si="40"/>
        <v>19.97925</v>
      </c>
      <c r="E675" s="8">
        <f t="shared" si="41"/>
        <v>4.5000000000001705E-3</v>
      </c>
      <c r="F675" s="10">
        <f t="shared" si="42"/>
        <v>2.2523367994294933E-4</v>
      </c>
      <c r="G675" s="9">
        <f t="shared" si="43"/>
        <v>1.7046665246109871E-3</v>
      </c>
    </row>
    <row r="676" spans="1:7" x14ac:dyDescent="0.2">
      <c r="A676" s="2">
        <v>44783</v>
      </c>
      <c r="B676" s="3">
        <v>19.942599999999999</v>
      </c>
      <c r="C676" s="3">
        <v>19.947900000000001</v>
      </c>
      <c r="D676" s="8">
        <f t="shared" si="40"/>
        <v>19.945250000000001</v>
      </c>
      <c r="E676" s="8">
        <f t="shared" si="41"/>
        <v>5.3000000000018588E-3</v>
      </c>
      <c r="F676" s="10">
        <f t="shared" si="42"/>
        <v>2.6572742883653291E-4</v>
      </c>
      <c r="G676" s="9">
        <f t="shared" si="43"/>
        <v>-1.6118291239147431E-2</v>
      </c>
    </row>
    <row r="677" spans="1:7" x14ac:dyDescent="0.2">
      <c r="A677" s="4">
        <v>44782</v>
      </c>
      <c r="B677" s="5">
        <v>20.269100000000002</v>
      </c>
      <c r="C677" s="5">
        <v>20.274899999999999</v>
      </c>
      <c r="D677" s="8">
        <f t="shared" si="40"/>
        <v>20.271999999999998</v>
      </c>
      <c r="E677" s="8">
        <f t="shared" si="41"/>
        <v>5.7999999999971408E-3</v>
      </c>
      <c r="F677" s="10">
        <f t="shared" si="42"/>
        <v>2.8610891870546276E-4</v>
      </c>
      <c r="G677" s="9">
        <f t="shared" si="43"/>
        <v>6.4909903572996086E-4</v>
      </c>
    </row>
    <row r="678" spans="1:7" x14ac:dyDescent="0.2">
      <c r="A678" s="2">
        <v>44781</v>
      </c>
      <c r="B678" s="3">
        <v>20.257300000000001</v>
      </c>
      <c r="C678" s="3">
        <v>20.260400000000001</v>
      </c>
      <c r="D678" s="8">
        <f t="shared" si="40"/>
        <v>20.258850000000002</v>
      </c>
      <c r="E678" s="8">
        <f t="shared" si="41"/>
        <v>3.0999999999998806E-3</v>
      </c>
      <c r="F678" s="10">
        <f t="shared" si="42"/>
        <v>1.5301954454472394E-4</v>
      </c>
      <c r="G678" s="9">
        <f t="shared" si="43"/>
        <v>-4.8214373434197766E-3</v>
      </c>
    </row>
    <row r="679" spans="1:7" x14ac:dyDescent="0.2">
      <c r="A679" s="4">
        <v>44778</v>
      </c>
      <c r="B679" s="5">
        <v>20.3538</v>
      </c>
      <c r="C679" s="5">
        <v>20.360199999999999</v>
      </c>
      <c r="D679" s="8">
        <f t="shared" si="40"/>
        <v>20.356999999999999</v>
      </c>
      <c r="E679" s="8">
        <f t="shared" si="41"/>
        <v>6.3999999999992951E-3</v>
      </c>
      <c r="F679" s="10">
        <f t="shared" si="42"/>
        <v>3.1438817114502607E-4</v>
      </c>
      <c r="G679" s="9">
        <f t="shared" si="43"/>
        <v>-1.7190147589707383E-4</v>
      </c>
    </row>
    <row r="680" spans="1:7" x14ac:dyDescent="0.2">
      <c r="A680" s="2">
        <v>44777</v>
      </c>
      <c r="B680" s="3">
        <v>20.357900000000001</v>
      </c>
      <c r="C680" s="3">
        <v>20.363099999999999</v>
      </c>
      <c r="D680" s="8">
        <f t="shared" si="40"/>
        <v>20.360500000000002</v>
      </c>
      <c r="E680" s="8">
        <f t="shared" si="41"/>
        <v>5.1999999999985391E-3</v>
      </c>
      <c r="F680" s="10">
        <f t="shared" si="42"/>
        <v>2.553964784754077E-4</v>
      </c>
      <c r="G680" s="9">
        <f t="shared" si="43"/>
        <v>-1.5854218527200925E-2</v>
      </c>
    </row>
    <row r="681" spans="1:7" x14ac:dyDescent="0.2">
      <c r="A681" s="4">
        <v>44776</v>
      </c>
      <c r="B681" s="5">
        <v>20.686</v>
      </c>
      <c r="C681" s="5">
        <v>20.690999999999999</v>
      </c>
      <c r="D681" s="8">
        <f t="shared" si="40"/>
        <v>20.688499999999998</v>
      </c>
      <c r="E681" s="8">
        <f t="shared" si="41"/>
        <v>4.9999999999990052E-3</v>
      </c>
      <c r="F681" s="10">
        <f t="shared" si="42"/>
        <v>2.4168016047557849E-4</v>
      </c>
      <c r="G681" s="9">
        <f t="shared" si="43"/>
        <v>1.0057366044183835E-2</v>
      </c>
    </row>
    <row r="682" spans="1:7" x14ac:dyDescent="0.2">
      <c r="A682" s="2">
        <v>44775</v>
      </c>
      <c r="B682" s="3">
        <v>20.479800000000001</v>
      </c>
      <c r="C682" s="3">
        <v>20.485199999999999</v>
      </c>
      <c r="D682" s="8">
        <f t="shared" si="40"/>
        <v>20.482500000000002</v>
      </c>
      <c r="E682" s="8">
        <f t="shared" si="41"/>
        <v>5.399999999998073E-3</v>
      </c>
      <c r="F682" s="10">
        <f t="shared" si="42"/>
        <v>2.6363969242026476E-4</v>
      </c>
      <c r="G682" s="9">
        <f t="shared" si="43"/>
        <v>1.0333941695851667E-2</v>
      </c>
    </row>
    <row r="683" spans="1:7" x14ac:dyDescent="0.2">
      <c r="A683" s="4">
        <v>44774</v>
      </c>
      <c r="B683" s="5">
        <v>20.27</v>
      </c>
      <c r="C683" s="5">
        <v>20.276</v>
      </c>
      <c r="D683" s="8">
        <f t="shared" si="40"/>
        <v>20.273</v>
      </c>
      <c r="E683" s="8">
        <f t="shared" si="41"/>
        <v>6.0000000000002274E-3</v>
      </c>
      <c r="F683" s="10">
        <f t="shared" si="42"/>
        <v>2.9596014403394797E-4</v>
      </c>
      <c r="G683" s="9">
        <f t="shared" si="43"/>
        <v>-4.2975368974240702E-3</v>
      </c>
    </row>
    <row r="684" spans="1:7" x14ac:dyDescent="0.2">
      <c r="A684" s="2">
        <v>44771</v>
      </c>
      <c r="B684" s="3">
        <v>20.358899999999998</v>
      </c>
      <c r="C684" s="3">
        <v>20.362100000000002</v>
      </c>
      <c r="D684" s="8">
        <f t="shared" si="40"/>
        <v>20.360500000000002</v>
      </c>
      <c r="E684" s="8">
        <f t="shared" si="41"/>
        <v>3.2000000000032003E-3</v>
      </c>
      <c r="F684" s="10">
        <f t="shared" si="42"/>
        <v>1.571670636773753E-4</v>
      </c>
      <c r="G684" s="9">
        <f t="shared" si="43"/>
        <v>-7.2391749794475935E-4</v>
      </c>
    </row>
    <row r="685" spans="1:7" x14ac:dyDescent="0.2">
      <c r="A685" s="4">
        <v>44770</v>
      </c>
      <c r="B685" s="5">
        <v>20.372399999999999</v>
      </c>
      <c r="C685" s="5">
        <v>20.3781</v>
      </c>
      <c r="D685" s="8">
        <f t="shared" si="40"/>
        <v>20.375250000000001</v>
      </c>
      <c r="E685" s="8">
        <f t="shared" si="41"/>
        <v>5.7000000000009265E-3</v>
      </c>
      <c r="F685" s="10">
        <f t="shared" si="42"/>
        <v>2.7975116869736208E-4</v>
      </c>
      <c r="G685" s="9">
        <f t="shared" si="43"/>
        <v>-8.2020079099481835E-3</v>
      </c>
    </row>
    <row r="686" spans="1:7" x14ac:dyDescent="0.2">
      <c r="A686" s="2">
        <v>44769</v>
      </c>
      <c r="B686" s="3">
        <v>20.541599999999999</v>
      </c>
      <c r="C686" s="3">
        <v>20.5459</v>
      </c>
      <c r="D686" s="8">
        <f t="shared" si="40"/>
        <v>20.543749999999999</v>
      </c>
      <c r="E686" s="8">
        <f t="shared" si="41"/>
        <v>4.3000000000006366E-3</v>
      </c>
      <c r="F686" s="10">
        <f t="shared" si="42"/>
        <v>2.0930940066933432E-4</v>
      </c>
      <c r="G686" s="9">
        <f t="shared" si="43"/>
        <v>5.8878252992877744E-3</v>
      </c>
    </row>
    <row r="687" spans="1:7" x14ac:dyDescent="0.2">
      <c r="A687" s="4">
        <v>44768</v>
      </c>
      <c r="B687" s="5">
        <v>20.421399999999998</v>
      </c>
      <c r="C687" s="5">
        <v>20.425599999999999</v>
      </c>
      <c r="D687" s="8">
        <f t="shared" si="40"/>
        <v>20.423499999999997</v>
      </c>
      <c r="E687" s="8">
        <f t="shared" si="41"/>
        <v>4.2000000000008697E-3</v>
      </c>
      <c r="F687" s="10">
        <f t="shared" si="42"/>
        <v>2.0564545743877741E-4</v>
      </c>
      <c r="G687" s="9">
        <f t="shared" si="43"/>
        <v>-3.2698079597862639E-3</v>
      </c>
    </row>
    <row r="688" spans="1:7" x14ac:dyDescent="0.2">
      <c r="A688" s="2">
        <v>44767</v>
      </c>
      <c r="B688" s="3">
        <v>20.488</v>
      </c>
      <c r="C688" s="3">
        <v>20.492999999999999</v>
      </c>
      <c r="D688" s="8">
        <f t="shared" si="40"/>
        <v>20.490499999999997</v>
      </c>
      <c r="E688" s="8">
        <f t="shared" si="41"/>
        <v>4.9999999999990052E-3</v>
      </c>
      <c r="F688" s="10">
        <f t="shared" si="42"/>
        <v>2.440155193869845E-4</v>
      </c>
      <c r="G688" s="9">
        <f t="shared" si="43"/>
        <v>-1.0238159081491505E-3</v>
      </c>
    </row>
    <row r="689" spans="1:7" x14ac:dyDescent="0.2">
      <c r="A689" s="4">
        <v>44764</v>
      </c>
      <c r="B689" s="5">
        <v>20.509</v>
      </c>
      <c r="C689" s="5">
        <v>20.513999999999999</v>
      </c>
      <c r="D689" s="8">
        <f t="shared" si="40"/>
        <v>20.511499999999998</v>
      </c>
      <c r="E689" s="8">
        <f t="shared" si="41"/>
        <v>4.9999999999990052E-3</v>
      </c>
      <c r="F689" s="10">
        <f t="shared" si="42"/>
        <v>2.4376569241640084E-4</v>
      </c>
      <c r="G689" s="9">
        <f t="shared" si="43"/>
        <v>-8.279846732180185E-3</v>
      </c>
    </row>
    <row r="690" spans="1:7" x14ac:dyDescent="0.2">
      <c r="A690" s="2">
        <v>44763</v>
      </c>
      <c r="B690" s="3">
        <v>20.68</v>
      </c>
      <c r="C690" s="3">
        <v>20.685500000000001</v>
      </c>
      <c r="D690" s="8">
        <f t="shared" si="40"/>
        <v>20.682749999999999</v>
      </c>
      <c r="E690" s="8">
        <f t="shared" si="41"/>
        <v>5.5000000000013927E-3</v>
      </c>
      <c r="F690" s="10">
        <f t="shared" si="42"/>
        <v>2.6592208482921243E-4</v>
      </c>
      <c r="G690" s="9">
        <f t="shared" si="43"/>
        <v>1.017118855161292E-2</v>
      </c>
    </row>
    <row r="691" spans="1:7" x14ac:dyDescent="0.2">
      <c r="A691" s="4">
        <v>44762</v>
      </c>
      <c r="B691" s="5">
        <v>20.472000000000001</v>
      </c>
      <c r="C691" s="5">
        <v>20.477</v>
      </c>
      <c r="D691" s="8">
        <f t="shared" si="40"/>
        <v>20.474499999999999</v>
      </c>
      <c r="E691" s="8">
        <f t="shared" si="41"/>
        <v>4.9999999999990052E-3</v>
      </c>
      <c r="F691" s="10">
        <f t="shared" si="42"/>
        <v>2.442062077217517E-4</v>
      </c>
      <c r="G691" s="9">
        <f t="shared" si="43"/>
        <v>3.0373545621553699E-3</v>
      </c>
    </row>
    <row r="692" spans="1:7" x14ac:dyDescent="0.2">
      <c r="A692" s="2">
        <v>44761</v>
      </c>
      <c r="B692" s="3">
        <v>20.409700000000001</v>
      </c>
      <c r="C692" s="3">
        <v>20.415299999999998</v>
      </c>
      <c r="D692" s="8">
        <f t="shared" si="40"/>
        <v>20.412500000000001</v>
      </c>
      <c r="E692" s="8">
        <f t="shared" si="41"/>
        <v>5.5999999999976069E-3</v>
      </c>
      <c r="F692" s="10">
        <f t="shared" si="42"/>
        <v>2.7434170238812525E-4</v>
      </c>
      <c r="G692" s="9">
        <f t="shared" si="43"/>
        <v>7.9671508242951106E-4</v>
      </c>
    </row>
    <row r="693" spans="1:7" x14ac:dyDescent="0.2">
      <c r="A693" s="4">
        <v>44760</v>
      </c>
      <c r="B693" s="5">
        <v>20.393899999999999</v>
      </c>
      <c r="C693" s="5">
        <v>20.398599999999998</v>
      </c>
      <c r="D693" s="8">
        <f t="shared" si="40"/>
        <v>20.396249999999998</v>
      </c>
      <c r="E693" s="8">
        <f t="shared" si="41"/>
        <v>4.6999999999997044E-3</v>
      </c>
      <c r="F693" s="10">
        <f t="shared" si="42"/>
        <v>2.3043451614878738E-4</v>
      </c>
      <c r="G693" s="9">
        <f t="shared" si="43"/>
        <v>-1.0707183392346109E-2</v>
      </c>
    </row>
    <row r="694" spans="1:7" x14ac:dyDescent="0.2">
      <c r="A694" s="2">
        <v>44757</v>
      </c>
      <c r="B694" s="3">
        <v>20.614799999999999</v>
      </c>
      <c r="C694" s="3">
        <v>20.619199999999999</v>
      </c>
      <c r="D694" s="8">
        <f t="shared" si="40"/>
        <v>20.616999999999997</v>
      </c>
      <c r="E694" s="8">
        <f t="shared" si="41"/>
        <v>4.4000000000004036E-3</v>
      </c>
      <c r="F694" s="10">
        <f t="shared" si="42"/>
        <v>2.1341611291654481E-4</v>
      </c>
      <c r="G694" s="9">
        <f t="shared" si="43"/>
        <v>-1.561306340718116E-2</v>
      </c>
    </row>
    <row r="695" spans="1:7" x14ac:dyDescent="0.2">
      <c r="A695" s="4">
        <v>44756</v>
      </c>
      <c r="B695" s="5">
        <v>20.941099999999999</v>
      </c>
      <c r="C695" s="5">
        <v>20.946899999999999</v>
      </c>
      <c r="D695" s="8">
        <f t="shared" si="40"/>
        <v>20.943999999999999</v>
      </c>
      <c r="E695" s="8">
        <f t="shared" si="41"/>
        <v>5.8000000000006935E-3</v>
      </c>
      <c r="F695" s="10">
        <f t="shared" si="42"/>
        <v>2.7692895339957474E-4</v>
      </c>
      <c r="G695" s="9">
        <f t="shared" si="43"/>
        <v>9.6291743495184878E-3</v>
      </c>
    </row>
    <row r="696" spans="1:7" x14ac:dyDescent="0.2">
      <c r="A696" s="2">
        <v>44755</v>
      </c>
      <c r="B696" s="3">
        <v>20.741299999999999</v>
      </c>
      <c r="C696" s="3">
        <v>20.747199999999999</v>
      </c>
      <c r="D696" s="8">
        <f t="shared" si="40"/>
        <v>20.744250000000001</v>
      </c>
      <c r="E696" s="8">
        <f t="shared" si="41"/>
        <v>5.9000000000004604E-3</v>
      </c>
      <c r="F696" s="10">
        <f t="shared" si="42"/>
        <v>2.8441616351521315E-4</v>
      </c>
      <c r="G696" s="9">
        <f t="shared" si="43"/>
        <v>-5.453543005081829E-3</v>
      </c>
    </row>
    <row r="697" spans="1:7" x14ac:dyDescent="0.2">
      <c r="A697" s="4">
        <v>44754</v>
      </c>
      <c r="B697" s="5">
        <v>20.855799999999999</v>
      </c>
      <c r="C697" s="5">
        <v>20.860199999999999</v>
      </c>
      <c r="D697" s="8">
        <f t="shared" si="40"/>
        <v>20.857999999999997</v>
      </c>
      <c r="E697" s="8">
        <f t="shared" si="41"/>
        <v>4.4000000000004036E-3</v>
      </c>
      <c r="F697" s="10">
        <f t="shared" si="42"/>
        <v>2.1095023492187192E-4</v>
      </c>
      <c r="G697" s="9">
        <f t="shared" si="43"/>
        <v>3.6087186642927982E-3</v>
      </c>
    </row>
    <row r="698" spans="1:7" x14ac:dyDescent="0.2">
      <c r="A698" s="2">
        <v>44753</v>
      </c>
      <c r="B698" s="3">
        <v>20.7806</v>
      </c>
      <c r="C698" s="3">
        <v>20.785399999999999</v>
      </c>
      <c r="D698" s="8">
        <f t="shared" si="40"/>
        <v>20.783000000000001</v>
      </c>
      <c r="E698" s="8">
        <f t="shared" si="41"/>
        <v>4.7999999999994714E-3</v>
      </c>
      <c r="F698" s="10">
        <f t="shared" si="42"/>
        <v>2.3095799451472218E-4</v>
      </c>
      <c r="G698" s="9">
        <f t="shared" si="43"/>
        <v>1.8275355218030365E-2</v>
      </c>
    </row>
    <row r="699" spans="1:7" x14ac:dyDescent="0.2">
      <c r="A699" s="4">
        <v>44750</v>
      </c>
      <c r="B699" s="5">
        <v>20.407800000000002</v>
      </c>
      <c r="C699" s="5">
        <v>20.412199999999999</v>
      </c>
      <c r="D699" s="8">
        <f t="shared" si="40"/>
        <v>20.41</v>
      </c>
      <c r="E699" s="8">
        <f t="shared" si="41"/>
        <v>4.3999999999968509E-3</v>
      </c>
      <c r="F699" s="10">
        <f t="shared" si="42"/>
        <v>2.1558059774604856E-4</v>
      </c>
      <c r="G699" s="9">
        <f t="shared" si="43"/>
        <v>-1.0232287473934232E-2</v>
      </c>
    </row>
    <row r="700" spans="1:7" x14ac:dyDescent="0.2">
      <c r="A700" s="2">
        <v>44749</v>
      </c>
      <c r="B700" s="3">
        <v>20.617999999999999</v>
      </c>
      <c r="C700" s="3">
        <v>20.623999999999999</v>
      </c>
      <c r="D700" s="8">
        <f t="shared" si="40"/>
        <v>20.620999999999999</v>
      </c>
      <c r="E700" s="8">
        <f t="shared" si="41"/>
        <v>6.0000000000002274E-3</v>
      </c>
      <c r="F700" s="10">
        <f t="shared" si="42"/>
        <v>2.9096552058582165E-4</v>
      </c>
      <c r="G700" s="9">
        <f t="shared" si="43"/>
        <v>-6.0252578810374713E-3</v>
      </c>
    </row>
    <row r="701" spans="1:7" x14ac:dyDescent="0.2">
      <c r="A701" s="4">
        <v>44748</v>
      </c>
      <c r="B701" s="5">
        <v>20.743300000000001</v>
      </c>
      <c r="C701" s="5">
        <v>20.748699999999999</v>
      </c>
      <c r="D701" s="8">
        <f t="shared" si="40"/>
        <v>20.746000000000002</v>
      </c>
      <c r="E701" s="8">
        <f t="shared" si="41"/>
        <v>5.399999999998073E-3</v>
      </c>
      <c r="F701" s="10">
        <f t="shared" si="42"/>
        <v>2.602911404607188E-4</v>
      </c>
      <c r="G701" s="9">
        <f t="shared" si="43"/>
        <v>8.0660835762877969E-3</v>
      </c>
    </row>
    <row r="702" spans="1:7" x14ac:dyDescent="0.2">
      <c r="A702" s="2">
        <v>44747</v>
      </c>
      <c r="B702" s="3">
        <v>20.5778</v>
      </c>
      <c r="C702" s="3">
        <v>20.5822</v>
      </c>
      <c r="D702" s="8">
        <f t="shared" si="40"/>
        <v>20.58</v>
      </c>
      <c r="E702" s="8">
        <f t="shared" si="41"/>
        <v>4.4000000000004036E-3</v>
      </c>
      <c r="F702" s="10">
        <f t="shared" si="42"/>
        <v>2.1379980563655996E-4</v>
      </c>
      <c r="G702" s="9">
        <f t="shared" si="43"/>
        <v>1.4267760774746563E-2</v>
      </c>
    </row>
    <row r="703" spans="1:7" x14ac:dyDescent="0.2">
      <c r="A703" s="4">
        <v>44746</v>
      </c>
      <c r="B703" s="5">
        <v>20.286899999999999</v>
      </c>
      <c r="C703" s="5">
        <v>20.2941</v>
      </c>
      <c r="D703" s="8">
        <f t="shared" si="40"/>
        <v>20.290500000000002</v>
      </c>
      <c r="E703" s="8">
        <f t="shared" si="41"/>
        <v>7.2000000000009834E-3</v>
      </c>
      <c r="F703" s="10">
        <f t="shared" si="42"/>
        <v>3.548458638279482E-4</v>
      </c>
      <c r="G703" s="9">
        <f t="shared" si="43"/>
        <v>-5.5138950154387523E-3</v>
      </c>
    </row>
    <row r="704" spans="1:7" x14ac:dyDescent="0.2">
      <c r="A704" s="2">
        <v>44743</v>
      </c>
      <c r="B704" s="3">
        <v>20.3995</v>
      </c>
      <c r="C704" s="3">
        <v>20.406500000000001</v>
      </c>
      <c r="D704" s="8">
        <f t="shared" si="40"/>
        <v>20.402999999999999</v>
      </c>
      <c r="E704" s="8">
        <f t="shared" si="41"/>
        <v>7.0000000000014495E-3</v>
      </c>
      <c r="F704" s="10">
        <f t="shared" si="42"/>
        <v>3.4308680096071408E-4</v>
      </c>
      <c r="G704" s="9">
        <f t="shared" si="43"/>
        <v>1.1263521802163279E-2</v>
      </c>
    </row>
    <row r="705" spans="1:7" x14ac:dyDescent="0.2">
      <c r="A705" s="4">
        <v>44742</v>
      </c>
      <c r="B705" s="5">
        <v>20.1739</v>
      </c>
      <c r="C705" s="5">
        <v>20.177600000000002</v>
      </c>
      <c r="D705" s="8">
        <f t="shared" si="40"/>
        <v>20.175750000000001</v>
      </c>
      <c r="E705" s="8">
        <f t="shared" si="41"/>
        <v>3.700000000002035E-3</v>
      </c>
      <c r="F705" s="10">
        <f t="shared" si="42"/>
        <v>1.833884737867011E-4</v>
      </c>
      <c r="G705" s="9">
        <f t="shared" si="43"/>
        <v>1.0295212106177232E-3</v>
      </c>
    </row>
    <row r="706" spans="1:7" x14ac:dyDescent="0.2">
      <c r="A706" s="2">
        <v>44741</v>
      </c>
      <c r="B706" s="3">
        <v>20.152000000000001</v>
      </c>
      <c r="C706" s="3">
        <v>20.158000000000001</v>
      </c>
      <c r="D706" s="8">
        <f t="shared" si="40"/>
        <v>20.155000000000001</v>
      </c>
      <c r="E706" s="8">
        <f t="shared" si="41"/>
        <v>6.0000000000002274E-3</v>
      </c>
      <c r="F706" s="10">
        <f t="shared" si="42"/>
        <v>2.9769288017862699E-4</v>
      </c>
      <c r="G706" s="9">
        <f t="shared" si="43"/>
        <v>8.7335151772980346E-3</v>
      </c>
    </row>
    <row r="707" spans="1:7" x14ac:dyDescent="0.2">
      <c r="A707" s="4">
        <v>44740</v>
      </c>
      <c r="B707" s="5">
        <v>19.978000000000002</v>
      </c>
      <c r="C707" s="5">
        <v>19.983000000000001</v>
      </c>
      <c r="D707" s="8">
        <f t="shared" si="40"/>
        <v>19.980499999999999</v>
      </c>
      <c r="E707" s="8">
        <f t="shared" si="41"/>
        <v>4.9999999999990052E-3</v>
      </c>
      <c r="F707" s="10">
        <f t="shared" si="42"/>
        <v>2.5024398788814123E-4</v>
      </c>
      <c r="G707" s="9">
        <f t="shared" si="43"/>
        <v>4.4995223970640819E-3</v>
      </c>
    </row>
    <row r="708" spans="1:7" x14ac:dyDescent="0.2">
      <c r="A708" s="2">
        <v>44739</v>
      </c>
      <c r="B708" s="3">
        <v>19.889099999999999</v>
      </c>
      <c r="C708" s="3">
        <v>19.892900000000001</v>
      </c>
      <c r="D708" s="8">
        <f t="shared" si="40"/>
        <v>19.890999999999998</v>
      </c>
      <c r="E708" s="8">
        <f t="shared" si="41"/>
        <v>3.8000000000018019E-3</v>
      </c>
      <c r="F708" s="10">
        <f t="shared" si="42"/>
        <v>1.9104117440057325E-4</v>
      </c>
      <c r="G708" s="9">
        <f t="shared" si="43"/>
        <v>-9.0411371741427882E-4</v>
      </c>
    </row>
    <row r="709" spans="1:7" x14ac:dyDescent="0.2">
      <c r="A709" s="4">
        <v>44736</v>
      </c>
      <c r="B709" s="5">
        <v>19.9069</v>
      </c>
      <c r="C709" s="5">
        <v>19.911100000000001</v>
      </c>
      <c r="D709" s="8">
        <f t="shared" si="40"/>
        <v>19.908999999999999</v>
      </c>
      <c r="E709" s="8">
        <f t="shared" si="41"/>
        <v>4.2000000000008697E-3</v>
      </c>
      <c r="F709" s="10">
        <f t="shared" si="42"/>
        <v>2.1095986739669848E-4</v>
      </c>
      <c r="G709" s="9">
        <f t="shared" si="43"/>
        <v>-5.6934525295909699E-3</v>
      </c>
    </row>
    <row r="710" spans="1:7" x14ac:dyDescent="0.2">
      <c r="A710" s="2">
        <v>44735</v>
      </c>
      <c r="B710" s="3">
        <v>20.019400000000001</v>
      </c>
      <c r="C710" s="3">
        <v>20.026599999999998</v>
      </c>
      <c r="D710" s="8">
        <f t="shared" si="40"/>
        <v>20.023</v>
      </c>
      <c r="E710" s="8">
        <f t="shared" si="41"/>
        <v>7.1999999999974307E-3</v>
      </c>
      <c r="F710" s="10">
        <f t="shared" si="42"/>
        <v>3.5958647555298562E-4</v>
      </c>
      <c r="G710" s="9">
        <f t="shared" si="43"/>
        <v>-7.9844303607978784E-4</v>
      </c>
    </row>
    <row r="711" spans="1:7" x14ac:dyDescent="0.2">
      <c r="A711" s="4">
        <v>44734</v>
      </c>
      <c r="B711" s="5">
        <v>20.037199999999999</v>
      </c>
      <c r="C711" s="5">
        <v>20.040800000000001</v>
      </c>
      <c r="D711" s="8">
        <f t="shared" si="40"/>
        <v>20.039000000000001</v>
      </c>
      <c r="E711" s="8">
        <f t="shared" si="41"/>
        <v>3.6000000000022681E-3</v>
      </c>
      <c r="F711" s="10">
        <f t="shared" si="42"/>
        <v>1.7964968311803324E-4</v>
      </c>
      <c r="G711" s="9">
        <f t="shared" si="43"/>
        <v>-7.380622151773153E-3</v>
      </c>
    </row>
    <row r="712" spans="1:7" x14ac:dyDescent="0.2">
      <c r="A712" s="2">
        <v>44733</v>
      </c>
      <c r="B712" s="3">
        <v>20.184799999999999</v>
      </c>
      <c r="C712" s="3">
        <v>20.191199999999998</v>
      </c>
      <c r="D712" s="8">
        <f t="shared" si="40"/>
        <v>20.187999999999999</v>
      </c>
      <c r="E712" s="8">
        <f t="shared" si="41"/>
        <v>6.3999999999992951E-3</v>
      </c>
      <c r="F712" s="10">
        <f t="shared" si="42"/>
        <v>3.1702001188821556E-4</v>
      </c>
      <c r="G712" s="9">
        <f t="shared" si="43"/>
        <v>-2.6430847516243361E-3</v>
      </c>
    </row>
    <row r="713" spans="1:7" x14ac:dyDescent="0.2">
      <c r="A713" s="4">
        <v>44732</v>
      </c>
      <c r="B713" s="5">
        <v>20.238199999999999</v>
      </c>
      <c r="C713" s="5">
        <v>20.244800000000001</v>
      </c>
      <c r="D713" s="8">
        <f t="shared" ref="D713:D776" si="44">(B713+C713)/2</f>
        <v>20.241500000000002</v>
      </c>
      <c r="E713" s="8">
        <f t="shared" ref="E713:E776" si="45">C713-B713</f>
        <v>6.6000000000023817E-3</v>
      </c>
      <c r="F713" s="10">
        <f t="shared" ref="F713:F776" si="46">E713/D713</f>
        <v>3.2606279178926372E-4</v>
      </c>
      <c r="G713" s="9">
        <f t="shared" ref="G713:G776" si="47">D713/D714-1</f>
        <v>-1.4556607677515099E-2</v>
      </c>
    </row>
    <row r="714" spans="1:7" x14ac:dyDescent="0.2">
      <c r="A714" s="2">
        <v>44729</v>
      </c>
      <c r="B714" s="3">
        <v>20.5382</v>
      </c>
      <c r="C714" s="3">
        <v>20.5428</v>
      </c>
      <c r="D714" s="8">
        <f t="shared" si="44"/>
        <v>20.540500000000002</v>
      </c>
      <c r="E714" s="8">
        <f t="shared" si="45"/>
        <v>4.5999999999999375E-3</v>
      </c>
      <c r="F714" s="10">
        <f t="shared" si="46"/>
        <v>2.23947810423307E-4</v>
      </c>
      <c r="G714" s="9">
        <f t="shared" si="47"/>
        <v>-6.8176873050793674E-3</v>
      </c>
    </row>
    <row r="715" spans="1:7" x14ac:dyDescent="0.2">
      <c r="A715" s="4">
        <v>44728</v>
      </c>
      <c r="B715" s="5">
        <v>20.6797</v>
      </c>
      <c r="C715" s="5">
        <v>20.683299999999999</v>
      </c>
      <c r="D715" s="8">
        <f t="shared" si="44"/>
        <v>20.6815</v>
      </c>
      <c r="E715" s="8">
        <f t="shared" si="45"/>
        <v>3.5999999999987153E-3</v>
      </c>
      <c r="F715" s="10">
        <f t="shared" si="46"/>
        <v>1.7406861204451879E-4</v>
      </c>
      <c r="G715" s="9">
        <f t="shared" si="47"/>
        <v>3.8696882482391892E-4</v>
      </c>
    </row>
    <row r="716" spans="1:7" x14ac:dyDescent="0.2">
      <c r="A716" s="2">
        <v>44727</v>
      </c>
      <c r="B716" s="3">
        <v>20.670400000000001</v>
      </c>
      <c r="C716" s="3">
        <v>20.676600000000001</v>
      </c>
      <c r="D716" s="8">
        <f t="shared" si="44"/>
        <v>20.673500000000001</v>
      </c>
      <c r="E716" s="8">
        <f t="shared" si="45"/>
        <v>6.1999999999997613E-3</v>
      </c>
      <c r="F716" s="10">
        <f t="shared" si="46"/>
        <v>2.9990083923862729E-4</v>
      </c>
      <c r="G716" s="9">
        <f t="shared" si="47"/>
        <v>2.5945683802135466E-3</v>
      </c>
    </row>
    <row r="717" spans="1:7" x14ac:dyDescent="0.2">
      <c r="A717" s="4">
        <v>44726</v>
      </c>
      <c r="B717" s="5">
        <v>20.6175</v>
      </c>
      <c r="C717" s="5">
        <v>20.622499999999999</v>
      </c>
      <c r="D717" s="8">
        <f t="shared" si="44"/>
        <v>20.619999999999997</v>
      </c>
      <c r="E717" s="8">
        <f t="shared" si="45"/>
        <v>4.9999999999990052E-3</v>
      </c>
      <c r="F717" s="10">
        <f t="shared" si="46"/>
        <v>2.4248302618811861E-4</v>
      </c>
      <c r="G717" s="9">
        <f t="shared" si="47"/>
        <v>7.0080335994919807E-3</v>
      </c>
    </row>
    <row r="718" spans="1:7" x14ac:dyDescent="0.2">
      <c r="A718" s="2">
        <v>44725</v>
      </c>
      <c r="B718" s="3">
        <v>20.474699999999999</v>
      </c>
      <c r="C718" s="3">
        <v>20.478300000000001</v>
      </c>
      <c r="D718" s="8">
        <f t="shared" si="44"/>
        <v>20.476500000000001</v>
      </c>
      <c r="E718" s="8">
        <f t="shared" si="45"/>
        <v>3.6000000000022681E-3</v>
      </c>
      <c r="F718" s="10">
        <f t="shared" si="46"/>
        <v>1.7581129587587076E-4</v>
      </c>
      <c r="G718" s="9">
        <f t="shared" si="47"/>
        <v>2.8491781458367393E-2</v>
      </c>
    </row>
    <row r="719" spans="1:7" x14ac:dyDescent="0.2">
      <c r="A719" s="4">
        <v>44722</v>
      </c>
      <c r="B719" s="5">
        <v>19.907399999999999</v>
      </c>
      <c r="C719" s="5">
        <v>19.911100000000001</v>
      </c>
      <c r="D719" s="8">
        <f t="shared" si="44"/>
        <v>19.90925</v>
      </c>
      <c r="E719" s="8">
        <f t="shared" si="45"/>
        <v>3.700000000002035E-3</v>
      </c>
      <c r="F719" s="10">
        <f t="shared" si="46"/>
        <v>1.8584326380963797E-4</v>
      </c>
      <c r="G719" s="9">
        <f t="shared" si="47"/>
        <v>1.4949530995105986E-2</v>
      </c>
    </row>
    <row r="720" spans="1:7" x14ac:dyDescent="0.2">
      <c r="A720" s="2">
        <v>44721</v>
      </c>
      <c r="B720" s="3">
        <v>19.614100000000001</v>
      </c>
      <c r="C720" s="3">
        <v>19.617899999999999</v>
      </c>
      <c r="D720" s="8">
        <f t="shared" si="44"/>
        <v>19.616</v>
      </c>
      <c r="E720" s="8">
        <f t="shared" si="45"/>
        <v>3.7999999999982492E-3</v>
      </c>
      <c r="F720" s="10">
        <f t="shared" si="46"/>
        <v>1.9371941272421745E-4</v>
      </c>
      <c r="G720" s="9">
        <f t="shared" si="47"/>
        <v>3.5697893824249149E-4</v>
      </c>
    </row>
    <row r="721" spans="1:7" x14ac:dyDescent="0.2">
      <c r="A721" s="4">
        <v>44720</v>
      </c>
      <c r="B721" s="5">
        <v>19.6066</v>
      </c>
      <c r="C721" s="5">
        <v>19.6114</v>
      </c>
      <c r="D721" s="8">
        <f t="shared" si="44"/>
        <v>19.609000000000002</v>
      </c>
      <c r="E721" s="8">
        <f t="shared" si="45"/>
        <v>4.7999999999994714E-3</v>
      </c>
      <c r="F721" s="10">
        <f t="shared" si="46"/>
        <v>2.4478555765207157E-4</v>
      </c>
      <c r="G721" s="9">
        <f t="shared" si="47"/>
        <v>1.2893342694835219E-3</v>
      </c>
    </row>
    <row r="722" spans="1:7" x14ac:dyDescent="0.2">
      <c r="A722" s="2">
        <v>44719</v>
      </c>
      <c r="B722" s="3">
        <v>19.581099999999999</v>
      </c>
      <c r="C722" s="3">
        <v>19.586400000000001</v>
      </c>
      <c r="D722" s="8">
        <f t="shared" si="44"/>
        <v>19.583750000000002</v>
      </c>
      <c r="E722" s="8">
        <f t="shared" si="45"/>
        <v>5.3000000000018588E-3</v>
      </c>
      <c r="F722" s="10">
        <f t="shared" si="46"/>
        <v>2.7063253973329206E-4</v>
      </c>
      <c r="G722" s="9">
        <f t="shared" si="47"/>
        <v>1.3805974919145481E-3</v>
      </c>
    </row>
    <row r="723" spans="1:7" x14ac:dyDescent="0.2">
      <c r="A723" s="4">
        <v>44718</v>
      </c>
      <c r="B723" s="5">
        <v>19.5549</v>
      </c>
      <c r="C723" s="5">
        <v>19.558599999999998</v>
      </c>
      <c r="D723" s="8">
        <f t="shared" si="44"/>
        <v>19.556750000000001</v>
      </c>
      <c r="E723" s="8">
        <f t="shared" si="45"/>
        <v>3.6999999999984823E-3</v>
      </c>
      <c r="F723" s="10">
        <f t="shared" si="46"/>
        <v>1.8919298963265789E-4</v>
      </c>
      <c r="G723" s="9">
        <f t="shared" si="47"/>
        <v>-8.5574884410033469E-4</v>
      </c>
    </row>
    <row r="724" spans="1:7" x14ac:dyDescent="0.2">
      <c r="A724" s="2">
        <v>44715</v>
      </c>
      <c r="B724" s="3">
        <v>19.5717</v>
      </c>
      <c r="C724" s="3">
        <v>19.575299999999999</v>
      </c>
      <c r="D724" s="8">
        <f t="shared" si="44"/>
        <v>19.573499999999999</v>
      </c>
      <c r="E724" s="8">
        <f t="shared" si="45"/>
        <v>3.5999999999987153E-3</v>
      </c>
      <c r="F724" s="10">
        <f t="shared" si="46"/>
        <v>1.8392213962749204E-4</v>
      </c>
      <c r="G724" s="9">
        <f t="shared" si="47"/>
        <v>1.1764405002430145E-3</v>
      </c>
    </row>
    <row r="725" spans="1:7" x14ac:dyDescent="0.2">
      <c r="A725" s="4">
        <v>44714</v>
      </c>
      <c r="B725" s="5">
        <v>19.547799999999999</v>
      </c>
      <c r="C725" s="5">
        <v>19.5532</v>
      </c>
      <c r="D725" s="8">
        <f t="shared" si="44"/>
        <v>19.5505</v>
      </c>
      <c r="E725" s="8">
        <f t="shared" si="45"/>
        <v>5.4000000000016257E-3</v>
      </c>
      <c r="F725" s="10">
        <f t="shared" si="46"/>
        <v>2.7620776962234344E-4</v>
      </c>
      <c r="G725" s="9">
        <f t="shared" si="47"/>
        <v>-9.7502912424658472E-3</v>
      </c>
    </row>
    <row r="726" spans="1:7" x14ac:dyDescent="0.2">
      <c r="A726" s="2">
        <v>44713</v>
      </c>
      <c r="B726" s="3">
        <v>19.740200000000002</v>
      </c>
      <c r="C726" s="3">
        <v>19.745799999999999</v>
      </c>
      <c r="D726" s="8">
        <f t="shared" si="44"/>
        <v>19.743000000000002</v>
      </c>
      <c r="E726" s="8">
        <f t="shared" si="45"/>
        <v>5.5999999999976069E-3</v>
      </c>
      <c r="F726" s="10">
        <f t="shared" si="46"/>
        <v>2.8364483614433503E-4</v>
      </c>
      <c r="G726" s="9">
        <f t="shared" si="47"/>
        <v>1.521838380764029E-3</v>
      </c>
    </row>
    <row r="727" spans="1:7" x14ac:dyDescent="0.2">
      <c r="A727" s="4">
        <v>44712</v>
      </c>
      <c r="B727" s="5">
        <v>19.711500000000001</v>
      </c>
      <c r="C727" s="5">
        <v>19.714500000000001</v>
      </c>
      <c r="D727" s="8">
        <f t="shared" si="44"/>
        <v>19.713000000000001</v>
      </c>
      <c r="E727" s="8">
        <f t="shared" si="45"/>
        <v>3.0000000000001137E-3</v>
      </c>
      <c r="F727" s="10">
        <f t="shared" si="46"/>
        <v>1.5218383807640205E-4</v>
      </c>
      <c r="G727" s="9">
        <f t="shared" si="47"/>
        <v>1.1493663092000839E-2</v>
      </c>
    </row>
    <row r="728" spans="1:7" x14ac:dyDescent="0.2">
      <c r="A728" s="2">
        <v>44711</v>
      </c>
      <c r="B728" s="3">
        <v>19.486999999999998</v>
      </c>
      <c r="C728" s="3">
        <v>19.491</v>
      </c>
      <c r="D728" s="8">
        <f t="shared" si="44"/>
        <v>19.488999999999997</v>
      </c>
      <c r="E728" s="8">
        <f t="shared" si="45"/>
        <v>4.0000000000013358E-3</v>
      </c>
      <c r="F728" s="10">
        <f t="shared" si="46"/>
        <v>2.0524398378579385E-4</v>
      </c>
      <c r="G728" s="9">
        <f t="shared" si="47"/>
        <v>-5.0033185275951686E-3</v>
      </c>
    </row>
    <row r="729" spans="1:7" x14ac:dyDescent="0.2">
      <c r="A729" s="4">
        <v>44708</v>
      </c>
      <c r="B729" s="5">
        <v>19.584800000000001</v>
      </c>
      <c r="C729" s="5">
        <v>19.589200000000002</v>
      </c>
      <c r="D729" s="8">
        <f t="shared" si="44"/>
        <v>19.587000000000003</v>
      </c>
      <c r="E729" s="8">
        <f t="shared" si="45"/>
        <v>4.4000000000004036E-3</v>
      </c>
      <c r="F729" s="10">
        <f t="shared" si="46"/>
        <v>2.2463879103489063E-4</v>
      </c>
      <c r="G729" s="9">
        <f t="shared" si="47"/>
        <v>-1.0070124455113794E-2</v>
      </c>
    </row>
    <row r="730" spans="1:7" x14ac:dyDescent="0.2">
      <c r="A730" s="2">
        <v>44707</v>
      </c>
      <c r="B730" s="3">
        <v>19.783999999999999</v>
      </c>
      <c r="C730" s="3">
        <v>19.788499999999999</v>
      </c>
      <c r="D730" s="8">
        <f t="shared" si="44"/>
        <v>19.786249999999999</v>
      </c>
      <c r="E730" s="8">
        <f t="shared" si="45"/>
        <v>4.5000000000001705E-3</v>
      </c>
      <c r="F730" s="10">
        <f t="shared" si="46"/>
        <v>2.2743066523470444E-4</v>
      </c>
      <c r="G730" s="9">
        <f t="shared" si="47"/>
        <v>-1.8539070776371069E-3</v>
      </c>
    </row>
    <row r="731" spans="1:7" x14ac:dyDescent="0.2">
      <c r="A731" s="4">
        <v>44706</v>
      </c>
      <c r="B731" s="5">
        <v>19.821200000000001</v>
      </c>
      <c r="C731" s="5">
        <v>19.8248</v>
      </c>
      <c r="D731" s="8">
        <f t="shared" si="44"/>
        <v>19.823</v>
      </c>
      <c r="E731" s="8">
        <f t="shared" si="45"/>
        <v>3.5999999999987153E-3</v>
      </c>
      <c r="F731" s="10">
        <f t="shared" si="46"/>
        <v>1.8160722393173158E-4</v>
      </c>
      <c r="G731" s="9">
        <f t="shared" si="47"/>
        <v>-4.9693805842785377E-3</v>
      </c>
    </row>
    <row r="732" spans="1:7" x14ac:dyDescent="0.2">
      <c r="A732" s="2">
        <v>44705</v>
      </c>
      <c r="B732" s="3">
        <v>19.919799999999999</v>
      </c>
      <c r="C732" s="3">
        <v>19.924199999999999</v>
      </c>
      <c r="D732" s="8">
        <f t="shared" si="44"/>
        <v>19.921999999999997</v>
      </c>
      <c r="E732" s="8">
        <f t="shared" si="45"/>
        <v>4.4000000000004036E-3</v>
      </c>
      <c r="F732" s="10">
        <f t="shared" si="46"/>
        <v>2.2086135930129527E-4</v>
      </c>
      <c r="G732" s="9">
        <f t="shared" si="47"/>
        <v>4.4621473769126396E-3</v>
      </c>
    </row>
    <row r="733" spans="1:7" x14ac:dyDescent="0.2">
      <c r="A733" s="4">
        <v>44704</v>
      </c>
      <c r="B733" s="5">
        <v>19.832000000000001</v>
      </c>
      <c r="C733" s="5">
        <v>19.835000000000001</v>
      </c>
      <c r="D733" s="8">
        <f t="shared" si="44"/>
        <v>19.833500000000001</v>
      </c>
      <c r="E733" s="8">
        <f t="shared" si="45"/>
        <v>3.0000000000001137E-3</v>
      </c>
      <c r="F733" s="10">
        <f t="shared" si="46"/>
        <v>1.5125923311569382E-4</v>
      </c>
      <c r="G733" s="9">
        <f t="shared" si="47"/>
        <v>-2.4895639491021582E-3</v>
      </c>
    </row>
    <row r="734" spans="1:7" x14ac:dyDescent="0.2">
      <c r="A734" s="2">
        <v>44701</v>
      </c>
      <c r="B734" s="3">
        <v>19.8813</v>
      </c>
      <c r="C734" s="3">
        <v>19.884699999999999</v>
      </c>
      <c r="D734" s="8">
        <f t="shared" si="44"/>
        <v>19.882999999999999</v>
      </c>
      <c r="E734" s="8">
        <f t="shared" si="45"/>
        <v>3.3999999999991815E-3</v>
      </c>
      <c r="F734" s="10">
        <f t="shared" si="46"/>
        <v>1.7100035205950721E-4</v>
      </c>
      <c r="G734" s="9">
        <f t="shared" si="47"/>
        <v>-2.8835786464732616E-3</v>
      </c>
    </row>
    <row r="735" spans="1:7" x14ac:dyDescent="0.2">
      <c r="A735" s="4">
        <v>44700</v>
      </c>
      <c r="B735" s="5">
        <v>19.938199999999998</v>
      </c>
      <c r="C735" s="5">
        <v>19.942799999999998</v>
      </c>
      <c r="D735" s="8">
        <f t="shared" si="44"/>
        <v>19.9405</v>
      </c>
      <c r="E735" s="8">
        <f t="shared" si="45"/>
        <v>4.5999999999999375E-3</v>
      </c>
      <c r="F735" s="10">
        <f t="shared" si="46"/>
        <v>2.3068629171785749E-4</v>
      </c>
      <c r="G735" s="9">
        <f t="shared" si="47"/>
        <v>-2.3514696685427161E-3</v>
      </c>
    </row>
    <row r="736" spans="1:7" x14ac:dyDescent="0.2">
      <c r="A736" s="2">
        <v>44699</v>
      </c>
      <c r="B736" s="3">
        <v>19.985099999999999</v>
      </c>
      <c r="C736" s="3">
        <v>19.989899999999999</v>
      </c>
      <c r="D736" s="8">
        <f t="shared" si="44"/>
        <v>19.987499999999997</v>
      </c>
      <c r="E736" s="8">
        <f t="shared" si="45"/>
        <v>4.7999999999994714E-3</v>
      </c>
      <c r="F736" s="10">
        <f t="shared" si="46"/>
        <v>2.4015009380860399E-4</v>
      </c>
      <c r="G736" s="9">
        <f t="shared" si="47"/>
        <v>7.505253677564383E-5</v>
      </c>
    </row>
    <row r="737" spans="1:7" x14ac:dyDescent="0.2">
      <c r="A737" s="4">
        <v>44698</v>
      </c>
      <c r="B737" s="5">
        <v>19.984000000000002</v>
      </c>
      <c r="C737" s="5">
        <v>19.988</v>
      </c>
      <c r="D737" s="8">
        <f t="shared" si="44"/>
        <v>19.986000000000001</v>
      </c>
      <c r="E737" s="8">
        <f t="shared" si="45"/>
        <v>3.9999999999977831E-3</v>
      </c>
      <c r="F737" s="10">
        <f t="shared" si="46"/>
        <v>2.0014009806853711E-4</v>
      </c>
      <c r="G737" s="9">
        <f t="shared" si="47"/>
        <v>-5.275731634481251E-3</v>
      </c>
    </row>
    <row r="738" spans="1:7" x14ac:dyDescent="0.2">
      <c r="A738" s="2">
        <v>44697</v>
      </c>
      <c r="B738" s="3">
        <v>20.089099999999998</v>
      </c>
      <c r="C738" s="3">
        <v>20.094899999999999</v>
      </c>
      <c r="D738" s="8">
        <f t="shared" si="44"/>
        <v>20.091999999999999</v>
      </c>
      <c r="E738" s="8">
        <f t="shared" si="45"/>
        <v>5.8000000000006935E-3</v>
      </c>
      <c r="F738" s="10">
        <f t="shared" si="46"/>
        <v>2.8867210830184619E-4</v>
      </c>
      <c r="G738" s="9">
        <f t="shared" si="47"/>
        <v>-4.5827243677079021E-3</v>
      </c>
    </row>
    <row r="739" spans="1:7" x14ac:dyDescent="0.2">
      <c r="A739" s="4">
        <v>44694</v>
      </c>
      <c r="B739" s="5">
        <v>20.182300000000001</v>
      </c>
      <c r="C739" s="5">
        <v>20.186699999999998</v>
      </c>
      <c r="D739" s="8">
        <f t="shared" si="44"/>
        <v>20.1845</v>
      </c>
      <c r="E739" s="8">
        <f t="shared" si="45"/>
        <v>4.3999999999968509E-3</v>
      </c>
      <c r="F739" s="10">
        <f t="shared" si="46"/>
        <v>2.1798905100432764E-4</v>
      </c>
      <c r="G739" s="9">
        <f t="shared" si="47"/>
        <v>-5.3221633608476759E-3</v>
      </c>
    </row>
    <row r="740" spans="1:7" x14ac:dyDescent="0.2">
      <c r="A740" s="2">
        <v>44693</v>
      </c>
      <c r="B740" s="3">
        <v>20.290400000000002</v>
      </c>
      <c r="C740" s="3">
        <v>20.294599999999999</v>
      </c>
      <c r="D740" s="8">
        <f t="shared" si="44"/>
        <v>20.2925</v>
      </c>
      <c r="E740" s="8">
        <f t="shared" si="45"/>
        <v>4.199999999997317E-3</v>
      </c>
      <c r="F740" s="10">
        <f t="shared" si="46"/>
        <v>2.0697301958838571E-4</v>
      </c>
      <c r="G740" s="9">
        <f t="shared" si="47"/>
        <v>3.2041802228133243E-4</v>
      </c>
    </row>
    <row r="741" spans="1:7" x14ac:dyDescent="0.2">
      <c r="A741" s="4">
        <v>44692</v>
      </c>
      <c r="B741" s="5">
        <v>20.2836</v>
      </c>
      <c r="C741" s="5">
        <v>20.288399999999999</v>
      </c>
      <c r="D741" s="8">
        <f t="shared" si="44"/>
        <v>20.286000000000001</v>
      </c>
      <c r="E741" s="8">
        <f t="shared" si="45"/>
        <v>4.7999999999994714E-3</v>
      </c>
      <c r="F741" s="10">
        <f t="shared" si="46"/>
        <v>2.3661638568468258E-4</v>
      </c>
      <c r="G741" s="9">
        <f t="shared" si="47"/>
        <v>-5.4663561710993624E-3</v>
      </c>
    </row>
    <row r="742" spans="1:7" x14ac:dyDescent="0.2">
      <c r="A742" s="2">
        <v>44691</v>
      </c>
      <c r="B742" s="3">
        <v>20.3947</v>
      </c>
      <c r="C742" s="3">
        <v>20.400300000000001</v>
      </c>
      <c r="D742" s="8">
        <f t="shared" si="44"/>
        <v>20.397500000000001</v>
      </c>
      <c r="E742" s="8">
        <f t="shared" si="45"/>
        <v>5.6000000000011596E-3</v>
      </c>
      <c r="F742" s="10">
        <f t="shared" si="46"/>
        <v>2.7454344895213429E-4</v>
      </c>
      <c r="G742" s="9">
        <f t="shared" si="47"/>
        <v>3.492977148058074E-3</v>
      </c>
    </row>
    <row r="743" spans="1:7" x14ac:dyDescent="0.2">
      <c r="A743" s="4">
        <v>44690</v>
      </c>
      <c r="B743" s="5">
        <v>20.323899999999998</v>
      </c>
      <c r="C743" s="5">
        <v>20.3291</v>
      </c>
      <c r="D743" s="8">
        <f t="shared" si="44"/>
        <v>20.326499999999999</v>
      </c>
      <c r="E743" s="8">
        <f t="shared" si="45"/>
        <v>5.2000000000020918E-3</v>
      </c>
      <c r="F743" s="10">
        <f t="shared" si="46"/>
        <v>2.5582367844941787E-4</v>
      </c>
      <c r="G743" s="9">
        <f t="shared" si="47"/>
        <v>1.1243501405437728E-2</v>
      </c>
    </row>
    <row r="744" spans="1:7" x14ac:dyDescent="0.2">
      <c r="A744" s="2">
        <v>44687</v>
      </c>
      <c r="B744" s="3">
        <v>20.098099999999999</v>
      </c>
      <c r="C744" s="3">
        <v>20.102900000000002</v>
      </c>
      <c r="D744" s="8">
        <f t="shared" si="44"/>
        <v>20.1005</v>
      </c>
      <c r="E744" s="8">
        <f t="shared" si="45"/>
        <v>4.8000000000030241E-3</v>
      </c>
      <c r="F744" s="10">
        <f t="shared" si="46"/>
        <v>2.3880002985015417E-4</v>
      </c>
      <c r="G744" s="9">
        <f t="shared" si="47"/>
        <v>-5.0242550242549644E-3</v>
      </c>
    </row>
    <row r="745" spans="1:7" x14ac:dyDescent="0.2">
      <c r="A745" s="4">
        <v>44686</v>
      </c>
      <c r="B745" s="5">
        <v>20.1999</v>
      </c>
      <c r="C745" s="5">
        <v>20.2041</v>
      </c>
      <c r="D745" s="8">
        <f t="shared" si="44"/>
        <v>20.201999999999998</v>
      </c>
      <c r="E745" s="8">
        <f t="shared" si="45"/>
        <v>4.2000000000008697E-3</v>
      </c>
      <c r="F745" s="10">
        <f t="shared" si="46"/>
        <v>2.0790020790025098E-4</v>
      </c>
      <c r="G745" s="9">
        <f t="shared" si="47"/>
        <v>-1.8281535648994041E-3</v>
      </c>
    </row>
    <row r="746" spans="1:7" x14ac:dyDescent="0.2">
      <c r="A746" s="2">
        <v>44685</v>
      </c>
      <c r="B746" s="3">
        <v>20.236799999999999</v>
      </c>
      <c r="C746" s="3">
        <v>20.241199999999999</v>
      </c>
      <c r="D746" s="8">
        <f t="shared" si="44"/>
        <v>20.238999999999997</v>
      </c>
      <c r="E746" s="8">
        <f t="shared" si="45"/>
        <v>4.4000000000004036E-3</v>
      </c>
      <c r="F746" s="10">
        <f t="shared" si="46"/>
        <v>2.1740204555563042E-4</v>
      </c>
      <c r="G746" s="9">
        <f t="shared" si="47"/>
        <v>-4.9655850540807345E-3</v>
      </c>
    </row>
    <row r="747" spans="1:7" x14ac:dyDescent="0.2">
      <c r="A747" s="4">
        <v>44684</v>
      </c>
      <c r="B747" s="5">
        <v>20.338000000000001</v>
      </c>
      <c r="C747" s="5">
        <v>20.341999999999999</v>
      </c>
      <c r="D747" s="8">
        <f t="shared" si="44"/>
        <v>20.34</v>
      </c>
      <c r="E747" s="8">
        <f t="shared" si="45"/>
        <v>3.9999999999977831E-3</v>
      </c>
      <c r="F747" s="10">
        <f t="shared" si="46"/>
        <v>1.9665683382486643E-4</v>
      </c>
      <c r="G747" s="9">
        <f t="shared" si="47"/>
        <v>-3.5761524518689303E-3</v>
      </c>
    </row>
    <row r="748" spans="1:7" x14ac:dyDescent="0.2">
      <c r="A748" s="2">
        <v>44683</v>
      </c>
      <c r="B748" s="3">
        <v>20.4101</v>
      </c>
      <c r="C748" s="3">
        <v>20.415900000000001</v>
      </c>
      <c r="D748" s="8">
        <f t="shared" si="44"/>
        <v>20.413</v>
      </c>
      <c r="E748" s="8">
        <f t="shared" si="45"/>
        <v>5.8000000000006935E-3</v>
      </c>
      <c r="F748" s="10">
        <f t="shared" si="46"/>
        <v>2.8413266055948139E-4</v>
      </c>
      <c r="G748" s="9">
        <f t="shared" si="47"/>
        <v>2.2049636180998533E-4</v>
      </c>
    </row>
    <row r="749" spans="1:7" x14ac:dyDescent="0.2">
      <c r="A749" s="4">
        <v>44680</v>
      </c>
      <c r="B749" s="5">
        <v>20.406400000000001</v>
      </c>
      <c r="C749" s="5">
        <v>20.410599999999999</v>
      </c>
      <c r="D749" s="8">
        <f t="shared" si="44"/>
        <v>20.4085</v>
      </c>
      <c r="E749" s="8">
        <f t="shared" si="45"/>
        <v>4.199999999997317E-3</v>
      </c>
      <c r="F749" s="10">
        <f t="shared" si="46"/>
        <v>2.0579660435589666E-4</v>
      </c>
      <c r="G749" s="9">
        <f t="shared" si="47"/>
        <v>-8.7427447361391186E-3</v>
      </c>
    </row>
    <row r="750" spans="1:7" x14ac:dyDescent="0.2">
      <c r="A750" s="2">
        <v>44679</v>
      </c>
      <c r="B750" s="3">
        <v>20.5853</v>
      </c>
      <c r="C750" s="3">
        <v>20.591699999999999</v>
      </c>
      <c r="D750" s="8">
        <f t="shared" si="44"/>
        <v>20.5885</v>
      </c>
      <c r="E750" s="8">
        <f t="shared" si="45"/>
        <v>6.3999999999992951E-3</v>
      </c>
      <c r="F750" s="10">
        <f t="shared" si="46"/>
        <v>3.108531461738007E-4</v>
      </c>
      <c r="G750" s="9">
        <f t="shared" si="47"/>
        <v>5.7152626822656316E-3</v>
      </c>
    </row>
    <row r="751" spans="1:7" x14ac:dyDescent="0.2">
      <c r="A751" s="4">
        <v>44678</v>
      </c>
      <c r="B751" s="5">
        <v>20.468699999999998</v>
      </c>
      <c r="C751" s="5">
        <v>20.474299999999999</v>
      </c>
      <c r="D751" s="8">
        <f t="shared" si="44"/>
        <v>20.471499999999999</v>
      </c>
      <c r="E751" s="8">
        <f t="shared" si="45"/>
        <v>5.6000000000011596E-3</v>
      </c>
      <c r="F751" s="10">
        <f t="shared" si="46"/>
        <v>2.7355103436490537E-4</v>
      </c>
      <c r="G751" s="9">
        <f t="shared" si="47"/>
        <v>4.9581502663165189E-3</v>
      </c>
    </row>
    <row r="752" spans="1:7" x14ac:dyDescent="0.2">
      <c r="A752" s="2">
        <v>44677</v>
      </c>
      <c r="B752" s="3">
        <v>20.368400000000001</v>
      </c>
      <c r="C752" s="3">
        <v>20.372599999999998</v>
      </c>
      <c r="D752" s="8">
        <f t="shared" si="44"/>
        <v>20.3705</v>
      </c>
      <c r="E752" s="8">
        <f t="shared" si="45"/>
        <v>4.199999999997317E-3</v>
      </c>
      <c r="F752" s="10">
        <f t="shared" si="46"/>
        <v>2.0618050612392023E-4</v>
      </c>
      <c r="G752" s="9">
        <f t="shared" si="47"/>
        <v>1.819657215924364E-3</v>
      </c>
    </row>
    <row r="753" spans="1:7" x14ac:dyDescent="0.2">
      <c r="A753" s="4">
        <v>44676</v>
      </c>
      <c r="B753" s="5">
        <v>20.331600000000002</v>
      </c>
      <c r="C753" s="5">
        <v>20.3354</v>
      </c>
      <c r="D753" s="8">
        <f t="shared" si="44"/>
        <v>20.333500000000001</v>
      </c>
      <c r="E753" s="8">
        <f t="shared" si="45"/>
        <v>3.7999999999982492E-3</v>
      </c>
      <c r="F753" s="10">
        <f t="shared" si="46"/>
        <v>1.8688371406783136E-4</v>
      </c>
      <c r="G753" s="9">
        <f t="shared" si="47"/>
        <v>2.9516664616902055E-4</v>
      </c>
    </row>
    <row r="754" spans="1:7" x14ac:dyDescent="0.2">
      <c r="A754" s="2">
        <v>44673</v>
      </c>
      <c r="B754" s="3">
        <v>20.3246</v>
      </c>
      <c r="C754" s="3">
        <v>20.330400000000001</v>
      </c>
      <c r="D754" s="8">
        <f t="shared" si="44"/>
        <v>20.327500000000001</v>
      </c>
      <c r="E754" s="8">
        <f t="shared" si="45"/>
        <v>5.8000000000006935E-3</v>
      </c>
      <c r="F754" s="10">
        <f t="shared" si="46"/>
        <v>2.8532775796338426E-4</v>
      </c>
      <c r="G754" s="9">
        <f t="shared" si="47"/>
        <v>7.3591357351701081E-3</v>
      </c>
    </row>
    <row r="755" spans="1:7" x14ac:dyDescent="0.2">
      <c r="A755" s="4">
        <v>44672</v>
      </c>
      <c r="B755" s="5">
        <v>20.176200000000001</v>
      </c>
      <c r="C755" s="5">
        <v>20.181799999999999</v>
      </c>
      <c r="D755" s="8">
        <f t="shared" si="44"/>
        <v>20.179000000000002</v>
      </c>
      <c r="E755" s="8">
        <f t="shared" si="45"/>
        <v>5.5999999999976069E-3</v>
      </c>
      <c r="F755" s="10">
        <f t="shared" si="46"/>
        <v>2.7751622974367445E-4</v>
      </c>
      <c r="G755" s="9">
        <f t="shared" si="47"/>
        <v>8.8238970128735605E-3</v>
      </c>
    </row>
    <row r="756" spans="1:7" x14ac:dyDescent="0.2">
      <c r="A756" s="2">
        <v>44671</v>
      </c>
      <c r="B756" s="3">
        <v>20.000499999999999</v>
      </c>
      <c r="C756" s="3">
        <v>20.0045</v>
      </c>
      <c r="D756" s="8">
        <f t="shared" si="44"/>
        <v>20.002499999999998</v>
      </c>
      <c r="E756" s="8">
        <f t="shared" si="45"/>
        <v>4.0000000000013358E-3</v>
      </c>
      <c r="F756" s="10">
        <f t="shared" si="46"/>
        <v>1.9997500312467624E-4</v>
      </c>
      <c r="G756" s="9">
        <f t="shared" si="47"/>
        <v>-1.9957590120994739E-3</v>
      </c>
    </row>
    <row r="757" spans="1:7" x14ac:dyDescent="0.2">
      <c r="A757" s="4">
        <v>44670</v>
      </c>
      <c r="B757" s="5">
        <v>20.0397</v>
      </c>
      <c r="C757" s="5">
        <v>20.045300000000001</v>
      </c>
      <c r="D757" s="8">
        <f t="shared" si="44"/>
        <v>20.0425</v>
      </c>
      <c r="E757" s="8">
        <f t="shared" si="45"/>
        <v>5.6000000000011596E-3</v>
      </c>
      <c r="F757" s="10">
        <f t="shared" si="46"/>
        <v>2.7940626169395833E-4</v>
      </c>
      <c r="G757" s="9">
        <f t="shared" si="47"/>
        <v>5.3925257085529754E-3</v>
      </c>
    </row>
    <row r="758" spans="1:7" x14ac:dyDescent="0.2">
      <c r="A758" s="2">
        <v>44669</v>
      </c>
      <c r="B758" s="3">
        <v>19.931999999999999</v>
      </c>
      <c r="C758" s="3">
        <v>19.937999999999999</v>
      </c>
      <c r="D758" s="8">
        <f t="shared" si="44"/>
        <v>19.934999999999999</v>
      </c>
      <c r="E758" s="8">
        <f t="shared" si="45"/>
        <v>6.0000000000002274E-3</v>
      </c>
      <c r="F758" s="10">
        <f t="shared" si="46"/>
        <v>3.0097817908202799E-4</v>
      </c>
      <c r="G758" s="9">
        <f t="shared" si="47"/>
        <v>-1.7776219924390269E-3</v>
      </c>
    </row>
    <row r="759" spans="1:7" x14ac:dyDescent="0.2">
      <c r="A759" s="4">
        <v>44666</v>
      </c>
      <c r="B759" s="5">
        <v>19.967300000000002</v>
      </c>
      <c r="C759" s="5">
        <v>19.973700000000001</v>
      </c>
      <c r="D759" s="8">
        <f t="shared" si="44"/>
        <v>19.970500000000001</v>
      </c>
      <c r="E759" s="8">
        <f t="shared" si="45"/>
        <v>6.3999999999992951E-3</v>
      </c>
      <c r="F759" s="10">
        <f t="shared" si="46"/>
        <v>3.2047269722837657E-4</v>
      </c>
      <c r="G759" s="9">
        <f t="shared" si="47"/>
        <v>0</v>
      </c>
    </row>
    <row r="760" spans="1:7" x14ac:dyDescent="0.2">
      <c r="A760" s="2">
        <v>44665</v>
      </c>
      <c r="B760" s="3">
        <v>19.967300000000002</v>
      </c>
      <c r="C760" s="3">
        <v>19.973700000000001</v>
      </c>
      <c r="D760" s="8">
        <f t="shared" si="44"/>
        <v>19.970500000000001</v>
      </c>
      <c r="E760" s="8">
        <f t="shared" si="45"/>
        <v>6.3999999999992951E-3</v>
      </c>
      <c r="F760" s="10">
        <f t="shared" si="46"/>
        <v>3.2047269722837657E-4</v>
      </c>
      <c r="G760" s="9">
        <f t="shared" si="47"/>
        <v>7.9111727966691969E-3</v>
      </c>
    </row>
    <row r="761" spans="1:7" x14ac:dyDescent="0.2">
      <c r="A761" s="4">
        <v>44664</v>
      </c>
      <c r="B761" s="5">
        <v>19.811699999999998</v>
      </c>
      <c r="C761" s="5">
        <v>19.815799999999999</v>
      </c>
      <c r="D761" s="8">
        <f t="shared" si="44"/>
        <v>19.813749999999999</v>
      </c>
      <c r="E761" s="8">
        <f t="shared" si="45"/>
        <v>4.1000000000011028E-3</v>
      </c>
      <c r="F761" s="10">
        <f t="shared" si="46"/>
        <v>2.0692700775981846E-4</v>
      </c>
      <c r="G761" s="9">
        <f t="shared" si="47"/>
        <v>-1.4992314863809808E-3</v>
      </c>
    </row>
    <row r="762" spans="1:7" x14ac:dyDescent="0.2">
      <c r="A762" s="2">
        <v>44663</v>
      </c>
      <c r="B762" s="3">
        <v>19.8413</v>
      </c>
      <c r="C762" s="3">
        <v>19.845700000000001</v>
      </c>
      <c r="D762" s="8">
        <f t="shared" si="44"/>
        <v>19.843499999999999</v>
      </c>
      <c r="E762" s="8">
        <f t="shared" si="45"/>
        <v>4.4000000000004036E-3</v>
      </c>
      <c r="F762" s="10">
        <f t="shared" si="46"/>
        <v>2.2173507697736809E-4</v>
      </c>
      <c r="G762" s="9">
        <f t="shared" si="47"/>
        <v>-9.2244704355098905E-3</v>
      </c>
    </row>
    <row r="763" spans="1:7" x14ac:dyDescent="0.2">
      <c r="A763" s="4">
        <v>44662</v>
      </c>
      <c r="B763" s="5">
        <v>20.026499999999999</v>
      </c>
      <c r="C763" s="5">
        <v>20.03</v>
      </c>
      <c r="D763" s="8">
        <f t="shared" si="44"/>
        <v>20.02825</v>
      </c>
      <c r="E763" s="8">
        <f t="shared" si="45"/>
        <v>3.5000000000025011E-3</v>
      </c>
      <c r="F763" s="10">
        <f t="shared" si="46"/>
        <v>1.7475316115998657E-4</v>
      </c>
      <c r="G763" s="9">
        <f t="shared" si="47"/>
        <v>-3.9413154295662167E-3</v>
      </c>
    </row>
    <row r="764" spans="1:7" x14ac:dyDescent="0.2">
      <c r="A764" s="2">
        <v>44659</v>
      </c>
      <c r="B764" s="3">
        <v>20.104399999999998</v>
      </c>
      <c r="C764" s="3">
        <v>20.110600000000002</v>
      </c>
      <c r="D764" s="8">
        <f t="shared" si="44"/>
        <v>20.107500000000002</v>
      </c>
      <c r="E764" s="8">
        <f t="shared" si="45"/>
        <v>6.200000000003314E-3</v>
      </c>
      <c r="F764" s="10">
        <f t="shared" si="46"/>
        <v>3.0834265821227469E-4</v>
      </c>
      <c r="G764" s="9">
        <f t="shared" si="47"/>
        <v>-3.271618707710533E-3</v>
      </c>
    </row>
    <row r="765" spans="1:7" x14ac:dyDescent="0.2">
      <c r="A765" s="4">
        <v>44658</v>
      </c>
      <c r="B765" s="5">
        <v>20.170500000000001</v>
      </c>
      <c r="C765" s="5">
        <v>20.176500000000001</v>
      </c>
      <c r="D765" s="8">
        <f t="shared" si="44"/>
        <v>20.173500000000001</v>
      </c>
      <c r="E765" s="8">
        <f t="shared" si="45"/>
        <v>6.0000000000002274E-3</v>
      </c>
      <c r="F765" s="10">
        <f t="shared" si="46"/>
        <v>2.9741988251915768E-4</v>
      </c>
      <c r="G765" s="9">
        <f t="shared" si="47"/>
        <v>7.2899762826115211E-3</v>
      </c>
    </row>
    <row r="766" spans="1:7" x14ac:dyDescent="0.2">
      <c r="A766" s="2">
        <v>44657</v>
      </c>
      <c r="B766" s="3">
        <v>20.025400000000001</v>
      </c>
      <c r="C766" s="3">
        <v>20.029599999999999</v>
      </c>
      <c r="D766" s="8">
        <f t="shared" si="44"/>
        <v>20.0275</v>
      </c>
      <c r="E766" s="8">
        <f t="shared" si="45"/>
        <v>4.199999999997317E-3</v>
      </c>
      <c r="F766" s="10">
        <f t="shared" si="46"/>
        <v>2.0971164648594769E-4</v>
      </c>
      <c r="G766" s="9">
        <f t="shared" si="47"/>
        <v>7.5715651255219285E-3</v>
      </c>
    </row>
    <row r="767" spans="1:7" x14ac:dyDescent="0.2">
      <c r="A767" s="4">
        <v>44656</v>
      </c>
      <c r="B767" s="5">
        <v>19.874099999999999</v>
      </c>
      <c r="C767" s="5">
        <v>19.879899999999999</v>
      </c>
      <c r="D767" s="8">
        <f t="shared" si="44"/>
        <v>19.876999999999999</v>
      </c>
      <c r="E767" s="8">
        <f t="shared" si="45"/>
        <v>5.8000000000006935E-3</v>
      </c>
      <c r="F767" s="10">
        <f t="shared" si="46"/>
        <v>2.9179453639888788E-4</v>
      </c>
      <c r="G767" s="9">
        <f t="shared" si="47"/>
        <v>6.8382129470165864E-3</v>
      </c>
    </row>
    <row r="768" spans="1:7" x14ac:dyDescent="0.2">
      <c r="A768" s="2">
        <v>44655</v>
      </c>
      <c r="B768" s="3">
        <v>19.7394</v>
      </c>
      <c r="C768" s="3">
        <v>19.744599999999998</v>
      </c>
      <c r="D768" s="8">
        <f t="shared" si="44"/>
        <v>19.741999999999997</v>
      </c>
      <c r="E768" s="8">
        <f t="shared" si="45"/>
        <v>5.1999999999985391E-3</v>
      </c>
      <c r="F768" s="10">
        <f t="shared" si="46"/>
        <v>2.6339783203315468E-4</v>
      </c>
      <c r="G768" s="9">
        <f t="shared" si="47"/>
        <v>-4.1112820642168479E-3</v>
      </c>
    </row>
    <row r="769" spans="1:7" x14ac:dyDescent="0.2">
      <c r="A769" s="4">
        <v>44652</v>
      </c>
      <c r="B769" s="5">
        <v>19.821999999999999</v>
      </c>
      <c r="C769" s="5">
        <v>19.824999999999999</v>
      </c>
      <c r="D769" s="8">
        <f t="shared" si="44"/>
        <v>19.823499999999999</v>
      </c>
      <c r="E769" s="8">
        <f t="shared" si="45"/>
        <v>3.0000000000001137E-3</v>
      </c>
      <c r="F769" s="10">
        <f t="shared" si="46"/>
        <v>1.5133553610614239E-4</v>
      </c>
      <c r="G769" s="9">
        <f t="shared" si="47"/>
        <v>-5.9422324741751353E-3</v>
      </c>
    </row>
    <row r="770" spans="1:7" x14ac:dyDescent="0.2">
      <c r="A770" s="2">
        <v>44651</v>
      </c>
      <c r="B770" s="3">
        <v>19.9405</v>
      </c>
      <c r="C770" s="3">
        <v>19.9435</v>
      </c>
      <c r="D770" s="8">
        <f t="shared" si="44"/>
        <v>19.942</v>
      </c>
      <c r="E770" s="8">
        <f t="shared" si="45"/>
        <v>3.0000000000001137E-3</v>
      </c>
      <c r="F770" s="10">
        <f t="shared" si="46"/>
        <v>1.5043626516899578E-4</v>
      </c>
      <c r="G770" s="9">
        <f t="shared" si="47"/>
        <v>4.9132001310185913E-3</v>
      </c>
    </row>
    <row r="771" spans="1:7" x14ac:dyDescent="0.2">
      <c r="A771" s="4">
        <v>44650</v>
      </c>
      <c r="B771" s="5">
        <v>19.842700000000001</v>
      </c>
      <c r="C771" s="5">
        <v>19.846299999999999</v>
      </c>
      <c r="D771" s="8">
        <f t="shared" si="44"/>
        <v>19.8445</v>
      </c>
      <c r="E771" s="8">
        <f t="shared" si="45"/>
        <v>3.5999999999987153E-3</v>
      </c>
      <c r="F771" s="10">
        <f t="shared" si="46"/>
        <v>1.8141046637600925E-4</v>
      </c>
      <c r="G771" s="9">
        <f t="shared" si="47"/>
        <v>-7.4400110037137202E-3</v>
      </c>
    </row>
    <row r="772" spans="1:7" x14ac:dyDescent="0.2">
      <c r="A772" s="2">
        <v>44649</v>
      </c>
      <c r="B772" s="3">
        <v>19.9907</v>
      </c>
      <c r="C772" s="3">
        <v>19.995799999999999</v>
      </c>
      <c r="D772" s="8">
        <f t="shared" si="44"/>
        <v>19.99325</v>
      </c>
      <c r="E772" s="8">
        <f t="shared" si="45"/>
        <v>5.0999999999987722E-3</v>
      </c>
      <c r="F772" s="10">
        <f t="shared" si="46"/>
        <v>2.5508609155583872E-4</v>
      </c>
      <c r="G772" s="9">
        <f t="shared" si="47"/>
        <v>-7.3234611422116069E-3</v>
      </c>
    </row>
    <row r="773" spans="1:7" x14ac:dyDescent="0.2">
      <c r="A773" s="4">
        <v>44648</v>
      </c>
      <c r="B773" s="5">
        <v>20.139199999999999</v>
      </c>
      <c r="C773" s="5">
        <v>20.142299999999999</v>
      </c>
      <c r="D773" s="8">
        <f t="shared" si="44"/>
        <v>20.140749999999997</v>
      </c>
      <c r="E773" s="8">
        <f t="shared" si="45"/>
        <v>3.0999999999998806E-3</v>
      </c>
      <c r="F773" s="10">
        <f t="shared" si="46"/>
        <v>1.5391681044647697E-4</v>
      </c>
      <c r="G773" s="9">
        <f t="shared" si="47"/>
        <v>9.941080606744146E-3</v>
      </c>
    </row>
    <row r="774" spans="1:7" x14ac:dyDescent="0.2">
      <c r="A774" s="2">
        <v>44645</v>
      </c>
      <c r="B774" s="3">
        <v>19.939800000000002</v>
      </c>
      <c r="C774" s="3">
        <v>19.9452</v>
      </c>
      <c r="D774" s="8">
        <f t="shared" si="44"/>
        <v>19.942500000000003</v>
      </c>
      <c r="E774" s="8">
        <f t="shared" si="45"/>
        <v>5.399999999998073E-3</v>
      </c>
      <c r="F774" s="10">
        <f t="shared" si="46"/>
        <v>2.7077848815334446E-4</v>
      </c>
      <c r="G774" s="9">
        <f t="shared" si="47"/>
        <v>-8.8713284628000322E-3</v>
      </c>
    </row>
    <row r="775" spans="1:7" x14ac:dyDescent="0.2">
      <c r="A775" s="4">
        <v>44644</v>
      </c>
      <c r="B775" s="5">
        <v>20.1187</v>
      </c>
      <c r="C775" s="5">
        <v>20.1233</v>
      </c>
      <c r="D775" s="8">
        <f t="shared" si="44"/>
        <v>20.121000000000002</v>
      </c>
      <c r="E775" s="8">
        <f t="shared" si="45"/>
        <v>4.5999999999999375E-3</v>
      </c>
      <c r="F775" s="10">
        <f t="shared" si="46"/>
        <v>2.2861686794890598E-4</v>
      </c>
      <c r="G775" s="9">
        <f t="shared" si="47"/>
        <v>-2.4788062069306394E-3</v>
      </c>
    </row>
    <row r="776" spans="1:7" x14ac:dyDescent="0.2">
      <c r="A776" s="2">
        <v>44643</v>
      </c>
      <c r="B776" s="3">
        <v>20.168600000000001</v>
      </c>
      <c r="C776" s="3">
        <v>20.173400000000001</v>
      </c>
      <c r="D776" s="8">
        <f t="shared" si="44"/>
        <v>20.170999999999999</v>
      </c>
      <c r="E776" s="8">
        <f t="shared" si="45"/>
        <v>4.7999999999994714E-3</v>
      </c>
      <c r="F776" s="10">
        <f t="shared" si="46"/>
        <v>2.3796539586532503E-4</v>
      </c>
      <c r="G776" s="9">
        <f t="shared" si="47"/>
        <v>-4.8840651208682528E-3</v>
      </c>
    </row>
    <row r="777" spans="1:7" x14ac:dyDescent="0.2">
      <c r="A777" s="4">
        <v>44642</v>
      </c>
      <c r="B777" s="5">
        <v>20.268000000000001</v>
      </c>
      <c r="C777" s="5">
        <v>20.271999999999998</v>
      </c>
      <c r="D777" s="8">
        <f t="shared" ref="D777:D790" si="48">(B777+C777)/2</f>
        <v>20.27</v>
      </c>
      <c r="E777" s="8">
        <f t="shared" ref="E777:E790" si="49">C777-B777</f>
        <v>3.9999999999977831E-3</v>
      </c>
      <c r="F777" s="10">
        <f t="shared" ref="F777:F790" si="50">E777/D777</f>
        <v>1.9733596447941702E-4</v>
      </c>
      <c r="G777" s="9">
        <f t="shared" ref="G777:G789" si="51">D777/D778-1</f>
        <v>-9.6108824761576006E-4</v>
      </c>
    </row>
    <row r="778" spans="1:7" x14ac:dyDescent="0.2">
      <c r="A778" s="2">
        <v>44641</v>
      </c>
      <c r="B778" s="3">
        <v>20.2867</v>
      </c>
      <c r="C778" s="3">
        <v>20.292300000000001</v>
      </c>
      <c r="D778" s="8">
        <f t="shared" si="48"/>
        <v>20.2895</v>
      </c>
      <c r="E778" s="8">
        <f t="shared" si="49"/>
        <v>5.6000000000011596E-3</v>
      </c>
      <c r="F778" s="10">
        <f t="shared" si="50"/>
        <v>2.7600483008458364E-4</v>
      </c>
      <c r="G778" s="9">
        <f t="shared" si="51"/>
        <v>-5.6603773584905648E-3</v>
      </c>
    </row>
    <row r="779" spans="1:7" x14ac:dyDescent="0.2">
      <c r="A779" s="4">
        <v>44638</v>
      </c>
      <c r="B779" s="5">
        <v>20.403099999999998</v>
      </c>
      <c r="C779" s="5">
        <v>20.4069</v>
      </c>
      <c r="D779" s="8">
        <f t="shared" si="48"/>
        <v>20.405000000000001</v>
      </c>
      <c r="E779" s="8">
        <f t="shared" si="49"/>
        <v>3.8000000000018019E-3</v>
      </c>
      <c r="F779" s="10">
        <f t="shared" si="50"/>
        <v>1.862288654742368E-4</v>
      </c>
      <c r="G779" s="9">
        <f t="shared" si="51"/>
        <v>-7.4423582060511029E-3</v>
      </c>
    </row>
    <row r="780" spans="1:7" x14ac:dyDescent="0.2">
      <c r="A780" s="2">
        <v>44637</v>
      </c>
      <c r="B780" s="3">
        <v>20.556100000000001</v>
      </c>
      <c r="C780" s="3">
        <v>20.559899999999999</v>
      </c>
      <c r="D780" s="8">
        <f t="shared" si="48"/>
        <v>20.558</v>
      </c>
      <c r="E780" s="8">
        <f t="shared" si="49"/>
        <v>3.7999999999982492E-3</v>
      </c>
      <c r="F780" s="10">
        <f t="shared" si="50"/>
        <v>1.8484288354889819E-4</v>
      </c>
      <c r="G780" s="9">
        <f t="shared" si="51"/>
        <v>-8.3928226895619851E-3</v>
      </c>
    </row>
    <row r="781" spans="1:7" x14ac:dyDescent="0.2">
      <c r="A781" s="4">
        <v>44636</v>
      </c>
      <c r="B781" s="5">
        <v>20.729099999999999</v>
      </c>
      <c r="C781" s="5">
        <v>20.7349</v>
      </c>
      <c r="D781" s="8">
        <f t="shared" si="48"/>
        <v>20.731999999999999</v>
      </c>
      <c r="E781" s="8">
        <f t="shared" si="49"/>
        <v>5.8000000000006935E-3</v>
      </c>
      <c r="F781" s="10">
        <f t="shared" si="50"/>
        <v>2.797607563187678E-4</v>
      </c>
      <c r="G781" s="9">
        <f t="shared" si="51"/>
        <v>-7.4684029107621175E-3</v>
      </c>
    </row>
    <row r="782" spans="1:7" x14ac:dyDescent="0.2">
      <c r="A782" s="2">
        <v>44635</v>
      </c>
      <c r="B782" s="3">
        <v>20.8858</v>
      </c>
      <c r="C782" s="3">
        <v>20.8902</v>
      </c>
      <c r="D782" s="8">
        <f t="shared" si="48"/>
        <v>20.887999999999998</v>
      </c>
      <c r="E782" s="8">
        <f t="shared" si="49"/>
        <v>4.4000000000004036E-3</v>
      </c>
      <c r="F782" s="10">
        <f t="shared" si="50"/>
        <v>2.1064726158561873E-4</v>
      </c>
      <c r="G782" s="9">
        <f t="shared" si="51"/>
        <v>-1.0521281683405492E-3</v>
      </c>
    </row>
    <row r="783" spans="1:7" x14ac:dyDescent="0.2">
      <c r="A783" s="4">
        <v>44634</v>
      </c>
      <c r="B783" s="5">
        <v>20.9085</v>
      </c>
      <c r="C783" s="5">
        <v>20.9115</v>
      </c>
      <c r="D783" s="8">
        <f t="shared" si="48"/>
        <v>20.91</v>
      </c>
      <c r="E783" s="8">
        <f t="shared" si="49"/>
        <v>3.0000000000001137E-3</v>
      </c>
      <c r="F783" s="10">
        <f t="shared" si="50"/>
        <v>1.4347202295552912E-4</v>
      </c>
      <c r="G783" s="9">
        <f t="shared" si="51"/>
        <v>-5.8550108138455403E-4</v>
      </c>
    </row>
    <row r="784" spans="1:7" x14ac:dyDescent="0.2">
      <c r="A784" s="2">
        <v>44631</v>
      </c>
      <c r="B784" s="3">
        <v>20.919</v>
      </c>
      <c r="C784" s="3">
        <v>20.9255</v>
      </c>
      <c r="D784" s="8">
        <f t="shared" si="48"/>
        <v>20.922249999999998</v>
      </c>
      <c r="E784" s="8">
        <f t="shared" si="49"/>
        <v>6.4999999999990621E-3</v>
      </c>
      <c r="F784" s="10">
        <f t="shared" si="50"/>
        <v>3.1067404318364718E-4</v>
      </c>
      <c r="G784" s="9">
        <f t="shared" si="51"/>
        <v>-1.8962885220877856E-3</v>
      </c>
    </row>
    <row r="785" spans="1:7" x14ac:dyDescent="0.2">
      <c r="A785" s="4">
        <v>44630</v>
      </c>
      <c r="B785" s="5">
        <v>20.958200000000001</v>
      </c>
      <c r="C785" s="5">
        <v>20.965800000000002</v>
      </c>
      <c r="D785" s="8">
        <f t="shared" si="48"/>
        <v>20.962000000000003</v>
      </c>
      <c r="E785" s="8">
        <f t="shared" si="49"/>
        <v>7.6000000000000512E-3</v>
      </c>
      <c r="F785" s="10">
        <f t="shared" si="50"/>
        <v>3.6256082434882406E-4</v>
      </c>
      <c r="G785" s="9">
        <f t="shared" si="51"/>
        <v>-1.9078508060654809E-4</v>
      </c>
    </row>
    <row r="786" spans="1:7" x14ac:dyDescent="0.2">
      <c r="A786" s="2">
        <v>44629</v>
      </c>
      <c r="B786" s="3">
        <v>20.9634</v>
      </c>
      <c r="C786" s="3">
        <v>20.968599999999999</v>
      </c>
      <c r="D786" s="8">
        <f t="shared" si="48"/>
        <v>20.966000000000001</v>
      </c>
      <c r="E786" s="8">
        <f t="shared" si="49"/>
        <v>5.1999999999985391E-3</v>
      </c>
      <c r="F786" s="10">
        <f t="shared" si="50"/>
        <v>2.4802060478863584E-4</v>
      </c>
      <c r="G786" s="9">
        <f t="shared" si="51"/>
        <v>-2.2381796139140042E-2</v>
      </c>
    </row>
    <row r="787" spans="1:7" x14ac:dyDescent="0.2">
      <c r="A787" s="4">
        <v>44628</v>
      </c>
      <c r="B787" s="5">
        <v>21.442699999999999</v>
      </c>
      <c r="C787" s="5">
        <v>21.449300000000001</v>
      </c>
      <c r="D787" s="8">
        <f t="shared" si="48"/>
        <v>21.445999999999998</v>
      </c>
      <c r="E787" s="8">
        <f t="shared" si="49"/>
        <v>6.6000000000023817E-3</v>
      </c>
      <c r="F787" s="10">
        <f t="shared" si="50"/>
        <v>3.0774969691328837E-4</v>
      </c>
      <c r="G787" s="9">
        <f t="shared" si="51"/>
        <v>1.1675354388281933E-2</v>
      </c>
    </row>
    <row r="788" spans="1:7" x14ac:dyDescent="0.2">
      <c r="A788" s="2">
        <v>44627</v>
      </c>
      <c r="B788" s="3">
        <v>21.195</v>
      </c>
      <c r="C788" s="3">
        <v>21.202000000000002</v>
      </c>
      <c r="D788" s="8">
        <f t="shared" si="48"/>
        <v>21.198500000000003</v>
      </c>
      <c r="E788" s="8">
        <f t="shared" si="49"/>
        <v>7.0000000000014495E-3</v>
      </c>
      <c r="F788" s="10">
        <f t="shared" si="50"/>
        <v>3.3021204330501916E-4</v>
      </c>
      <c r="G788" s="9">
        <f t="shared" si="51"/>
        <v>1.1934028689405185E-2</v>
      </c>
    </row>
    <row r="789" spans="1:7" x14ac:dyDescent="0.2">
      <c r="A789" s="4">
        <v>44624</v>
      </c>
      <c r="B789" s="5">
        <v>20.945399999999999</v>
      </c>
      <c r="C789" s="5">
        <v>20.951599999999999</v>
      </c>
      <c r="D789" s="8">
        <f t="shared" si="48"/>
        <v>20.948499999999999</v>
      </c>
      <c r="E789" s="8">
        <f t="shared" si="49"/>
        <v>6.1999999999997613E-3</v>
      </c>
      <c r="F789" s="10">
        <f t="shared" si="50"/>
        <v>2.9596391149723186E-4</v>
      </c>
      <c r="G789" s="9">
        <f t="shared" si="51"/>
        <v>1.1345257923576435E-2</v>
      </c>
    </row>
    <row r="790" spans="1:7" x14ac:dyDescent="0.2">
      <c r="A790" s="2">
        <v>44623</v>
      </c>
      <c r="B790" s="3">
        <v>20.709800000000001</v>
      </c>
      <c r="C790" s="3">
        <v>20.717199999999998</v>
      </c>
      <c r="D790" s="8">
        <f t="shared" si="48"/>
        <v>20.7135</v>
      </c>
      <c r="E790" s="8">
        <f t="shared" si="49"/>
        <v>7.3999999999969646E-3</v>
      </c>
      <c r="F790" s="10">
        <f t="shared" si="50"/>
        <v>3.5725493035928087E-4</v>
      </c>
      <c r="G790" s="9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6819-4D43-B64F-8654-87B4BF10E538}">
  <dimension ref="A2:Q763"/>
  <sheetViews>
    <sheetView tabSelected="1" topLeftCell="F1" zoomScale="130" zoomScaleNormal="130" workbookViewId="0">
      <selection activeCell="O26" sqref="O26"/>
    </sheetView>
  </sheetViews>
  <sheetFormatPr baseColWidth="10" defaultRowHeight="16" x14ac:dyDescent="0.2"/>
  <cols>
    <col min="12" max="12" width="13.6640625" bestFit="1" customWidth="1"/>
    <col min="13" max="13" width="18.33203125" bestFit="1" customWidth="1"/>
    <col min="14" max="15" width="18.83203125" bestFit="1" customWidth="1"/>
    <col min="16" max="16" width="20" bestFit="1" customWidth="1"/>
    <col min="17" max="17" width="16" bestFit="1" customWidth="1"/>
  </cols>
  <sheetData>
    <row r="2" spans="1:17" x14ac:dyDescent="0.2">
      <c r="M2" s="23"/>
      <c r="N2" s="23" t="s">
        <v>26</v>
      </c>
      <c r="O2" s="23" t="s">
        <v>27</v>
      </c>
      <c r="P2" s="23" t="s">
        <v>29</v>
      </c>
    </row>
    <row r="3" spans="1:17" x14ac:dyDescent="0.2">
      <c r="M3" s="23" t="s">
        <v>25</v>
      </c>
      <c r="N3" s="20">
        <v>100000000</v>
      </c>
      <c r="O3" s="20">
        <v>90000000</v>
      </c>
      <c r="P3" s="12"/>
    </row>
    <row r="4" spans="1:17" x14ac:dyDescent="0.2">
      <c r="M4" s="23" t="s">
        <v>28</v>
      </c>
      <c r="N4" s="15">
        <f>N3*D12</f>
        <v>11164843750</v>
      </c>
      <c r="O4" s="15">
        <f>O3*I12</f>
        <v>10728281250</v>
      </c>
      <c r="P4" s="21">
        <f>SUM(N4:O4)</f>
        <v>21893125000</v>
      </c>
    </row>
    <row r="5" spans="1:17" x14ac:dyDescent="0.2">
      <c r="M5" s="23" t="s">
        <v>30</v>
      </c>
      <c r="N5" s="14">
        <f>N4/$P$4</f>
        <v>0.50997031031431095</v>
      </c>
      <c r="O5" s="14">
        <f>O4/$P$4</f>
        <v>0.490029689685689</v>
      </c>
      <c r="P5" s="22">
        <f>SUM(N5:O5)</f>
        <v>1</v>
      </c>
    </row>
    <row r="10" spans="1:17" x14ac:dyDescent="0.2">
      <c r="B10" s="28" t="s">
        <v>3</v>
      </c>
      <c r="C10" s="28"/>
      <c r="D10" s="28"/>
      <c r="E10" s="28"/>
      <c r="F10" s="28"/>
      <c r="G10" s="29" t="s">
        <v>4</v>
      </c>
      <c r="H10" s="29"/>
      <c r="I10" s="29"/>
      <c r="J10" s="29"/>
      <c r="K10" s="29"/>
      <c r="L10" s="27" t="s">
        <v>31</v>
      </c>
      <c r="M10" s="27"/>
    </row>
    <row r="11" spans="1:17" x14ac:dyDescent="0.2">
      <c r="A11" s="11" t="s">
        <v>0</v>
      </c>
      <c r="B11" s="11" t="s">
        <v>1</v>
      </c>
      <c r="C11" s="11" t="s">
        <v>2</v>
      </c>
      <c r="D11" s="11" t="s">
        <v>5</v>
      </c>
      <c r="E11" s="11" t="s">
        <v>7</v>
      </c>
      <c r="F11" s="11" t="s">
        <v>8</v>
      </c>
      <c r="G11" s="11" t="s">
        <v>1</v>
      </c>
      <c r="H11" s="11" t="s">
        <v>2</v>
      </c>
      <c r="I11" s="11" t="s">
        <v>5</v>
      </c>
      <c r="J11" s="11" t="s">
        <v>7</v>
      </c>
      <c r="K11" s="11" t="s">
        <v>8</v>
      </c>
      <c r="L11" s="11" t="s">
        <v>32</v>
      </c>
      <c r="M11" s="11" t="s">
        <v>33</v>
      </c>
      <c r="O11" s="12"/>
      <c r="P11" s="13" t="s">
        <v>11</v>
      </c>
      <c r="Q11" s="13" t="s">
        <v>12</v>
      </c>
    </row>
    <row r="12" spans="1:17" x14ac:dyDescent="0.2">
      <c r="A12" s="2">
        <v>45719</v>
      </c>
      <c r="B12" s="6">
        <v>111.640625</v>
      </c>
      <c r="C12" s="6">
        <v>111.65625</v>
      </c>
      <c r="D12" s="6">
        <f>AVERAGE(B12:C12)</f>
        <v>111.6484375</v>
      </c>
      <c r="E12" s="24">
        <f>(C12-B12)/D12</f>
        <v>1.3994821915891122E-4</v>
      </c>
      <c r="F12" s="24"/>
      <c r="G12" s="6">
        <v>119.1875</v>
      </c>
      <c r="H12" s="6">
        <v>119.21875</v>
      </c>
      <c r="I12" s="19">
        <f>AVERAGE(G12:H12)</f>
        <v>119.203125</v>
      </c>
      <c r="J12" s="24">
        <f>(H12-G12)/I12</f>
        <v>2.6215755669157164E-4</v>
      </c>
      <c r="K12" s="24"/>
      <c r="M12" s="25">
        <f>E12*$N$5+J12*$O$5</f>
        <v>1.998344229067344E-4</v>
      </c>
      <c r="O12" s="12" t="s">
        <v>10</v>
      </c>
      <c r="P12" s="14">
        <f>PERCENTILE(L13:L763,0.99)</f>
        <v>1.6074192997041135E-2</v>
      </c>
      <c r="Q12" s="15">
        <f>P12*P4</f>
        <v>351914316.55834621</v>
      </c>
    </row>
    <row r="13" spans="1:17" x14ac:dyDescent="0.2">
      <c r="A13" s="4">
        <v>45716</v>
      </c>
      <c r="B13" s="7">
        <v>111.171875</v>
      </c>
      <c r="C13" s="7">
        <v>111.1875</v>
      </c>
      <c r="D13" s="6">
        <f t="shared" ref="D13:D76" si="0">AVERAGE(B13:C13)</f>
        <v>111.1796875</v>
      </c>
      <c r="E13" s="24">
        <f t="shared" ref="E13:E76" si="1">(C13-B13)/D13</f>
        <v>1.4053826154170472E-4</v>
      </c>
      <c r="F13" s="24">
        <f>D12/D13-1</f>
        <v>4.2161478462512392E-3</v>
      </c>
      <c r="G13" s="7">
        <v>118.34375</v>
      </c>
      <c r="H13" s="7">
        <v>118.40625</v>
      </c>
      <c r="I13" s="19">
        <f t="shared" ref="I13:I76" si="2">AVERAGE(G13:H13)</f>
        <v>118.375</v>
      </c>
      <c r="J13" s="24">
        <f t="shared" ref="J13:J76" si="3">(H13-G13)/I13</f>
        <v>5.2798310454065466E-4</v>
      </c>
      <c r="K13" s="24">
        <f>I12/I13-1</f>
        <v>6.9957761351637782E-3</v>
      </c>
      <c r="L13" s="25">
        <f>F13*$N$5+K13*$O$5</f>
        <v>5.5782482341086136E-3</v>
      </c>
      <c r="M13" s="25">
        <f>E13*$N$5+J13*$O$5</f>
        <v>3.3039773772680062E-4</v>
      </c>
    </row>
    <row r="14" spans="1:17" x14ac:dyDescent="0.2">
      <c r="A14" s="2">
        <v>45715</v>
      </c>
      <c r="B14" s="6">
        <v>110.8125</v>
      </c>
      <c r="C14" s="6">
        <v>110.828125</v>
      </c>
      <c r="D14" s="6">
        <f t="shared" si="0"/>
        <v>110.8203125</v>
      </c>
      <c r="E14" s="24">
        <f t="shared" si="1"/>
        <v>1.4099400775467044E-4</v>
      </c>
      <c r="F14" s="24">
        <f t="shared" ref="F14:F77" si="4">D13/D14-1</f>
        <v>3.2428621783573419E-3</v>
      </c>
      <c r="G14" s="6">
        <v>117.78125</v>
      </c>
      <c r="H14" s="6">
        <v>117.8125</v>
      </c>
      <c r="I14" s="19">
        <f t="shared" si="2"/>
        <v>117.796875</v>
      </c>
      <c r="J14" s="24">
        <f t="shared" si="3"/>
        <v>2.6528717336516777E-4</v>
      </c>
      <c r="K14" s="24">
        <f t="shared" ref="K14:K77" si="5">I13/I14-1</f>
        <v>4.9078127072557098E-3</v>
      </c>
      <c r="L14" s="25">
        <f>F14*$N$5+K14*$O$5</f>
        <v>4.0587373693754328E-3</v>
      </c>
      <c r="M14" s="25">
        <f t="shared" ref="M14:M77" si="6">E14*$N$5+J14*$O$5</f>
        <v>2.0190134912883439E-4</v>
      </c>
      <c r="O14" s="12"/>
      <c r="P14" s="13" t="s">
        <v>11</v>
      </c>
      <c r="Q14" s="13" t="s">
        <v>12</v>
      </c>
    </row>
    <row r="15" spans="1:17" x14ac:dyDescent="0.2">
      <c r="A15" s="4">
        <v>45714</v>
      </c>
      <c r="B15" s="7">
        <v>110.765625</v>
      </c>
      <c r="C15" s="7">
        <v>110.796875</v>
      </c>
      <c r="D15" s="6">
        <f t="shared" si="0"/>
        <v>110.78125</v>
      </c>
      <c r="E15" s="24">
        <f t="shared" si="1"/>
        <v>2.8208744710860365E-4</v>
      </c>
      <c r="F15" s="24">
        <f t="shared" si="4"/>
        <v>3.5260930888569852E-4</v>
      </c>
      <c r="G15" s="7">
        <v>118.1875</v>
      </c>
      <c r="H15" s="7">
        <v>118.21875</v>
      </c>
      <c r="I15" s="19">
        <f t="shared" si="2"/>
        <v>118.203125</v>
      </c>
      <c r="J15" s="24">
        <f t="shared" si="3"/>
        <v>2.6437541308658297E-4</v>
      </c>
      <c r="K15" s="24">
        <f t="shared" si="5"/>
        <v>-3.4368803701255723E-3</v>
      </c>
      <c r="L15" s="25">
        <f t="shared" ref="L14:L77" si="7">F15*$N$5+K15*$O$5</f>
        <v>-1.5043531425873158E-3</v>
      </c>
      <c r="M15" s="25">
        <f t="shared" si="6"/>
        <v>2.7340802457309047E-4</v>
      </c>
      <c r="O15" s="12" t="s">
        <v>34</v>
      </c>
      <c r="P15" s="16">
        <f>PERCENTILE(E12:E763,0.99)</f>
        <v>2.9020813327644887E-4</v>
      </c>
      <c r="Q15" s="15">
        <f>P15*N4</f>
        <v>3240128.4630107274</v>
      </c>
    </row>
    <row r="16" spans="1:17" x14ac:dyDescent="0.2">
      <c r="A16" s="2">
        <v>45713</v>
      </c>
      <c r="B16" s="6">
        <v>110.515625</v>
      </c>
      <c r="C16" s="6">
        <v>110.53125</v>
      </c>
      <c r="D16" s="6">
        <f t="shared" si="0"/>
        <v>110.5234375</v>
      </c>
      <c r="E16" s="24">
        <f t="shared" si="1"/>
        <v>1.4137272920053721E-4</v>
      </c>
      <c r="F16" s="24">
        <f t="shared" si="4"/>
        <v>2.332650031808825E-3</v>
      </c>
      <c r="G16" s="6">
        <v>117.625</v>
      </c>
      <c r="H16" s="6">
        <v>117.65625</v>
      </c>
      <c r="I16" s="19">
        <f t="shared" si="2"/>
        <v>117.640625</v>
      </c>
      <c r="J16" s="24">
        <f t="shared" si="3"/>
        <v>2.6563952716164167E-4</v>
      </c>
      <c r="K16" s="24">
        <f t="shared" si="5"/>
        <v>4.7815114889095955E-3</v>
      </c>
      <c r="L16" s="25">
        <f t="shared" si="7"/>
        <v>3.5326648517151598E-3</v>
      </c>
      <c r="M16" s="25">
        <f t="shared" si="6"/>
        <v>2.0226714964365143E-4</v>
      </c>
      <c r="O16" s="12" t="s">
        <v>16</v>
      </c>
      <c r="P16" s="17">
        <f>PERCENTILE(J12:J763,0.99)</f>
        <v>7.9337817284036633E-4</v>
      </c>
      <c r="Q16" s="15">
        <f>P16*O4</f>
        <v>8511584.1758425608</v>
      </c>
    </row>
    <row r="17" spans="1:17" x14ac:dyDescent="0.2">
      <c r="A17" s="4">
        <v>45712</v>
      </c>
      <c r="B17" s="7">
        <v>109.8125</v>
      </c>
      <c r="C17" s="7">
        <v>109.828125</v>
      </c>
      <c r="D17" s="6">
        <f t="shared" si="0"/>
        <v>109.8203125</v>
      </c>
      <c r="E17" s="24">
        <f t="shared" si="1"/>
        <v>1.4227786867752722E-4</v>
      </c>
      <c r="F17" s="24">
        <f t="shared" si="4"/>
        <v>6.4025040904887032E-3</v>
      </c>
      <c r="G17" s="7">
        <v>116.21875</v>
      </c>
      <c r="H17" s="7">
        <v>116.25</v>
      </c>
      <c r="I17" s="19">
        <f t="shared" si="2"/>
        <v>116.234375</v>
      </c>
      <c r="J17" s="24">
        <f t="shared" si="3"/>
        <v>2.6885334050275576E-4</v>
      </c>
      <c r="K17" s="24">
        <f t="shared" si="5"/>
        <v>1.2098400322624103E-2</v>
      </c>
      <c r="L17" s="25">
        <f t="shared" si="7"/>
        <v>9.1936623536038979E-3</v>
      </c>
      <c r="M17" s="25">
        <f t="shared" si="6"/>
        <v>2.0430360785786362E-4</v>
      </c>
      <c r="P17" t="s">
        <v>17</v>
      </c>
    </row>
    <row r="18" spans="1:17" x14ac:dyDescent="0.2">
      <c r="A18" s="2">
        <v>45709</v>
      </c>
      <c r="B18" s="6">
        <v>109.578125</v>
      </c>
      <c r="C18" s="6">
        <v>109.59375</v>
      </c>
      <c r="D18" s="6">
        <f t="shared" si="0"/>
        <v>109.5859375</v>
      </c>
      <c r="E18" s="24">
        <f t="shared" si="1"/>
        <v>1.4258216297141228E-4</v>
      </c>
      <c r="F18" s="24">
        <f t="shared" si="4"/>
        <v>2.1387324445711897E-3</v>
      </c>
      <c r="G18" s="6">
        <v>115.9375</v>
      </c>
      <c r="H18" s="6">
        <v>115.96875</v>
      </c>
      <c r="I18" s="19">
        <f t="shared" si="2"/>
        <v>115.953125</v>
      </c>
      <c r="J18" s="24">
        <f t="shared" si="3"/>
        <v>2.6950545748551406E-4</v>
      </c>
      <c r="K18" s="24">
        <f t="shared" si="5"/>
        <v>2.4255491173696964E-3</v>
      </c>
      <c r="L18" s="25">
        <f t="shared" si="7"/>
        <v>2.2792811297393236E-3</v>
      </c>
      <c r="M18" s="25">
        <f t="shared" si="6"/>
        <v>2.0477834559604288E-4</v>
      </c>
    </row>
    <row r="19" spans="1:17" x14ac:dyDescent="0.2">
      <c r="A19" s="4">
        <v>45708</v>
      </c>
      <c r="B19" s="7">
        <v>109.125</v>
      </c>
      <c r="C19" s="7">
        <v>109.140625</v>
      </c>
      <c r="D19" s="6">
        <f t="shared" si="0"/>
        <v>109.1328125</v>
      </c>
      <c r="E19" s="24">
        <f t="shared" si="1"/>
        <v>1.4317417137948315E-4</v>
      </c>
      <c r="F19" s="24">
        <f t="shared" si="4"/>
        <v>4.152050970005039E-3</v>
      </c>
      <c r="G19" s="7">
        <v>114.90625</v>
      </c>
      <c r="H19" s="7">
        <v>114.9375</v>
      </c>
      <c r="I19" s="19">
        <f t="shared" si="2"/>
        <v>114.921875</v>
      </c>
      <c r="J19" s="24">
        <f t="shared" si="3"/>
        <v>2.7192386131883074E-4</v>
      </c>
      <c r="K19" s="24">
        <f t="shared" si="5"/>
        <v>8.9734874235214424E-3</v>
      </c>
      <c r="L19" s="25">
        <f t="shared" si="7"/>
        <v>6.514697979160951E-3</v>
      </c>
      <c r="M19" s="25">
        <f t="shared" si="6"/>
        <v>2.0626534198759034E-4</v>
      </c>
      <c r="O19" s="12"/>
      <c r="P19" s="13" t="s">
        <v>11</v>
      </c>
      <c r="Q19" s="13" t="s">
        <v>12</v>
      </c>
    </row>
    <row r="20" spans="1:17" x14ac:dyDescent="0.2">
      <c r="A20" s="2">
        <v>45707</v>
      </c>
      <c r="B20" s="6">
        <v>108.953125</v>
      </c>
      <c r="C20" s="6">
        <v>108.96875</v>
      </c>
      <c r="D20" s="6">
        <f t="shared" si="0"/>
        <v>108.9609375</v>
      </c>
      <c r="E20" s="24">
        <f t="shared" si="1"/>
        <v>1.4340001434000142E-4</v>
      </c>
      <c r="F20" s="24">
        <f t="shared" si="4"/>
        <v>1.5774001577399943E-3</v>
      </c>
      <c r="G20" s="6">
        <v>114.59375</v>
      </c>
      <c r="H20" s="6">
        <v>114.625</v>
      </c>
      <c r="I20" s="19">
        <f t="shared" si="2"/>
        <v>114.609375</v>
      </c>
      <c r="J20" s="24">
        <f t="shared" si="3"/>
        <v>2.7266530334014999E-4</v>
      </c>
      <c r="K20" s="24">
        <f t="shared" si="5"/>
        <v>2.7266530334015826E-3</v>
      </c>
      <c r="L20" s="25">
        <f t="shared" si="7"/>
        <v>2.1405681877708282E-3</v>
      </c>
      <c r="M20" s="25">
        <f t="shared" si="6"/>
        <v>2.0674384379587514E-4</v>
      </c>
      <c r="O20" s="12" t="s">
        <v>35</v>
      </c>
      <c r="P20" s="18">
        <f>P12+P15+P16</f>
        <v>1.7157779303157952E-2</v>
      </c>
      <c r="Q20" s="26">
        <f>Q12+Q15+Q16</f>
        <v>363666029.19719952</v>
      </c>
    </row>
    <row r="21" spans="1:17" x14ac:dyDescent="0.2">
      <c r="A21" s="4">
        <v>45706</v>
      </c>
      <c r="B21" s="7">
        <v>108.78125</v>
      </c>
      <c r="C21" s="7">
        <v>108.796875</v>
      </c>
      <c r="D21" s="6">
        <f t="shared" si="0"/>
        <v>108.7890625</v>
      </c>
      <c r="E21" s="24">
        <f t="shared" si="1"/>
        <v>1.4362657091561938E-4</v>
      </c>
      <c r="F21" s="24">
        <f t="shared" si="4"/>
        <v>1.5798922800718262E-3</v>
      </c>
      <c r="G21" s="7">
        <v>114.5</v>
      </c>
      <c r="H21" s="7">
        <v>114.53125</v>
      </c>
      <c r="I21" s="19">
        <f t="shared" si="2"/>
        <v>114.515625</v>
      </c>
      <c r="J21" s="24">
        <f t="shared" si="3"/>
        <v>2.7288852503752219E-4</v>
      </c>
      <c r="K21" s="24">
        <f t="shared" si="5"/>
        <v>8.1866557511256488E-4</v>
      </c>
      <c r="L21" s="25">
        <f t="shared" si="7"/>
        <v>1.2068685940601798E-3</v>
      </c>
      <c r="M21" s="25">
        <f t="shared" si="6"/>
        <v>2.0696876618214117E-4</v>
      </c>
      <c r="O21" s="12"/>
      <c r="P21" s="18"/>
      <c r="Q21" s="26">
        <f>P12*P4+P15*N4+P16*O4</f>
        <v>363666029.19719952</v>
      </c>
    </row>
    <row r="22" spans="1:17" x14ac:dyDescent="0.2">
      <c r="A22" s="2">
        <v>45702</v>
      </c>
      <c r="B22" s="6">
        <v>109.28125</v>
      </c>
      <c r="C22" s="6">
        <v>109.296875</v>
      </c>
      <c r="D22" s="6">
        <f t="shared" si="0"/>
        <v>109.2890625</v>
      </c>
      <c r="E22" s="24">
        <f t="shared" si="1"/>
        <v>1.429694760168704E-4</v>
      </c>
      <c r="F22" s="24">
        <f t="shared" si="4"/>
        <v>-4.5750232325398876E-3</v>
      </c>
      <c r="G22" s="6">
        <v>115.46875</v>
      </c>
      <c r="H22" s="6">
        <v>115.5</v>
      </c>
      <c r="I22" s="19">
        <f t="shared" si="2"/>
        <v>115.484375</v>
      </c>
      <c r="J22" s="24">
        <f t="shared" si="3"/>
        <v>2.7059937762143147E-4</v>
      </c>
      <c r="K22" s="24">
        <f t="shared" si="5"/>
        <v>-8.3885807062643591E-3</v>
      </c>
      <c r="L22" s="25">
        <f t="shared" si="7"/>
        <v>-6.44377961798763E-3</v>
      </c>
      <c r="M22" s="25">
        <f t="shared" si="6"/>
        <v>2.0551191709476847E-4</v>
      </c>
    </row>
    <row r="23" spans="1:17" x14ac:dyDescent="0.2">
      <c r="A23" s="4">
        <v>45701</v>
      </c>
      <c r="B23" s="7">
        <v>108.90625</v>
      </c>
      <c r="C23" s="7">
        <v>108.921875</v>
      </c>
      <c r="D23" s="6">
        <f t="shared" si="0"/>
        <v>108.9140625</v>
      </c>
      <c r="E23" s="24">
        <f t="shared" si="1"/>
        <v>1.434617315831002E-4</v>
      </c>
      <c r="F23" s="24">
        <f t="shared" si="4"/>
        <v>3.4430815579944429E-3</v>
      </c>
      <c r="G23" s="7">
        <v>114.84375</v>
      </c>
      <c r="H23" s="7">
        <v>114.875</v>
      </c>
      <c r="I23" s="19">
        <f t="shared" si="2"/>
        <v>114.859375</v>
      </c>
      <c r="J23" s="24">
        <f t="shared" si="3"/>
        <v>2.7207182696231805E-4</v>
      </c>
      <c r="K23" s="24">
        <f t="shared" si="5"/>
        <v>5.441436539246336E-3</v>
      </c>
      <c r="L23" s="25">
        <f t="shared" si="7"/>
        <v>4.4223348293391581E-3</v>
      </c>
      <c r="M23" s="25">
        <f t="shared" si="6"/>
        <v>2.0648449671222517E-4</v>
      </c>
    </row>
    <row r="24" spans="1:17" x14ac:dyDescent="0.2">
      <c r="A24" s="2">
        <v>45700</v>
      </c>
      <c r="B24" s="6">
        <v>108.328125</v>
      </c>
      <c r="C24" s="6">
        <v>108.34375</v>
      </c>
      <c r="D24" s="6">
        <f t="shared" si="0"/>
        <v>108.3359375</v>
      </c>
      <c r="E24" s="24">
        <f t="shared" si="1"/>
        <v>1.4422730222831182E-4</v>
      </c>
      <c r="F24" s="24">
        <f t="shared" si="4"/>
        <v>5.3364101824475707E-3</v>
      </c>
      <c r="G24" s="6">
        <v>113.5</v>
      </c>
      <c r="H24" s="6">
        <v>113.53125</v>
      </c>
      <c r="I24" s="19">
        <f t="shared" si="2"/>
        <v>113.515625</v>
      </c>
      <c r="J24" s="24">
        <f t="shared" si="3"/>
        <v>2.7529249827942191E-4</v>
      </c>
      <c r="K24" s="24">
        <f t="shared" si="5"/>
        <v>1.18375774260151E-2</v>
      </c>
      <c r="L24" s="25">
        <f t="shared" si="7"/>
        <v>8.5221751494077326E-3</v>
      </c>
      <c r="M24" s="25">
        <f t="shared" si="6"/>
        <v>2.0845313957783127E-4</v>
      </c>
    </row>
    <row r="25" spans="1:17" x14ac:dyDescent="0.2">
      <c r="A25" s="4">
        <v>45699</v>
      </c>
      <c r="B25" s="7">
        <v>108.953125</v>
      </c>
      <c r="C25" s="7">
        <v>108.96875</v>
      </c>
      <c r="D25" s="6">
        <f t="shared" si="0"/>
        <v>108.9609375</v>
      </c>
      <c r="E25" s="24">
        <f t="shared" si="1"/>
        <v>1.4340001434000142E-4</v>
      </c>
      <c r="F25" s="24">
        <f t="shared" si="4"/>
        <v>-5.7360005736000197E-3</v>
      </c>
      <c r="G25" s="7">
        <v>114.78125</v>
      </c>
      <c r="H25" s="7">
        <v>114.8125</v>
      </c>
      <c r="I25" s="19">
        <f t="shared" si="2"/>
        <v>114.796875</v>
      </c>
      <c r="J25" s="24">
        <f t="shared" si="3"/>
        <v>2.7221995372260786E-4</v>
      </c>
      <c r="K25" s="24">
        <f t="shared" si="5"/>
        <v>-1.116101810262693E-2</v>
      </c>
      <c r="L25" s="25">
        <f t="shared" si="7"/>
        <v>-8.3944202298885003E-3</v>
      </c>
      <c r="M25" s="25">
        <f t="shared" si="6"/>
        <v>2.0652560926098931E-4</v>
      </c>
    </row>
    <row r="26" spans="1:17" x14ac:dyDescent="0.2">
      <c r="A26" s="2">
        <v>45698</v>
      </c>
      <c r="B26" s="6">
        <v>109.171875</v>
      </c>
      <c r="C26" s="6">
        <v>109.203125</v>
      </c>
      <c r="D26" s="6">
        <f t="shared" si="0"/>
        <v>109.1875</v>
      </c>
      <c r="E26" s="24">
        <f t="shared" si="1"/>
        <v>2.8620492272467084E-4</v>
      </c>
      <c r="F26" s="24">
        <f t="shared" si="4"/>
        <v>-2.0749856897538388E-3</v>
      </c>
      <c r="G26" s="6">
        <v>115.34375</v>
      </c>
      <c r="H26" s="6">
        <v>115.375</v>
      </c>
      <c r="I26" s="19">
        <f t="shared" si="2"/>
        <v>115.359375</v>
      </c>
      <c r="J26" s="24">
        <f t="shared" si="3"/>
        <v>2.7089259108763376E-4</v>
      </c>
      <c r="K26" s="24">
        <f t="shared" si="5"/>
        <v>-4.8760666395774033E-3</v>
      </c>
      <c r="L26" s="25">
        <f t="shared" si="7"/>
        <v>-3.4475985183803747E-3</v>
      </c>
      <c r="M26" s="25">
        <f t="shared" si="6"/>
        <v>2.7870142560420922E-4</v>
      </c>
    </row>
    <row r="27" spans="1:17" x14ac:dyDescent="0.2">
      <c r="A27" s="4">
        <v>45695</v>
      </c>
      <c r="B27" s="7">
        <v>109.140625</v>
      </c>
      <c r="C27" s="7">
        <v>109.15625</v>
      </c>
      <c r="D27" s="6">
        <f t="shared" si="0"/>
        <v>109.1484375</v>
      </c>
      <c r="E27" s="24">
        <f t="shared" si="1"/>
        <v>1.431536754706177E-4</v>
      </c>
      <c r="F27" s="24">
        <f t="shared" si="4"/>
        <v>3.5788418867643834E-4</v>
      </c>
      <c r="G27" s="7">
        <v>115.46875</v>
      </c>
      <c r="H27" s="7">
        <v>115.5</v>
      </c>
      <c r="I27" s="19">
        <f t="shared" si="2"/>
        <v>115.484375</v>
      </c>
      <c r="J27" s="24">
        <f t="shared" si="3"/>
        <v>2.7059937762143147E-4</v>
      </c>
      <c r="K27" s="24">
        <f t="shared" si="5"/>
        <v>-1.0823975104857775E-3</v>
      </c>
      <c r="L27" s="25">
        <f t="shared" si="7"/>
        <v>-3.4789660542399917E-4</v>
      </c>
      <c r="M27" s="25">
        <f t="shared" si="6"/>
        <v>2.056058533473557E-4</v>
      </c>
    </row>
    <row r="28" spans="1:17" x14ac:dyDescent="0.2">
      <c r="A28" s="2">
        <v>45694</v>
      </c>
      <c r="B28" s="6">
        <v>109.578125</v>
      </c>
      <c r="C28" s="6">
        <v>109.59375</v>
      </c>
      <c r="D28" s="6">
        <f t="shared" si="0"/>
        <v>109.5859375</v>
      </c>
      <c r="E28" s="24">
        <f t="shared" si="1"/>
        <v>1.4258216297141228E-4</v>
      </c>
      <c r="F28" s="24">
        <f t="shared" si="4"/>
        <v>-3.9923005631995467E-3</v>
      </c>
      <c r="G28" s="6">
        <v>116.15625</v>
      </c>
      <c r="H28" s="6">
        <v>116.21875</v>
      </c>
      <c r="I28" s="19">
        <f t="shared" si="2"/>
        <v>116.1875</v>
      </c>
      <c r="J28" s="24">
        <f t="shared" si="3"/>
        <v>5.3792361484669173E-4</v>
      </c>
      <c r="K28" s="24">
        <f t="shared" si="5"/>
        <v>-6.0516406670252376E-3</v>
      </c>
      <c r="L28" s="25">
        <f t="shared" si="7"/>
        <v>-5.0014383552345444E-3</v>
      </c>
      <c r="M28" s="25">
        <f t="shared" si="6"/>
        <v>3.3631121195374519E-4</v>
      </c>
    </row>
    <row r="29" spans="1:17" x14ac:dyDescent="0.2">
      <c r="A29" s="4">
        <v>45693</v>
      </c>
      <c r="B29" s="7">
        <v>109.734375</v>
      </c>
      <c r="C29" s="7">
        <v>109.75</v>
      </c>
      <c r="D29" s="6">
        <f t="shared" si="0"/>
        <v>109.7421875</v>
      </c>
      <c r="E29" s="24">
        <f t="shared" si="1"/>
        <v>1.4237915569160676E-4</v>
      </c>
      <c r="F29" s="24">
        <f t="shared" si="4"/>
        <v>-1.4237915569160764E-3</v>
      </c>
      <c r="G29" s="7">
        <v>116.1875</v>
      </c>
      <c r="H29" s="7">
        <v>116.21875</v>
      </c>
      <c r="I29" s="19">
        <f t="shared" si="2"/>
        <v>116.203125</v>
      </c>
      <c r="J29" s="24">
        <f t="shared" si="3"/>
        <v>2.6892564205997039E-4</v>
      </c>
      <c r="K29" s="24">
        <f t="shared" si="5"/>
        <v>-1.344628210300236E-4</v>
      </c>
      <c r="L29" s="25">
        <f t="shared" si="7"/>
        <v>-7.9198219656699217E-4</v>
      </c>
      <c r="M29" s="25">
        <f t="shared" si="6"/>
        <v>2.0439069113751027E-4</v>
      </c>
    </row>
    <row r="30" spans="1:17" x14ac:dyDescent="0.2">
      <c r="A30" s="2">
        <v>45692</v>
      </c>
      <c r="B30" s="6">
        <v>109.171875</v>
      </c>
      <c r="C30" s="6">
        <v>109.1875</v>
      </c>
      <c r="D30" s="6">
        <f t="shared" si="0"/>
        <v>109.1796875</v>
      </c>
      <c r="E30" s="24">
        <f t="shared" si="1"/>
        <v>1.4311270125223614E-4</v>
      </c>
      <c r="F30" s="24">
        <f t="shared" si="4"/>
        <v>5.1520572450804991E-3</v>
      </c>
      <c r="G30" s="6">
        <v>114.6875</v>
      </c>
      <c r="H30" s="6">
        <v>114.71875</v>
      </c>
      <c r="I30" s="19">
        <f t="shared" si="2"/>
        <v>114.703125</v>
      </c>
      <c r="J30" s="24">
        <f t="shared" si="3"/>
        <v>2.7244244653316989E-4</v>
      </c>
      <c r="K30" s="24">
        <f t="shared" si="5"/>
        <v>1.3077237433592126E-2</v>
      </c>
      <c r="L30" s="25">
        <f t="shared" si="7"/>
        <v>9.0356308335600224E-3</v>
      </c>
      <c r="M30" s="25">
        <f t="shared" si="6"/>
        <v>2.0648811619938129E-4</v>
      </c>
    </row>
    <row r="31" spans="1:17" x14ac:dyDescent="0.2">
      <c r="A31" s="4">
        <v>45691</v>
      </c>
      <c r="B31" s="7">
        <v>108.859375</v>
      </c>
      <c r="C31" s="7">
        <v>108.890625</v>
      </c>
      <c r="D31" s="6">
        <f t="shared" si="0"/>
        <v>108.875</v>
      </c>
      <c r="E31" s="24">
        <f t="shared" si="1"/>
        <v>2.8702640642939151E-4</v>
      </c>
      <c r="F31" s="24">
        <f t="shared" si="4"/>
        <v>2.7985074626866169E-3</v>
      </c>
      <c r="G31" s="7">
        <v>114.0625</v>
      </c>
      <c r="H31" s="7">
        <v>114.125</v>
      </c>
      <c r="I31" s="19">
        <f t="shared" si="2"/>
        <v>114.09375</v>
      </c>
      <c r="J31" s="24">
        <f t="shared" si="3"/>
        <v>5.4779512462339083E-4</v>
      </c>
      <c r="K31" s="24">
        <f t="shared" si="5"/>
        <v>5.3410024650779597E-3</v>
      </c>
      <c r="L31" s="25">
        <f t="shared" si="7"/>
        <v>4.0444054997358612E-3</v>
      </c>
      <c r="M31" s="25">
        <f t="shared" si="6"/>
        <v>4.1481082048573187E-4</v>
      </c>
    </row>
    <row r="32" spans="1:17" x14ac:dyDescent="0.2">
      <c r="A32" s="2">
        <v>45688</v>
      </c>
      <c r="B32" s="6">
        <v>109.015625</v>
      </c>
      <c r="C32" s="6">
        <v>109.03125</v>
      </c>
      <c r="D32" s="6">
        <f t="shared" si="0"/>
        <v>109.0234375</v>
      </c>
      <c r="E32" s="24">
        <f t="shared" si="1"/>
        <v>1.4331780723754928E-4</v>
      </c>
      <c r="F32" s="24">
        <f t="shared" si="4"/>
        <v>-1.3615191687567085E-3</v>
      </c>
      <c r="G32" s="6">
        <v>114.1875</v>
      </c>
      <c r="H32" s="6">
        <v>114.25</v>
      </c>
      <c r="I32" s="19">
        <f t="shared" si="2"/>
        <v>114.21875</v>
      </c>
      <c r="J32" s="24">
        <f t="shared" si="3"/>
        <v>5.4719562243502051E-4</v>
      </c>
      <c r="K32" s="24">
        <f t="shared" si="5"/>
        <v>-1.0943912448700965E-3</v>
      </c>
      <c r="L32" s="25">
        <f t="shared" si="7"/>
        <v>-1.2306185551081697E-3</v>
      </c>
      <c r="M32" s="25">
        <f t="shared" si="6"/>
        <v>3.4122992768970015E-4</v>
      </c>
    </row>
    <row r="33" spans="1:13" x14ac:dyDescent="0.2">
      <c r="A33" s="4">
        <v>45687</v>
      </c>
      <c r="B33" s="7">
        <v>109.171875</v>
      </c>
      <c r="C33" s="7">
        <v>109.1875</v>
      </c>
      <c r="D33" s="6">
        <f t="shared" si="0"/>
        <v>109.1796875</v>
      </c>
      <c r="E33" s="24">
        <f t="shared" si="1"/>
        <v>1.4311270125223614E-4</v>
      </c>
      <c r="F33" s="24">
        <f t="shared" si="4"/>
        <v>-1.4311270125223485E-3</v>
      </c>
      <c r="G33" s="7">
        <v>114.625</v>
      </c>
      <c r="H33" s="7">
        <v>114.65625</v>
      </c>
      <c r="I33" s="19">
        <f t="shared" si="2"/>
        <v>114.640625</v>
      </c>
      <c r="J33" s="24">
        <f t="shared" si="3"/>
        <v>2.7259097723865341E-4</v>
      </c>
      <c r="K33" s="24">
        <f t="shared" si="5"/>
        <v>-3.6799781927218111E-3</v>
      </c>
      <c r="L33" s="25">
        <f t="shared" si="7"/>
        <v>-2.5331308585047865E-3</v>
      </c>
      <c r="M33" s="25">
        <f t="shared" si="6"/>
        <v>2.0656090065489818E-4</v>
      </c>
    </row>
    <row r="34" spans="1:13" x14ac:dyDescent="0.2">
      <c r="A34" s="2">
        <v>45686</v>
      </c>
      <c r="B34" s="6">
        <v>109.09375</v>
      </c>
      <c r="C34" s="6">
        <v>109.109375</v>
      </c>
      <c r="D34" s="6">
        <f t="shared" si="0"/>
        <v>109.1015625</v>
      </c>
      <c r="E34" s="24">
        <f t="shared" si="1"/>
        <v>1.4321518080916577E-4</v>
      </c>
      <c r="F34" s="24">
        <f t="shared" si="4"/>
        <v>7.160759040458764E-4</v>
      </c>
      <c r="G34" s="6">
        <v>114.34375</v>
      </c>
      <c r="H34" s="6">
        <v>114.375</v>
      </c>
      <c r="I34" s="19">
        <f t="shared" si="2"/>
        <v>114.359375</v>
      </c>
      <c r="J34" s="24">
        <f t="shared" si="3"/>
        <v>2.7326137450471376E-4</v>
      </c>
      <c r="K34" s="24">
        <f t="shared" si="5"/>
        <v>2.4593523705425113E-3</v>
      </c>
      <c r="L34" s="25">
        <f t="shared" si="7"/>
        <v>1.5703331299595869E-3</v>
      </c>
      <c r="M34" s="25">
        <f t="shared" si="6"/>
        <v>2.0694167675060015E-4</v>
      </c>
    </row>
    <row r="35" spans="1:13" x14ac:dyDescent="0.2">
      <c r="A35" s="4">
        <v>45685</v>
      </c>
      <c r="B35" s="7">
        <v>109.125</v>
      </c>
      <c r="C35" s="7">
        <v>109.140625</v>
      </c>
      <c r="D35" s="6">
        <f t="shared" si="0"/>
        <v>109.1328125</v>
      </c>
      <c r="E35" s="24">
        <f t="shared" si="1"/>
        <v>1.4317417137948315E-4</v>
      </c>
      <c r="F35" s="24">
        <f t="shared" si="4"/>
        <v>-2.8634834275897969E-4</v>
      </c>
      <c r="G35" s="7">
        <v>114.21875</v>
      </c>
      <c r="H35" s="7">
        <v>114.25</v>
      </c>
      <c r="I35" s="19">
        <f t="shared" si="2"/>
        <v>114.234375</v>
      </c>
      <c r="J35" s="24">
        <f t="shared" si="3"/>
        <v>2.7356038845575162E-4</v>
      </c>
      <c r="K35" s="24">
        <f t="shared" si="5"/>
        <v>1.0942415538230943E-3</v>
      </c>
      <c r="L35" s="25">
        <f t="shared" si="7"/>
        <v>3.9018169584633148E-4</v>
      </c>
      <c r="M35" s="25">
        <f t="shared" si="6"/>
        <v>2.0706728887265785E-4</v>
      </c>
    </row>
    <row r="36" spans="1:13" x14ac:dyDescent="0.2">
      <c r="A36" s="2">
        <v>45684</v>
      </c>
      <c r="B36" s="6">
        <v>109.078125</v>
      </c>
      <c r="C36" s="6">
        <v>109.09375</v>
      </c>
      <c r="D36" s="6">
        <f t="shared" si="0"/>
        <v>109.0859375</v>
      </c>
      <c r="E36" s="24">
        <f t="shared" si="1"/>
        <v>1.432356943350283E-4</v>
      </c>
      <c r="F36" s="24">
        <f t="shared" si="4"/>
        <v>4.2970708300504867E-4</v>
      </c>
      <c r="G36" s="6">
        <v>114.3125</v>
      </c>
      <c r="H36" s="6">
        <v>114.34375</v>
      </c>
      <c r="I36" s="19">
        <f t="shared" si="2"/>
        <v>114.328125</v>
      </c>
      <c r="J36" s="24">
        <f t="shared" si="3"/>
        <v>2.7333606669400026E-4</v>
      </c>
      <c r="K36" s="24">
        <f t="shared" si="5"/>
        <v>-8.2000820008198971E-4</v>
      </c>
      <c r="L36" s="25">
        <f t="shared" si="7"/>
        <v>-1.8269050936155576E-4</v>
      </c>
      <c r="M36" s="25">
        <f t="shared" si="6"/>
        <v>2.0698873943008792E-4</v>
      </c>
    </row>
    <row r="37" spans="1:13" x14ac:dyDescent="0.2">
      <c r="A37" s="4">
        <v>45681</v>
      </c>
      <c r="B37" s="7">
        <v>108.453125</v>
      </c>
      <c r="C37" s="7">
        <v>108.484375</v>
      </c>
      <c r="D37" s="6">
        <f t="shared" si="0"/>
        <v>108.46875</v>
      </c>
      <c r="E37" s="24">
        <f t="shared" si="1"/>
        <v>2.8810141169691731E-4</v>
      </c>
      <c r="F37" s="24">
        <f t="shared" si="4"/>
        <v>5.6900028810140668E-3</v>
      </c>
      <c r="G37" s="7">
        <v>113.15625</v>
      </c>
      <c r="H37" s="7">
        <v>113.1875</v>
      </c>
      <c r="I37" s="19">
        <f t="shared" si="2"/>
        <v>113.171875</v>
      </c>
      <c r="J37" s="24">
        <f t="shared" si="3"/>
        <v>2.7612867596299873E-4</v>
      </c>
      <c r="K37" s="24">
        <f t="shared" si="5"/>
        <v>1.0216761010630959E-2</v>
      </c>
      <c r="L37" s="25">
        <f t="shared" si="7"/>
        <v>7.9082487625524028E-3</v>
      </c>
      <c r="M37" s="25">
        <f t="shared" si="6"/>
        <v>2.8223441572053641E-4</v>
      </c>
    </row>
    <row r="38" spans="1:13" x14ac:dyDescent="0.2">
      <c r="A38" s="2">
        <v>45680</v>
      </c>
      <c r="B38" s="6">
        <v>108.3125</v>
      </c>
      <c r="C38" s="6">
        <v>108.328125</v>
      </c>
      <c r="D38" s="6">
        <f t="shared" si="0"/>
        <v>108.3203125</v>
      </c>
      <c r="E38" s="24">
        <f t="shared" si="1"/>
        <v>1.4424810674359899E-4</v>
      </c>
      <c r="F38" s="24">
        <f t="shared" si="4"/>
        <v>1.370357014064183E-3</v>
      </c>
      <c r="G38" s="6">
        <v>112.84375</v>
      </c>
      <c r="H38" s="6">
        <v>112.875</v>
      </c>
      <c r="I38" s="19">
        <f t="shared" si="2"/>
        <v>112.859375</v>
      </c>
      <c r="J38" s="24">
        <f t="shared" si="3"/>
        <v>2.7689325764917625E-4</v>
      </c>
      <c r="K38" s="24">
        <f t="shared" si="5"/>
        <v>2.7689325764916894E-3</v>
      </c>
      <c r="L38" s="25">
        <f t="shared" si="7"/>
        <v>2.0557005629225217E-3</v>
      </c>
      <c r="M38" s="25">
        <f t="shared" si="6"/>
        <v>2.0924816888017041E-4</v>
      </c>
    </row>
    <row r="39" spans="1:13" x14ac:dyDescent="0.2">
      <c r="A39" s="4">
        <v>45679</v>
      </c>
      <c r="B39" s="7">
        <v>108.484375</v>
      </c>
      <c r="C39" s="7">
        <v>108.5</v>
      </c>
      <c r="D39" s="6">
        <f t="shared" si="0"/>
        <v>108.4921875</v>
      </c>
      <c r="E39" s="24">
        <f t="shared" si="1"/>
        <v>1.4401958666378627E-4</v>
      </c>
      <c r="F39" s="24">
        <f t="shared" si="4"/>
        <v>-1.5842154533016739E-3</v>
      </c>
      <c r="G39" s="7">
        <v>113.25</v>
      </c>
      <c r="H39" s="7">
        <v>113.28125</v>
      </c>
      <c r="I39" s="19">
        <f t="shared" si="2"/>
        <v>113.265625</v>
      </c>
      <c r="J39" s="24">
        <f t="shared" si="3"/>
        <v>2.7590012415505585E-4</v>
      </c>
      <c r="K39" s="24">
        <f t="shared" si="5"/>
        <v>-3.5867016140157526E-3</v>
      </c>
      <c r="L39" s="25">
        <f t="shared" si="7"/>
        <v>-2.5654931252362804E-3</v>
      </c>
      <c r="M39" s="25">
        <f t="shared" si="6"/>
        <v>2.0864496552621499E-4</v>
      </c>
    </row>
    <row r="40" spans="1:13" x14ac:dyDescent="0.2">
      <c r="A40" s="2">
        <v>45678</v>
      </c>
      <c r="B40" s="6">
        <v>108.703125</v>
      </c>
      <c r="C40" s="6">
        <v>108.71875</v>
      </c>
      <c r="D40" s="6">
        <f t="shared" si="0"/>
        <v>108.7109375</v>
      </c>
      <c r="E40" s="24">
        <f t="shared" si="1"/>
        <v>1.4372978799856272E-4</v>
      </c>
      <c r="F40" s="24">
        <f t="shared" si="4"/>
        <v>-2.012217031979846E-3</v>
      </c>
      <c r="G40" s="6">
        <v>113.5</v>
      </c>
      <c r="H40" s="6">
        <v>113.53125</v>
      </c>
      <c r="I40" s="19">
        <f t="shared" si="2"/>
        <v>113.515625</v>
      </c>
      <c r="J40" s="24">
        <f t="shared" si="3"/>
        <v>2.7529249827942191E-4</v>
      </c>
      <c r="K40" s="24">
        <f t="shared" si="5"/>
        <v>-2.2023399862354243E-3</v>
      </c>
      <c r="L40" s="25">
        <f t="shared" si="7"/>
        <v>-2.1053829242558336E-3</v>
      </c>
      <c r="M40" s="25">
        <f t="shared" si="6"/>
        <v>2.0819942209170035E-4</v>
      </c>
    </row>
    <row r="41" spans="1:13" x14ac:dyDescent="0.2">
      <c r="A41" s="4">
        <v>45674</v>
      </c>
      <c r="B41" s="7">
        <v>108.40625</v>
      </c>
      <c r="C41" s="7">
        <v>108.421875</v>
      </c>
      <c r="D41" s="6">
        <f t="shared" si="0"/>
        <v>108.4140625</v>
      </c>
      <c r="E41" s="24">
        <f t="shared" si="1"/>
        <v>1.4412336960438135E-4</v>
      </c>
      <c r="F41" s="24">
        <f t="shared" si="4"/>
        <v>2.7383440224832967E-3</v>
      </c>
      <c r="G41" s="7">
        <v>112.875</v>
      </c>
      <c r="H41" s="7">
        <v>112.90625</v>
      </c>
      <c r="I41" s="19">
        <f t="shared" si="2"/>
        <v>112.890625</v>
      </c>
      <c r="J41" s="24">
        <f t="shared" si="3"/>
        <v>2.7681660899653982E-4</v>
      </c>
      <c r="K41" s="24">
        <f t="shared" si="5"/>
        <v>5.5363321799308807E-3</v>
      </c>
      <c r="L41" s="25">
        <f t="shared" si="7"/>
        <v>4.1094412910215681E-3</v>
      </c>
      <c r="M41" s="25">
        <f t="shared" si="6"/>
        <v>2.0914699652710962E-4</v>
      </c>
    </row>
    <row r="42" spans="1:13" x14ac:dyDescent="0.2">
      <c r="A42" s="2">
        <v>45673</v>
      </c>
      <c r="B42" s="6">
        <v>108.578125</v>
      </c>
      <c r="C42" s="6">
        <v>108.59375</v>
      </c>
      <c r="D42" s="6">
        <f t="shared" si="0"/>
        <v>108.5859375</v>
      </c>
      <c r="E42" s="24">
        <f t="shared" si="1"/>
        <v>1.4389524426217714E-4</v>
      </c>
      <c r="F42" s="24">
        <f t="shared" si="4"/>
        <v>-1.5828476868839925E-3</v>
      </c>
      <c r="G42" s="6">
        <v>112.875</v>
      </c>
      <c r="H42" s="6">
        <v>112.90625</v>
      </c>
      <c r="I42" s="19">
        <f t="shared" si="2"/>
        <v>112.890625</v>
      </c>
      <c r="J42" s="24">
        <f t="shared" si="3"/>
        <v>2.7681660899653982E-4</v>
      </c>
      <c r="K42" s="24">
        <f t="shared" si="5"/>
        <v>0</v>
      </c>
      <c r="L42" s="25">
        <f t="shared" si="7"/>
        <v>-8.0720532606051894E-4</v>
      </c>
      <c r="M42" s="25">
        <f t="shared" si="6"/>
        <v>2.0903065937555516E-4</v>
      </c>
    </row>
    <row r="43" spans="1:13" x14ac:dyDescent="0.2">
      <c r="A43" s="4">
        <v>45672</v>
      </c>
      <c r="B43" s="7">
        <v>108.28125</v>
      </c>
      <c r="C43" s="7">
        <v>108.296875</v>
      </c>
      <c r="D43" s="6">
        <f t="shared" si="0"/>
        <v>108.2890625</v>
      </c>
      <c r="E43" s="24">
        <f t="shared" si="1"/>
        <v>1.4428973378544116E-4</v>
      </c>
      <c r="F43" s="24">
        <f t="shared" si="4"/>
        <v>2.7415049419234894E-3</v>
      </c>
      <c r="G43" s="7">
        <v>112.40625</v>
      </c>
      <c r="H43" s="7">
        <v>112.46875</v>
      </c>
      <c r="I43" s="19">
        <f t="shared" si="2"/>
        <v>112.4375</v>
      </c>
      <c r="J43" s="24">
        <f t="shared" si="3"/>
        <v>5.5586436909394106E-4</v>
      </c>
      <c r="K43" s="24">
        <f t="shared" si="5"/>
        <v>4.0300166759310585E-3</v>
      </c>
      <c r="L43" s="25">
        <f t="shared" si="7"/>
        <v>3.3729139470955872E-3</v>
      </c>
      <c r="M43" s="25">
        <f t="shared" si="6"/>
        <v>3.4597352460816595E-4</v>
      </c>
    </row>
    <row r="44" spans="1:13" x14ac:dyDescent="0.2">
      <c r="A44" s="2">
        <v>45671</v>
      </c>
      <c r="B44" s="6">
        <v>107.3125</v>
      </c>
      <c r="C44" s="6">
        <v>107.328125</v>
      </c>
      <c r="D44" s="6">
        <f t="shared" si="0"/>
        <v>107.3203125</v>
      </c>
      <c r="E44" s="24">
        <f t="shared" si="1"/>
        <v>1.4559219625828057E-4</v>
      </c>
      <c r="F44" s="24">
        <f t="shared" si="4"/>
        <v>9.0267161680133157E-3</v>
      </c>
      <c r="G44" s="6">
        <v>110.9375</v>
      </c>
      <c r="H44" s="6">
        <v>110.96875</v>
      </c>
      <c r="I44" s="19">
        <f t="shared" si="2"/>
        <v>110.953125</v>
      </c>
      <c r="J44" s="24">
        <f t="shared" si="3"/>
        <v>2.8165047176454018E-4</v>
      </c>
      <c r="K44" s="24">
        <f t="shared" si="5"/>
        <v>1.3378397408815745E-2</v>
      </c>
      <c r="L44" s="25">
        <f t="shared" si="7"/>
        <v>1.1159169176054765E-2</v>
      </c>
      <c r="M44" s="25">
        <f t="shared" si="6"/>
        <v>2.1226479078378295E-4</v>
      </c>
    </row>
    <row r="45" spans="1:13" x14ac:dyDescent="0.2">
      <c r="A45" s="4">
        <v>45670</v>
      </c>
      <c r="B45" s="7">
        <v>107.34375</v>
      </c>
      <c r="C45" s="7">
        <v>107.359375</v>
      </c>
      <c r="D45" s="6">
        <f t="shared" si="0"/>
        <v>107.3515625</v>
      </c>
      <c r="E45" s="24">
        <f t="shared" si="1"/>
        <v>1.4554981442398661E-4</v>
      </c>
      <c r="F45" s="24">
        <f t="shared" si="4"/>
        <v>-2.9109962884799057E-4</v>
      </c>
      <c r="G45" s="7">
        <v>111.125</v>
      </c>
      <c r="H45" s="7">
        <v>111.1875</v>
      </c>
      <c r="I45" s="19">
        <f t="shared" si="2"/>
        <v>111.15625</v>
      </c>
      <c r="J45" s="24">
        <f t="shared" si="3"/>
        <v>5.6227157717177395E-4</v>
      </c>
      <c r="K45" s="24">
        <f t="shared" si="5"/>
        <v>-1.8273826258082826E-3</v>
      </c>
      <c r="L45" s="25">
        <f t="shared" si="7"/>
        <v>-1.0439239091178428E-3</v>
      </c>
      <c r="M45" s="25">
        <f t="shared" si="6"/>
        <v>3.4975585050855815E-4</v>
      </c>
    </row>
    <row r="46" spans="1:13" x14ac:dyDescent="0.2">
      <c r="A46" s="2">
        <v>45667</v>
      </c>
      <c r="B46" s="6">
        <v>107.484375</v>
      </c>
      <c r="C46" s="6">
        <v>107.5</v>
      </c>
      <c r="D46" s="6">
        <f t="shared" si="0"/>
        <v>107.4921875</v>
      </c>
      <c r="E46" s="24">
        <f t="shared" si="1"/>
        <v>1.453594011192674E-4</v>
      </c>
      <c r="F46" s="24">
        <f t="shared" si="4"/>
        <v>-1.3082346100734554E-3</v>
      </c>
      <c r="G46" s="6">
        <v>111.34375</v>
      </c>
      <c r="H46" s="6">
        <v>111.375</v>
      </c>
      <c r="I46" s="19">
        <f t="shared" si="2"/>
        <v>111.359375</v>
      </c>
      <c r="J46" s="24">
        <f t="shared" si="3"/>
        <v>2.8062298302230951E-4</v>
      </c>
      <c r="K46" s="24">
        <f t="shared" si="5"/>
        <v>-1.8240493896449772E-3</v>
      </c>
      <c r="L46" s="25">
        <f t="shared" si="7"/>
        <v>-1.5609991664421803E-3</v>
      </c>
      <c r="M46" s="25">
        <f t="shared" si="6"/>
        <v>2.1164257218498988E-4</v>
      </c>
    </row>
    <row r="47" spans="1:13" x14ac:dyDescent="0.2">
      <c r="A47" s="4">
        <v>45665</v>
      </c>
      <c r="B47" s="7">
        <v>108.15625</v>
      </c>
      <c r="C47" s="7">
        <v>108.171875</v>
      </c>
      <c r="D47" s="6">
        <f t="shared" si="0"/>
        <v>108.1640625</v>
      </c>
      <c r="E47" s="24">
        <f t="shared" si="1"/>
        <v>1.4445648248465149E-4</v>
      </c>
      <c r="F47" s="24">
        <f t="shared" si="4"/>
        <v>-6.2116287468400033E-3</v>
      </c>
      <c r="G47" s="7">
        <v>111.9375</v>
      </c>
      <c r="H47" s="7">
        <v>111.96875</v>
      </c>
      <c r="I47" s="19">
        <f t="shared" si="2"/>
        <v>111.953125</v>
      </c>
      <c r="J47" s="24">
        <f t="shared" si="3"/>
        <v>2.7913468248429868E-4</v>
      </c>
      <c r="K47" s="24">
        <f t="shared" si="5"/>
        <v>-5.3035589672016936E-3</v>
      </c>
      <c r="L47" s="25">
        <f t="shared" si="7"/>
        <v>-5.7666475945108899E-3</v>
      </c>
      <c r="M47" s="25">
        <f t="shared" si="6"/>
        <v>2.1045279903790574E-4</v>
      </c>
    </row>
    <row r="48" spans="1:13" x14ac:dyDescent="0.2">
      <c r="A48" s="2">
        <v>45664</v>
      </c>
      <c r="B48" s="6">
        <v>108.15625</v>
      </c>
      <c r="C48" s="6">
        <v>108.171875</v>
      </c>
      <c r="D48" s="6">
        <f t="shared" si="0"/>
        <v>108.1640625</v>
      </c>
      <c r="E48" s="24">
        <f t="shared" si="1"/>
        <v>1.4445648248465149E-4</v>
      </c>
      <c r="F48" s="24">
        <f t="shared" si="4"/>
        <v>0</v>
      </c>
      <c r="G48" s="6">
        <v>112.125</v>
      </c>
      <c r="H48" s="6">
        <v>112.15625</v>
      </c>
      <c r="I48" s="19">
        <f t="shared" si="2"/>
        <v>112.140625</v>
      </c>
      <c r="J48" s="24">
        <f t="shared" si="3"/>
        <v>2.7866796711717987E-4</v>
      </c>
      <c r="K48" s="24">
        <f t="shared" si="5"/>
        <v>-1.6720078027030461E-3</v>
      </c>
      <c r="L48" s="25">
        <f t="shared" si="7"/>
        <v>-8.1933346471062436E-4</v>
      </c>
      <c r="M48" s="25">
        <f t="shared" si="6"/>
        <v>2.1022409465138499E-4</v>
      </c>
    </row>
    <row r="49" spans="1:13" x14ac:dyDescent="0.2">
      <c r="A49" s="4">
        <v>45663</v>
      </c>
      <c r="B49" s="7">
        <v>108.453125</v>
      </c>
      <c r="C49" s="7">
        <v>108.46875</v>
      </c>
      <c r="D49" s="6">
        <f t="shared" si="0"/>
        <v>108.4609375</v>
      </c>
      <c r="E49" s="24">
        <f t="shared" si="1"/>
        <v>1.4406108189872507E-4</v>
      </c>
      <c r="F49" s="24">
        <f t="shared" si="4"/>
        <v>-2.7371605560757573E-3</v>
      </c>
      <c r="G49" s="7">
        <v>112.9375</v>
      </c>
      <c r="H49" s="7">
        <v>112.96875</v>
      </c>
      <c r="I49" s="19">
        <f t="shared" si="2"/>
        <v>112.953125</v>
      </c>
      <c r="J49" s="24">
        <f t="shared" si="3"/>
        <v>2.7666343892654584E-4</v>
      </c>
      <c r="K49" s="24">
        <f t="shared" si="5"/>
        <v>-7.193249412090208E-3</v>
      </c>
      <c r="L49" s="25">
        <f t="shared" si="7"/>
        <v>-4.9207763954003756E-3</v>
      </c>
      <c r="M49" s="25">
        <f t="shared" si="6"/>
        <v>2.0904017376465904E-4</v>
      </c>
    </row>
    <row r="50" spans="1:13" x14ac:dyDescent="0.2">
      <c r="A50" s="2">
        <v>45660</v>
      </c>
      <c r="B50" s="6">
        <v>108.609375</v>
      </c>
      <c r="C50" s="6">
        <v>108.625</v>
      </c>
      <c r="D50" s="6">
        <f t="shared" si="0"/>
        <v>108.6171875</v>
      </c>
      <c r="E50" s="24">
        <f t="shared" si="1"/>
        <v>1.438538444939941E-4</v>
      </c>
      <c r="F50" s="24">
        <f t="shared" si="4"/>
        <v>-1.4385384449399075E-3</v>
      </c>
      <c r="G50" s="6">
        <v>113.46875</v>
      </c>
      <c r="H50" s="6">
        <v>113.53125</v>
      </c>
      <c r="I50" s="19">
        <f t="shared" si="2"/>
        <v>113.5</v>
      </c>
      <c r="J50" s="24">
        <f t="shared" si="3"/>
        <v>5.506607929515419E-4</v>
      </c>
      <c r="K50" s="24">
        <f t="shared" si="5"/>
        <v>-4.8182819383260078E-3</v>
      </c>
      <c r="L50" s="25">
        <f t="shared" si="7"/>
        <v>-3.0947131002211246E-3</v>
      </c>
      <c r="M50" s="25">
        <f t="shared" si="6"/>
        <v>3.4320132720862831E-4</v>
      </c>
    </row>
    <row r="51" spans="1:13" x14ac:dyDescent="0.2">
      <c r="A51" s="4">
        <v>45659</v>
      </c>
      <c r="B51" s="7">
        <v>108.859375</v>
      </c>
      <c r="C51" s="7">
        <v>108.875</v>
      </c>
      <c r="D51" s="6">
        <f t="shared" si="0"/>
        <v>108.8671875</v>
      </c>
      <c r="E51" s="24">
        <f t="shared" si="1"/>
        <v>1.4352350197344816E-4</v>
      </c>
      <c r="F51" s="24">
        <f t="shared" si="4"/>
        <v>-2.2963760315751758E-3</v>
      </c>
      <c r="G51" s="7">
        <v>113.9375</v>
      </c>
      <c r="H51" s="7">
        <v>113.96875</v>
      </c>
      <c r="I51" s="19">
        <f t="shared" si="2"/>
        <v>113.953125</v>
      </c>
      <c r="J51" s="24">
        <f t="shared" si="3"/>
        <v>2.7423556835321541E-4</v>
      </c>
      <c r="K51" s="24">
        <f t="shared" si="5"/>
        <v>-3.9764157411216194E-3</v>
      </c>
      <c r="L51" s="25">
        <f t="shared" si="7"/>
        <v>-3.1196453691038546E-3</v>
      </c>
      <c r="M51" s="25">
        <f t="shared" si="6"/>
        <v>2.0757629529970066E-4</v>
      </c>
    </row>
    <row r="52" spans="1:13" x14ac:dyDescent="0.2">
      <c r="A52" s="2">
        <v>45657</v>
      </c>
      <c r="B52" s="6">
        <v>108.75</v>
      </c>
      <c r="C52" s="6">
        <v>108.765625</v>
      </c>
      <c r="D52" s="6">
        <f t="shared" si="0"/>
        <v>108.7578125</v>
      </c>
      <c r="E52" s="24">
        <f t="shared" si="1"/>
        <v>1.436678399540263E-4</v>
      </c>
      <c r="F52" s="24">
        <f t="shared" si="4"/>
        <v>1.0056748796782866E-3</v>
      </c>
      <c r="G52" s="6">
        <v>113.75</v>
      </c>
      <c r="H52" s="6">
        <v>113.78125</v>
      </c>
      <c r="I52" s="19">
        <f t="shared" si="2"/>
        <v>113.765625</v>
      </c>
      <c r="J52" s="24">
        <f t="shared" si="3"/>
        <v>2.746875429199286E-4</v>
      </c>
      <c r="K52" s="24">
        <f t="shared" si="5"/>
        <v>1.6481252575195615E-3</v>
      </c>
      <c r="L52" s="25">
        <f t="shared" si="7"/>
        <v>1.3204946389703E-3</v>
      </c>
      <c r="M52" s="25">
        <f t="shared" si="6"/>
        <v>2.0787138434111854E-4</v>
      </c>
    </row>
    <row r="53" spans="1:13" x14ac:dyDescent="0.2">
      <c r="A53" s="4">
        <v>45656</v>
      </c>
      <c r="B53" s="7">
        <v>109.015625</v>
      </c>
      <c r="C53" s="7">
        <v>109.03125</v>
      </c>
      <c r="D53" s="6">
        <f t="shared" si="0"/>
        <v>109.0234375</v>
      </c>
      <c r="E53" s="24">
        <f t="shared" si="1"/>
        <v>1.4331780723754928E-4</v>
      </c>
      <c r="F53" s="24">
        <f t="shared" si="4"/>
        <v>-2.4364027230383556E-3</v>
      </c>
      <c r="G53" s="7">
        <v>114.21875</v>
      </c>
      <c r="H53" s="7">
        <v>114.25</v>
      </c>
      <c r="I53" s="19">
        <f t="shared" si="2"/>
        <v>114.234375</v>
      </c>
      <c r="J53" s="24">
        <f t="shared" si="3"/>
        <v>2.7356038845575162E-4</v>
      </c>
      <c r="K53" s="24">
        <f t="shared" si="5"/>
        <v>-4.103405826836326E-3</v>
      </c>
      <c r="L53" s="25">
        <f t="shared" si="7"/>
        <v>-3.2532837366975554E-3</v>
      </c>
      <c r="M53" s="25">
        <f t="shared" si="6"/>
        <v>2.071405388957681E-4</v>
      </c>
    </row>
    <row r="54" spans="1:13" x14ac:dyDescent="0.2">
      <c r="A54" s="2">
        <v>45653</v>
      </c>
      <c r="B54" s="6">
        <v>108.375</v>
      </c>
      <c r="C54" s="6">
        <v>108.390625</v>
      </c>
      <c r="D54" s="6">
        <f t="shared" si="0"/>
        <v>108.3828125</v>
      </c>
      <c r="E54" s="24">
        <f t="shared" si="1"/>
        <v>1.4416492467382686E-4</v>
      </c>
      <c r="F54" s="24">
        <f t="shared" si="4"/>
        <v>5.9107619116269827E-3</v>
      </c>
      <c r="G54" s="6">
        <v>113.125</v>
      </c>
      <c r="H54" s="6">
        <v>113.15625</v>
      </c>
      <c r="I54" s="19">
        <f t="shared" si="2"/>
        <v>113.140625</v>
      </c>
      <c r="J54" s="24">
        <f t="shared" si="3"/>
        <v>2.7620494406849883E-4</v>
      </c>
      <c r="K54" s="24">
        <f t="shared" si="5"/>
        <v>9.6671730423973923E-3</v>
      </c>
      <c r="L54" s="25">
        <f t="shared" si="7"/>
        <v>7.7515148923702742E-3</v>
      </c>
      <c r="M54" s="25">
        <f t="shared" si="6"/>
        <v>2.088684544038903E-4</v>
      </c>
    </row>
    <row r="55" spans="1:13" x14ac:dyDescent="0.2">
      <c r="A55" s="4">
        <v>45652</v>
      </c>
      <c r="B55" s="7">
        <v>108.609375</v>
      </c>
      <c r="C55" s="7">
        <v>108.625</v>
      </c>
      <c r="D55" s="6">
        <f t="shared" si="0"/>
        <v>108.6171875</v>
      </c>
      <c r="E55" s="24">
        <f t="shared" si="1"/>
        <v>1.438538444939941E-4</v>
      </c>
      <c r="F55" s="24">
        <f t="shared" si="4"/>
        <v>-2.1578076674099167E-3</v>
      </c>
      <c r="G55" s="7">
        <v>113.8125</v>
      </c>
      <c r="H55" s="7">
        <v>113.84375</v>
      </c>
      <c r="I55" s="19">
        <f t="shared" si="2"/>
        <v>113.828125</v>
      </c>
      <c r="J55" s="24">
        <f t="shared" si="3"/>
        <v>2.7453671928620452E-4</v>
      </c>
      <c r="K55" s="24">
        <f t="shared" si="5"/>
        <v>-6.0398078242964726E-3</v>
      </c>
      <c r="L55" s="25">
        <f t="shared" si="7"/>
        <v>-4.0601029996488319E-3</v>
      </c>
      <c r="M55" s="25">
        <f t="shared" si="6"/>
        <v>2.0789233307565473E-4</v>
      </c>
    </row>
    <row r="56" spans="1:13" x14ac:dyDescent="0.2">
      <c r="A56" s="2">
        <v>45650</v>
      </c>
      <c r="B56" s="6">
        <v>108.515625</v>
      </c>
      <c r="C56" s="6">
        <v>108.53125</v>
      </c>
      <c r="D56" s="6">
        <f t="shared" si="0"/>
        <v>108.5234375</v>
      </c>
      <c r="E56" s="24">
        <f t="shared" si="1"/>
        <v>1.4397811532647039E-4</v>
      </c>
      <c r="F56" s="24">
        <f t="shared" si="4"/>
        <v>8.6386869195886895E-4</v>
      </c>
      <c r="G56" s="6">
        <v>113.71875</v>
      </c>
      <c r="H56" s="6">
        <v>113.78125</v>
      </c>
      <c r="I56" s="19">
        <f t="shared" si="2"/>
        <v>113.75</v>
      </c>
      <c r="J56" s="24">
        <f t="shared" si="3"/>
        <v>5.4945054945054945E-4</v>
      </c>
      <c r="K56" s="24">
        <f t="shared" si="5"/>
        <v>6.8681318681318437E-4</v>
      </c>
      <c r="L56" s="25">
        <f t="shared" si="7"/>
        <v>7.7710623771518614E-4</v>
      </c>
      <c r="M56" s="25">
        <f t="shared" si="6"/>
        <v>3.4267164639639378E-4</v>
      </c>
    </row>
    <row r="57" spans="1:13" x14ac:dyDescent="0.2">
      <c r="A57" s="4">
        <v>45649</v>
      </c>
      <c r="B57" s="7">
        <v>108.546875</v>
      </c>
      <c r="C57" s="7">
        <v>108.5625</v>
      </c>
      <c r="D57" s="6">
        <f t="shared" si="0"/>
        <v>108.5546875</v>
      </c>
      <c r="E57" s="24">
        <f t="shared" si="1"/>
        <v>1.4393666786613891E-4</v>
      </c>
      <c r="F57" s="24">
        <f t="shared" si="4"/>
        <v>-2.8787333573232488E-4</v>
      </c>
      <c r="G57" s="7">
        <v>113.75</v>
      </c>
      <c r="H57" s="7">
        <v>113.78125</v>
      </c>
      <c r="I57" s="19">
        <f t="shared" si="2"/>
        <v>113.765625</v>
      </c>
      <c r="J57" s="24">
        <f t="shared" si="3"/>
        <v>2.746875429199286E-4</v>
      </c>
      <c r="K57" s="24">
        <f t="shared" si="5"/>
        <v>-1.3734377146001897E-4</v>
      </c>
      <c r="L57" s="25">
        <f t="shared" si="7"/>
        <v>-2.1410938006344481E-4</v>
      </c>
      <c r="M57" s="25">
        <f t="shared" si="6"/>
        <v>2.0800847859487977E-4</v>
      </c>
    </row>
    <row r="58" spans="1:13" x14ac:dyDescent="0.2">
      <c r="A58" s="2">
        <v>45646</v>
      </c>
      <c r="B58" s="6">
        <v>108.96875</v>
      </c>
      <c r="C58" s="6">
        <v>108.984375</v>
      </c>
      <c r="D58" s="6">
        <f t="shared" si="0"/>
        <v>108.9765625</v>
      </c>
      <c r="E58" s="24">
        <f t="shared" si="1"/>
        <v>1.433794537242813E-4</v>
      </c>
      <c r="F58" s="24">
        <f t="shared" si="4"/>
        <v>-3.8712452505555994E-3</v>
      </c>
      <c r="G58" s="6">
        <v>114.5</v>
      </c>
      <c r="H58" s="6">
        <v>114.53125</v>
      </c>
      <c r="I58" s="19">
        <f t="shared" si="2"/>
        <v>114.515625</v>
      </c>
      <c r="J58" s="24">
        <f t="shared" si="3"/>
        <v>2.7288852503752219E-4</v>
      </c>
      <c r="K58" s="24">
        <f t="shared" si="5"/>
        <v>-6.549324600900519E-3</v>
      </c>
      <c r="L58" s="25">
        <f t="shared" si="7"/>
        <v>-5.1835836435587717E-3</v>
      </c>
      <c r="M58" s="25">
        <f t="shared" si="6"/>
        <v>2.0684274375139049E-4</v>
      </c>
    </row>
    <row r="59" spans="1:13" x14ac:dyDescent="0.2">
      <c r="A59" s="4">
        <v>45645</v>
      </c>
      <c r="B59" s="7">
        <v>108.625</v>
      </c>
      <c r="C59" s="7">
        <v>108.640625</v>
      </c>
      <c r="D59" s="6">
        <f t="shared" si="0"/>
        <v>108.6328125</v>
      </c>
      <c r="E59" s="24">
        <f t="shared" si="1"/>
        <v>1.4383315354189142E-4</v>
      </c>
      <c r="F59" s="24">
        <f t="shared" si="4"/>
        <v>3.1643293779215487E-3</v>
      </c>
      <c r="G59" s="7">
        <v>114.0625</v>
      </c>
      <c r="H59" s="7">
        <v>114.09375</v>
      </c>
      <c r="I59" s="19">
        <f t="shared" si="2"/>
        <v>114.078125</v>
      </c>
      <c r="J59" s="24">
        <f t="shared" si="3"/>
        <v>2.7393507738665936E-4</v>
      </c>
      <c r="K59" s="24">
        <f t="shared" si="5"/>
        <v>3.835091083413289E-3</v>
      </c>
      <c r="L59" s="25">
        <f t="shared" si="7"/>
        <v>3.4930225283167095E-3</v>
      </c>
      <c r="M59" s="25">
        <f t="shared" si="6"/>
        <v>2.0758695891105419E-4</v>
      </c>
    </row>
    <row r="60" spans="1:13" x14ac:dyDescent="0.2">
      <c r="A60" s="2">
        <v>45644</v>
      </c>
      <c r="B60" s="6">
        <v>108.890625</v>
      </c>
      <c r="C60" s="6">
        <v>108.90625</v>
      </c>
      <c r="D60" s="6">
        <f t="shared" si="0"/>
        <v>108.8984375</v>
      </c>
      <c r="E60" s="24">
        <f t="shared" si="1"/>
        <v>1.4348231580457708E-4</v>
      </c>
      <c r="F60" s="24">
        <f t="shared" si="4"/>
        <v>-2.439199368677758E-3</v>
      </c>
      <c r="G60" s="6">
        <v>114.78125</v>
      </c>
      <c r="H60" s="6">
        <v>114.84375</v>
      </c>
      <c r="I60" s="19">
        <f t="shared" si="2"/>
        <v>114.8125</v>
      </c>
      <c r="J60" s="24">
        <f t="shared" si="3"/>
        <v>5.4436581382689172E-4</v>
      </c>
      <c r="K60" s="24">
        <f t="shared" si="5"/>
        <v>-6.39629831246602E-3</v>
      </c>
      <c r="L60" s="25">
        <f t="shared" si="7"/>
        <v>-4.378295336157887E-3</v>
      </c>
      <c r="M60" s="25">
        <f t="shared" si="6"/>
        <v>3.3992713194056542E-4</v>
      </c>
    </row>
    <row r="61" spans="1:13" x14ac:dyDescent="0.2">
      <c r="A61" s="4">
        <v>45643</v>
      </c>
      <c r="B61" s="7">
        <v>109.796875</v>
      </c>
      <c r="C61" s="7">
        <v>109.8125</v>
      </c>
      <c r="D61" s="6">
        <f t="shared" si="0"/>
        <v>109.8046875</v>
      </c>
      <c r="E61" s="24">
        <f t="shared" si="1"/>
        <v>1.4229811454998222E-4</v>
      </c>
      <c r="F61" s="24">
        <f t="shared" si="4"/>
        <v>-8.2532906438990139E-3</v>
      </c>
      <c r="G61" s="7">
        <v>116.21875</v>
      </c>
      <c r="H61" s="7">
        <v>116.25</v>
      </c>
      <c r="I61" s="19">
        <f t="shared" si="2"/>
        <v>116.234375</v>
      </c>
      <c r="J61" s="24">
        <f t="shared" si="3"/>
        <v>2.6885334050275576E-4</v>
      </c>
      <c r="K61" s="24">
        <f t="shared" si="5"/>
        <v>-1.2232826992875423E-2</v>
      </c>
      <c r="L61" s="25">
        <f t="shared" si="7"/>
        <v>-1.0203381606080843E-2</v>
      </c>
      <c r="M61" s="25">
        <f t="shared" si="6"/>
        <v>2.0431393265172209E-4</v>
      </c>
    </row>
    <row r="62" spans="1:13" x14ac:dyDescent="0.2">
      <c r="A62" s="2">
        <v>45642</v>
      </c>
      <c r="B62" s="6">
        <v>109.828125</v>
      </c>
      <c r="C62" s="6">
        <v>109.84375</v>
      </c>
      <c r="D62" s="6">
        <f t="shared" si="0"/>
        <v>109.8359375</v>
      </c>
      <c r="E62" s="24">
        <f t="shared" si="1"/>
        <v>1.4225762856533183E-4</v>
      </c>
      <c r="F62" s="24">
        <f t="shared" si="4"/>
        <v>-2.8451525713069081E-4</v>
      </c>
      <c r="G62" s="6">
        <v>116.25</v>
      </c>
      <c r="H62" s="6">
        <v>116.28125</v>
      </c>
      <c r="I62" s="19">
        <f t="shared" si="2"/>
        <v>116.265625</v>
      </c>
      <c r="J62" s="24">
        <f t="shared" si="3"/>
        <v>2.6878107781212203E-4</v>
      </c>
      <c r="K62" s="24">
        <f t="shared" si="5"/>
        <v>-2.6878107781214133E-4</v>
      </c>
      <c r="L62" s="25">
        <f t="shared" si="7"/>
        <v>-2.7680504212176298E-4</v>
      </c>
      <c r="M62" s="25">
        <f t="shared" si="6"/>
        <v>2.0425787513769946E-4</v>
      </c>
    </row>
    <row r="63" spans="1:13" x14ac:dyDescent="0.2">
      <c r="A63" s="4">
        <v>45639</v>
      </c>
      <c r="B63" s="7">
        <v>109.84375</v>
      </c>
      <c r="C63" s="7">
        <v>109.859375</v>
      </c>
      <c r="D63" s="6">
        <f t="shared" si="0"/>
        <v>109.8515625</v>
      </c>
      <c r="E63" s="24">
        <f t="shared" si="1"/>
        <v>1.4223739421093806E-4</v>
      </c>
      <c r="F63" s="24">
        <f t="shared" si="4"/>
        <v>-1.4223739421093118E-4</v>
      </c>
      <c r="G63" s="7">
        <v>116.25</v>
      </c>
      <c r="H63" s="7">
        <v>116.28125</v>
      </c>
      <c r="I63" s="19">
        <f t="shared" si="2"/>
        <v>116.265625</v>
      </c>
      <c r="J63" s="24">
        <f t="shared" si="3"/>
        <v>2.6878107781212203E-4</v>
      </c>
      <c r="K63" s="24">
        <f t="shared" si="5"/>
        <v>0</v>
      </c>
      <c r="L63" s="25">
        <f t="shared" si="7"/>
        <v>-7.2536848064047547E-5</v>
      </c>
      <c r="M63" s="25">
        <f t="shared" si="6"/>
        <v>2.0424755621771025E-4</v>
      </c>
    </row>
    <row r="64" spans="1:13" x14ac:dyDescent="0.2">
      <c r="A64" s="2">
        <v>45638</v>
      </c>
      <c r="B64" s="6">
        <v>110.328125</v>
      </c>
      <c r="C64" s="6">
        <v>110.359375</v>
      </c>
      <c r="D64" s="6">
        <f t="shared" si="0"/>
        <v>110.34375</v>
      </c>
      <c r="E64" s="24">
        <f t="shared" si="1"/>
        <v>2.8320589068252618E-4</v>
      </c>
      <c r="F64" s="24">
        <f t="shared" si="4"/>
        <v>-4.4604927782497805E-3</v>
      </c>
      <c r="G64" s="6">
        <v>117.25</v>
      </c>
      <c r="H64" s="6">
        <v>117.28125</v>
      </c>
      <c r="I64" s="19">
        <f t="shared" si="2"/>
        <v>117.265625</v>
      </c>
      <c r="J64" s="24">
        <f t="shared" si="3"/>
        <v>2.6648900732844771E-4</v>
      </c>
      <c r="K64" s="24">
        <f t="shared" si="5"/>
        <v>-8.5276482345103544E-3</v>
      </c>
      <c r="L64" s="25">
        <f t="shared" si="7"/>
        <v>-6.4535197043846058E-3</v>
      </c>
      <c r="M64" s="25">
        <f t="shared" si="6"/>
        <v>2.7501412152001526E-4</v>
      </c>
    </row>
    <row r="65" spans="1:13" x14ac:dyDescent="0.2">
      <c r="A65" s="4">
        <v>45637</v>
      </c>
      <c r="B65" s="7">
        <v>110.671875</v>
      </c>
      <c r="C65" s="7">
        <v>110.6875</v>
      </c>
      <c r="D65" s="6">
        <f t="shared" si="0"/>
        <v>110.6796875</v>
      </c>
      <c r="E65" s="24">
        <f t="shared" si="1"/>
        <v>1.4117314886708549E-4</v>
      </c>
      <c r="F65" s="24">
        <f t="shared" si="4"/>
        <v>-3.0352227006423815E-3</v>
      </c>
      <c r="G65" s="7">
        <v>118.0625</v>
      </c>
      <c r="H65" s="7">
        <v>118.125</v>
      </c>
      <c r="I65" s="19">
        <f t="shared" si="2"/>
        <v>118.09375</v>
      </c>
      <c r="J65" s="24">
        <f t="shared" si="3"/>
        <v>5.2924053982535059E-4</v>
      </c>
      <c r="K65" s="24">
        <f t="shared" si="5"/>
        <v>-7.0124371526858464E-3</v>
      </c>
      <c r="L65" s="25">
        <f t="shared" si="7"/>
        <v>-4.9841758643906775E-3</v>
      </c>
      <c r="M65" s="25">
        <f t="shared" si="6"/>
        <v>3.3133769203549913E-4</v>
      </c>
    </row>
    <row r="66" spans="1:13" x14ac:dyDescent="0.2">
      <c r="A66" s="2">
        <v>45636</v>
      </c>
      <c r="B66" s="6">
        <v>110.953125</v>
      </c>
      <c r="C66" s="6">
        <v>110.96875</v>
      </c>
      <c r="D66" s="6">
        <f t="shared" si="0"/>
        <v>110.9609375</v>
      </c>
      <c r="E66" s="24">
        <f t="shared" si="1"/>
        <v>1.408153207068929E-4</v>
      </c>
      <c r="F66" s="24">
        <f t="shared" si="4"/>
        <v>-2.5346757727240377E-3</v>
      </c>
      <c r="G66" s="6">
        <v>118.90625</v>
      </c>
      <c r="H66" s="6">
        <v>118.9375</v>
      </c>
      <c r="I66" s="19">
        <f t="shared" si="2"/>
        <v>118.921875</v>
      </c>
      <c r="J66" s="24">
        <f t="shared" si="3"/>
        <v>2.6277755879647877E-4</v>
      </c>
      <c r="K66" s="24">
        <f t="shared" si="5"/>
        <v>-6.9636053081066907E-3</v>
      </c>
      <c r="L66" s="25">
        <f t="shared" si="7"/>
        <v>-4.7049827385873813E-3</v>
      </c>
      <c r="M66" s="25">
        <f t="shared" si="6"/>
        <v>2.0058043839130476E-4</v>
      </c>
    </row>
    <row r="67" spans="1:13" x14ac:dyDescent="0.2">
      <c r="A67" s="4">
        <v>45635</v>
      </c>
      <c r="B67" s="7">
        <v>111.125</v>
      </c>
      <c r="C67" s="7">
        <v>111.140625</v>
      </c>
      <c r="D67" s="6">
        <f t="shared" si="0"/>
        <v>111.1328125</v>
      </c>
      <c r="E67" s="24">
        <f t="shared" si="1"/>
        <v>1.40597539543058E-4</v>
      </c>
      <c r="F67" s="24">
        <f t="shared" si="4"/>
        <v>-1.5465729349736224E-3</v>
      </c>
      <c r="G67" s="7">
        <v>119.3125</v>
      </c>
      <c r="H67" s="7">
        <v>119.34375</v>
      </c>
      <c r="I67" s="19">
        <f t="shared" si="2"/>
        <v>119.328125</v>
      </c>
      <c r="J67" s="24">
        <f t="shared" si="3"/>
        <v>2.6188293832656804E-4</v>
      </c>
      <c r="K67" s="24">
        <f t="shared" si="5"/>
        <v>-3.4044781982454086E-3</v>
      </c>
      <c r="L67" s="25">
        <f t="shared" si="7"/>
        <v>-2.457001674600104E-3</v>
      </c>
      <c r="M67" s="25">
        <f t="shared" si="6"/>
        <v>2.0003098587234645E-4</v>
      </c>
    </row>
    <row r="68" spans="1:13" x14ac:dyDescent="0.2">
      <c r="A68" s="2">
        <v>45632</v>
      </c>
      <c r="B68" s="6">
        <v>111.453125</v>
      </c>
      <c r="C68" s="6">
        <v>111.46875</v>
      </c>
      <c r="D68" s="6">
        <f t="shared" si="0"/>
        <v>111.4609375</v>
      </c>
      <c r="E68" s="24">
        <f t="shared" si="1"/>
        <v>1.4018364056914557E-4</v>
      </c>
      <c r="F68" s="24">
        <f t="shared" si="4"/>
        <v>-2.9438564519520538E-3</v>
      </c>
      <c r="G68" s="6">
        <v>120.03125</v>
      </c>
      <c r="H68" s="6">
        <v>120.0625</v>
      </c>
      <c r="I68" s="19">
        <f t="shared" si="2"/>
        <v>120.046875</v>
      </c>
      <c r="J68" s="24">
        <f t="shared" si="3"/>
        <v>2.6031498112716388E-4</v>
      </c>
      <c r="K68" s="24">
        <f t="shared" si="5"/>
        <v>-5.9872445659248097E-3</v>
      </c>
      <c r="L68" s="25">
        <f t="shared" si="7"/>
        <v>-4.435206985035238E-3</v>
      </c>
      <c r="M68" s="25">
        <f t="shared" si="6"/>
        <v>1.9905156410431711E-4</v>
      </c>
    </row>
    <row r="69" spans="1:13" x14ac:dyDescent="0.2">
      <c r="A69" s="4">
        <v>45631</v>
      </c>
      <c r="B69" s="7">
        <v>111.203125</v>
      </c>
      <c r="C69" s="7">
        <v>111.21875</v>
      </c>
      <c r="D69" s="6">
        <f t="shared" si="0"/>
        <v>111.2109375</v>
      </c>
      <c r="E69" s="24">
        <f t="shared" si="1"/>
        <v>1.4049877063575695E-4</v>
      </c>
      <c r="F69" s="24">
        <f t="shared" si="4"/>
        <v>2.2479803301720391E-3</v>
      </c>
      <c r="G69" s="7">
        <v>119.90625</v>
      </c>
      <c r="H69" s="7">
        <v>119.9375</v>
      </c>
      <c r="I69" s="19">
        <f t="shared" si="2"/>
        <v>119.921875</v>
      </c>
      <c r="J69" s="24">
        <f t="shared" si="3"/>
        <v>2.6058631921824102E-4</v>
      </c>
      <c r="K69" s="24">
        <f t="shared" si="5"/>
        <v>1.0423452768728581E-3</v>
      </c>
      <c r="L69" s="25">
        <f t="shared" si="7"/>
        <v>1.6571833591296522E-3</v>
      </c>
      <c r="M69" s="25">
        <f t="shared" si="6"/>
        <v>1.9934523480274671E-4</v>
      </c>
    </row>
    <row r="70" spans="1:13" x14ac:dyDescent="0.2">
      <c r="A70" s="2">
        <v>45630</v>
      </c>
      <c r="B70" s="6">
        <v>111.21875</v>
      </c>
      <c r="C70" s="6">
        <v>111.234375</v>
      </c>
      <c r="D70" s="6">
        <f t="shared" si="0"/>
        <v>111.2265625</v>
      </c>
      <c r="E70" s="24">
        <f t="shared" si="1"/>
        <v>1.404790335042495E-4</v>
      </c>
      <c r="F70" s="24">
        <f t="shared" si="4"/>
        <v>-1.4047903350422608E-4</v>
      </c>
      <c r="G70" s="6">
        <v>119.75</v>
      </c>
      <c r="H70" s="6">
        <v>119.78125</v>
      </c>
      <c r="I70" s="19">
        <f t="shared" si="2"/>
        <v>119.765625</v>
      </c>
      <c r="J70" s="24">
        <f t="shared" si="3"/>
        <v>2.609262883235486E-4</v>
      </c>
      <c r="K70" s="24">
        <f t="shared" si="5"/>
        <v>1.3046314416178539E-3</v>
      </c>
      <c r="L70" s="25">
        <f t="shared" si="7"/>
        <v>5.6766800418138539E-4</v>
      </c>
      <c r="M70" s="25">
        <f t="shared" si="6"/>
        <v>1.9950176440684374E-4</v>
      </c>
    </row>
    <row r="71" spans="1:13" x14ac:dyDescent="0.2">
      <c r="A71" s="4">
        <v>45629</v>
      </c>
      <c r="B71" s="7">
        <v>110.921875</v>
      </c>
      <c r="C71" s="7">
        <v>110.9375</v>
      </c>
      <c r="D71" s="6">
        <f t="shared" si="0"/>
        <v>110.9296875</v>
      </c>
      <c r="E71" s="24">
        <f t="shared" si="1"/>
        <v>1.4085498978801323E-4</v>
      </c>
      <c r="F71" s="24">
        <f t="shared" si="4"/>
        <v>2.6762448059722832E-3</v>
      </c>
      <c r="G71" s="7">
        <v>119.0625</v>
      </c>
      <c r="H71" s="7">
        <v>119.09375</v>
      </c>
      <c r="I71" s="19">
        <f t="shared" si="2"/>
        <v>119.078125</v>
      </c>
      <c r="J71" s="24">
        <f t="shared" si="3"/>
        <v>2.6243275160740061E-4</v>
      </c>
      <c r="K71" s="24">
        <f t="shared" si="5"/>
        <v>5.7735205353628416E-3</v>
      </c>
      <c r="L71" s="25">
        <f t="shared" si="7"/>
        <v>4.1940018705165548E-3</v>
      </c>
      <c r="M71" s="25">
        <f t="shared" si="6"/>
        <v>2.0043170268504822E-4</v>
      </c>
    </row>
    <row r="72" spans="1:13" x14ac:dyDescent="0.2">
      <c r="A72" s="2">
        <v>45628</v>
      </c>
      <c r="B72" s="6">
        <v>111.125</v>
      </c>
      <c r="C72" s="6">
        <v>111.140625</v>
      </c>
      <c r="D72" s="6">
        <f t="shared" si="0"/>
        <v>111.1328125</v>
      </c>
      <c r="E72" s="24">
        <f t="shared" si="1"/>
        <v>1.40597539543058E-4</v>
      </c>
      <c r="F72" s="24">
        <f t="shared" si="4"/>
        <v>-1.8277680140597052E-3</v>
      </c>
      <c r="G72" s="6">
        <v>119.625</v>
      </c>
      <c r="H72" s="6">
        <v>119.65625</v>
      </c>
      <c r="I72" s="19">
        <f t="shared" si="2"/>
        <v>119.640625</v>
      </c>
      <c r="J72" s="24">
        <f t="shared" si="3"/>
        <v>2.6119890296460757E-4</v>
      </c>
      <c r="K72" s="24">
        <f t="shared" si="5"/>
        <v>-4.7015802533629802E-3</v>
      </c>
      <c r="L72" s="25">
        <f t="shared" si="7"/>
        <v>-3.2360213339004242E-3</v>
      </c>
      <c r="M72" s="25">
        <f t="shared" si="6"/>
        <v>1.9969578823619092E-4</v>
      </c>
    </row>
    <row r="73" spans="1:13" x14ac:dyDescent="0.2">
      <c r="A73" s="4">
        <v>45625</v>
      </c>
      <c r="B73" s="7">
        <v>111.171875</v>
      </c>
      <c r="C73" s="7">
        <v>111.1875</v>
      </c>
      <c r="D73" s="6">
        <f t="shared" si="0"/>
        <v>111.1796875</v>
      </c>
      <c r="E73" s="24">
        <f t="shared" si="1"/>
        <v>1.4053826154170472E-4</v>
      </c>
      <c r="F73" s="24">
        <f t="shared" si="4"/>
        <v>-4.2161478462510171E-4</v>
      </c>
      <c r="G73" s="7">
        <v>118.40625</v>
      </c>
      <c r="H73" s="7">
        <v>119.59375</v>
      </c>
      <c r="I73" s="19">
        <f t="shared" si="2"/>
        <v>119</v>
      </c>
      <c r="J73" s="24">
        <f t="shared" si="3"/>
        <v>9.9789915966386547E-3</v>
      </c>
      <c r="K73" s="24">
        <f t="shared" si="5"/>
        <v>5.3834033613444632E-3</v>
      </c>
      <c r="L73" s="25">
        <f t="shared" si="7"/>
        <v>2.4230164560641579E-3</v>
      </c>
      <c r="M73" s="25">
        <f t="shared" si="6"/>
        <v>4.9616724963263944E-3</v>
      </c>
    </row>
    <row r="74" spans="1:13" x14ac:dyDescent="0.2">
      <c r="A74" s="2">
        <v>45623</v>
      </c>
      <c r="B74" s="6">
        <v>110.75</v>
      </c>
      <c r="C74" s="6">
        <v>110.78125</v>
      </c>
      <c r="D74" s="6">
        <f t="shared" si="0"/>
        <v>110.765625</v>
      </c>
      <c r="E74" s="24">
        <f t="shared" si="1"/>
        <v>2.8212723938496261E-4</v>
      </c>
      <c r="F74" s="24">
        <f t="shared" si="4"/>
        <v>3.7381859218508229E-3</v>
      </c>
      <c r="G74" s="6">
        <v>118.28125</v>
      </c>
      <c r="H74" s="6">
        <v>118.40625</v>
      </c>
      <c r="I74" s="19">
        <f t="shared" si="2"/>
        <v>118.34375</v>
      </c>
      <c r="J74" s="24">
        <f t="shared" si="3"/>
        <v>1.0562450488513335E-3</v>
      </c>
      <c r="K74" s="24">
        <f t="shared" si="5"/>
        <v>5.5452865064695711E-3</v>
      </c>
      <c r="L74" s="25">
        <f t="shared" si="7"/>
        <v>4.6237188605623755E-3</v>
      </c>
      <c r="M74" s="25">
        <f t="shared" si="6"/>
        <v>6.6146794933793357E-4</v>
      </c>
    </row>
    <row r="75" spans="1:13" x14ac:dyDescent="0.2">
      <c r="A75" s="4">
        <v>45622</v>
      </c>
      <c r="B75" s="7">
        <v>110.296875</v>
      </c>
      <c r="C75" s="7">
        <v>110.3125</v>
      </c>
      <c r="D75" s="6">
        <f t="shared" si="0"/>
        <v>110.3046875</v>
      </c>
      <c r="E75" s="24">
        <f t="shared" si="1"/>
        <v>1.4165309157872371E-4</v>
      </c>
      <c r="F75" s="24">
        <f t="shared" si="4"/>
        <v>4.1787662015724258E-3</v>
      </c>
      <c r="G75" s="7">
        <v>117.875</v>
      </c>
      <c r="H75" s="7">
        <v>117.90625</v>
      </c>
      <c r="I75" s="19">
        <f t="shared" si="2"/>
        <v>117.890625</v>
      </c>
      <c r="J75" s="24">
        <f t="shared" si="3"/>
        <v>2.6507620941020542E-4</v>
      </c>
      <c r="K75" s="24">
        <f t="shared" si="5"/>
        <v>3.8436050364478724E-3</v>
      </c>
      <c r="L75" s="25">
        <f t="shared" si="7"/>
        <v>4.0145272798317467E-3</v>
      </c>
      <c r="M75" s="25">
        <f t="shared" si="6"/>
        <v>2.0213408370972492E-4</v>
      </c>
    </row>
    <row r="76" spans="1:13" x14ac:dyDescent="0.2">
      <c r="A76" s="2">
        <v>45621</v>
      </c>
      <c r="B76" s="6">
        <v>110.46875</v>
      </c>
      <c r="C76" s="6">
        <v>110.484375</v>
      </c>
      <c r="D76" s="6">
        <f t="shared" si="0"/>
        <v>110.4765625</v>
      </c>
      <c r="E76" s="24">
        <f t="shared" si="1"/>
        <v>1.4143271338660631E-4</v>
      </c>
      <c r="F76" s="24">
        <f t="shared" si="4"/>
        <v>-1.5557598472526468E-3</v>
      </c>
      <c r="G76" s="6">
        <v>118.0625</v>
      </c>
      <c r="H76" s="6">
        <v>118.09375</v>
      </c>
      <c r="I76" s="19">
        <f t="shared" si="2"/>
        <v>118.078125</v>
      </c>
      <c r="J76" s="24">
        <f t="shared" si="3"/>
        <v>2.6465528648934763E-4</v>
      </c>
      <c r="K76" s="24">
        <f t="shared" si="5"/>
        <v>-1.5879317189361197E-3</v>
      </c>
      <c r="L76" s="25">
        <f t="shared" si="7"/>
        <v>-1.5715250195503067E-3</v>
      </c>
      <c r="M76" s="25">
        <f t="shared" si="6"/>
        <v>2.0181543264641475E-4</v>
      </c>
    </row>
    <row r="77" spans="1:13" x14ac:dyDescent="0.2">
      <c r="A77" s="4">
        <v>45618</v>
      </c>
      <c r="B77" s="7">
        <v>109.65625</v>
      </c>
      <c r="C77" s="7">
        <v>109.6875</v>
      </c>
      <c r="D77" s="6">
        <f t="shared" ref="D77:D140" si="8">AVERAGE(B77:C77)</f>
        <v>109.671875</v>
      </c>
      <c r="E77" s="24">
        <f t="shared" ref="E77:E140" si="9">(C77-B77)/D77</f>
        <v>2.8494087476848553E-4</v>
      </c>
      <c r="F77" s="24">
        <f t="shared" si="4"/>
        <v>7.3372275252885366E-3</v>
      </c>
      <c r="G77" s="7">
        <v>116.34375</v>
      </c>
      <c r="H77" s="7">
        <v>116.375</v>
      </c>
      <c r="I77" s="19">
        <f t="shared" ref="I77:I140" si="10">AVERAGE(G77:H77)</f>
        <v>116.359375</v>
      </c>
      <c r="J77" s="24">
        <f t="shared" ref="J77:J140" si="11">(H77-G77)/I77</f>
        <v>2.68564522626561E-4</v>
      </c>
      <c r="K77" s="24">
        <f t="shared" si="5"/>
        <v>1.477104874446078E-2</v>
      </c>
      <c r="L77" s="25">
        <f t="shared" si="7"/>
        <v>1.09800206304984E-2</v>
      </c>
      <c r="M77" s="25">
        <f t="shared" si="6"/>
        <v>2.7691597601019468E-4</v>
      </c>
    </row>
    <row r="78" spans="1:13" x14ac:dyDescent="0.2">
      <c r="A78" s="2">
        <v>45617</v>
      </c>
      <c r="B78" s="6">
        <v>109.53125</v>
      </c>
      <c r="C78" s="6">
        <v>109.546875</v>
      </c>
      <c r="D78" s="6">
        <f t="shared" si="8"/>
        <v>109.5390625</v>
      </c>
      <c r="E78" s="24">
        <f t="shared" si="9"/>
        <v>1.4264317809000785E-4</v>
      </c>
      <c r="F78" s="24">
        <f t="shared" ref="F78:F141" si="12">D77/D78-1</f>
        <v>1.212467013764984E-3</v>
      </c>
      <c r="G78" s="6">
        <v>116.25</v>
      </c>
      <c r="H78" s="6">
        <v>116.28125</v>
      </c>
      <c r="I78" s="19">
        <f t="shared" si="10"/>
        <v>116.265625</v>
      </c>
      <c r="J78" s="24">
        <f t="shared" si="11"/>
        <v>2.6878107781212203E-4</v>
      </c>
      <c r="K78" s="24">
        <f t="shared" ref="K78:K141" si="13">I77/I78-1</f>
        <v>8.06343233436424E-4</v>
      </c>
      <c r="L78" s="25">
        <f t="shared" ref="L78:L141" si="14">F78*$N$5+K78*$O$5</f>
        <v>1.0134543037166007E-3</v>
      </c>
      <c r="M78" s="25">
        <f t="shared" ref="M78:M141" si="15">E78*$N$5+J78*$O$5</f>
        <v>2.0445449394844E-4</v>
      </c>
    </row>
    <row r="79" spans="1:13" x14ac:dyDescent="0.2">
      <c r="A79" s="4">
        <v>45616</v>
      </c>
      <c r="B79" s="7">
        <v>109.625</v>
      </c>
      <c r="C79" s="7">
        <v>109.640625</v>
      </c>
      <c r="D79" s="6">
        <f t="shared" si="8"/>
        <v>109.6328125</v>
      </c>
      <c r="E79" s="24">
        <f t="shared" si="9"/>
        <v>1.4252120002850423E-4</v>
      </c>
      <c r="F79" s="24">
        <f t="shared" si="12"/>
        <v>-8.5512720017100197E-4</v>
      </c>
      <c r="G79" s="7">
        <v>116.40625</v>
      </c>
      <c r="H79" s="7">
        <v>116.4375</v>
      </c>
      <c r="I79" s="19">
        <f t="shared" si="10"/>
        <v>116.421875</v>
      </c>
      <c r="J79" s="24">
        <f t="shared" si="11"/>
        <v>2.6842034626224669E-4</v>
      </c>
      <c r="K79" s="24">
        <f t="shared" si="13"/>
        <v>-1.3421017313112182E-3</v>
      </c>
      <c r="L79" s="25">
        <f t="shared" si="14"/>
        <v>-1.093759178550476E-3</v>
      </c>
      <c r="M79" s="25">
        <f t="shared" si="15"/>
        <v>2.042155195891182E-4</v>
      </c>
    </row>
    <row r="80" spans="1:13" x14ac:dyDescent="0.2">
      <c r="A80" s="2">
        <v>45615</v>
      </c>
      <c r="B80" s="6">
        <v>109.734375</v>
      </c>
      <c r="C80" s="6">
        <v>109.75</v>
      </c>
      <c r="D80" s="6">
        <f t="shared" si="8"/>
        <v>109.7421875</v>
      </c>
      <c r="E80" s="24">
        <f t="shared" si="9"/>
        <v>1.4237915569160676E-4</v>
      </c>
      <c r="F80" s="24">
        <f t="shared" si="12"/>
        <v>-9.9665408984128678E-4</v>
      </c>
      <c r="G80" s="6">
        <v>116.65625</v>
      </c>
      <c r="H80" s="6">
        <v>116.6875</v>
      </c>
      <c r="I80" s="19">
        <f t="shared" si="10"/>
        <v>116.671875</v>
      </c>
      <c r="J80" s="24">
        <f t="shared" si="11"/>
        <v>2.6784518548279097E-4</v>
      </c>
      <c r="K80" s="24">
        <f t="shared" si="13"/>
        <v>-2.1427614838622766E-3</v>
      </c>
      <c r="L80" s="25">
        <f t="shared" si="14"/>
        <v>-1.5582807404798662E-3</v>
      </c>
      <c r="M80" s="25">
        <f t="shared" si="15"/>
        <v>2.0386123533627616E-4</v>
      </c>
    </row>
    <row r="81" spans="1:13" x14ac:dyDescent="0.2">
      <c r="A81" s="4">
        <v>45614</v>
      </c>
      <c r="B81" s="7">
        <v>109.609375</v>
      </c>
      <c r="C81" s="7">
        <v>109.625</v>
      </c>
      <c r="D81" s="6">
        <f t="shared" si="8"/>
        <v>109.6171875</v>
      </c>
      <c r="E81" s="24">
        <f t="shared" si="9"/>
        <v>1.4254151521630675E-4</v>
      </c>
      <c r="F81" s="24">
        <f t="shared" si="12"/>
        <v>1.1403321217304807E-3</v>
      </c>
      <c r="G81" s="7">
        <v>116.28125</v>
      </c>
      <c r="H81" s="7">
        <v>116.3125</v>
      </c>
      <c r="I81" s="19">
        <f t="shared" si="10"/>
        <v>116.296875</v>
      </c>
      <c r="J81" s="24">
        <f t="shared" si="11"/>
        <v>2.6870885395673789E-4</v>
      </c>
      <c r="K81" s="24">
        <f t="shared" si="13"/>
        <v>3.2245062474809405E-3</v>
      </c>
      <c r="L81" s="25">
        <f t="shared" si="14"/>
        <v>2.1616393218229207E-3</v>
      </c>
      <c r="M81" s="25">
        <f t="shared" si="15"/>
        <v>2.0436725706774942E-4</v>
      </c>
    </row>
    <row r="82" spans="1:13" x14ac:dyDescent="0.2">
      <c r="A82" s="2">
        <v>45611</v>
      </c>
      <c r="B82" s="6">
        <v>109.40625</v>
      </c>
      <c r="C82" s="6">
        <v>109.421875</v>
      </c>
      <c r="D82" s="6">
        <f t="shared" si="8"/>
        <v>109.4140625</v>
      </c>
      <c r="E82" s="24">
        <f t="shared" si="9"/>
        <v>1.4280614066404857E-4</v>
      </c>
      <c r="F82" s="24">
        <f t="shared" si="12"/>
        <v>1.8564798286326845E-3</v>
      </c>
      <c r="G82" s="6">
        <v>116.0625</v>
      </c>
      <c r="H82" s="6">
        <v>116.125</v>
      </c>
      <c r="I82" s="19">
        <f t="shared" si="10"/>
        <v>116.09375</v>
      </c>
      <c r="J82" s="24">
        <f t="shared" si="11"/>
        <v>5.3835800807537008E-4</v>
      </c>
      <c r="K82" s="24">
        <f t="shared" si="13"/>
        <v>1.7496635262450599E-3</v>
      </c>
      <c r="L82" s="25">
        <f t="shared" si="14"/>
        <v>1.8041366691203039E-3</v>
      </c>
      <c r="M82" s="25">
        <f t="shared" si="15"/>
        <v>3.3663829950621323E-4</v>
      </c>
    </row>
    <row r="83" spans="1:13" x14ac:dyDescent="0.2">
      <c r="A83" s="4">
        <v>45610</v>
      </c>
      <c r="B83" s="7">
        <v>109.359375</v>
      </c>
      <c r="C83" s="7">
        <v>109.375</v>
      </c>
      <c r="D83" s="6">
        <f t="shared" si="8"/>
        <v>109.3671875</v>
      </c>
      <c r="E83" s="24">
        <f t="shared" si="9"/>
        <v>1.4286734766769056E-4</v>
      </c>
      <c r="F83" s="24">
        <f t="shared" si="12"/>
        <v>4.2860204300310123E-4</v>
      </c>
      <c r="G83" s="7">
        <v>116.375</v>
      </c>
      <c r="H83" s="7">
        <v>116.40625</v>
      </c>
      <c r="I83" s="19">
        <f t="shared" si="10"/>
        <v>116.390625</v>
      </c>
      <c r="J83" s="24">
        <f t="shared" si="11"/>
        <v>2.6849241508927372E-4</v>
      </c>
      <c r="K83" s="24">
        <f t="shared" si="13"/>
        <v>-2.5506779433480675E-3</v>
      </c>
      <c r="L83" s="25">
        <f t="shared" si="14"/>
        <v>-1.0313336041953458E-3</v>
      </c>
      <c r="M83" s="25">
        <f t="shared" si="15"/>
        <v>2.0442736047303269E-4</v>
      </c>
    </row>
    <row r="84" spans="1:13" x14ac:dyDescent="0.2">
      <c r="A84" s="2">
        <v>45609</v>
      </c>
      <c r="B84" s="6">
        <v>109.375</v>
      </c>
      <c r="C84" s="6">
        <v>109.390625</v>
      </c>
      <c r="D84" s="6">
        <f t="shared" si="8"/>
        <v>109.3828125</v>
      </c>
      <c r="E84" s="24">
        <f t="shared" si="9"/>
        <v>1.4284693950432112E-4</v>
      </c>
      <c r="F84" s="24">
        <f t="shared" si="12"/>
        <v>-1.4284693950428196E-4</v>
      </c>
      <c r="G84" s="6">
        <v>115.90625</v>
      </c>
      <c r="H84" s="6">
        <v>115.9375</v>
      </c>
      <c r="I84" s="19">
        <f t="shared" si="10"/>
        <v>115.921875</v>
      </c>
      <c r="J84" s="24">
        <f t="shared" si="11"/>
        <v>2.6957811025744708E-4</v>
      </c>
      <c r="K84" s="24">
        <f t="shared" si="13"/>
        <v>4.0436716538616579E-3</v>
      </c>
      <c r="L84" s="25">
        <f t="shared" si="14"/>
        <v>1.908671467666197E-3</v>
      </c>
      <c r="M84" s="25">
        <f t="shared" si="15"/>
        <v>2.0494897578197949E-4</v>
      </c>
    </row>
    <row r="85" spans="1:13" x14ac:dyDescent="0.2">
      <c r="A85" s="4">
        <v>45608</v>
      </c>
      <c r="B85" s="7">
        <v>109.421875</v>
      </c>
      <c r="C85" s="7">
        <v>109.4375</v>
      </c>
      <c r="D85" s="6">
        <f t="shared" si="8"/>
        <v>109.4296875</v>
      </c>
      <c r="E85" s="24">
        <f t="shared" si="9"/>
        <v>1.4278574998215178E-4</v>
      </c>
      <c r="F85" s="24">
        <f t="shared" si="12"/>
        <v>-4.2835724994649826E-4</v>
      </c>
      <c r="G85" s="7">
        <v>116.46875</v>
      </c>
      <c r="H85" s="7">
        <v>116.5</v>
      </c>
      <c r="I85" s="19">
        <f t="shared" si="10"/>
        <v>116.484375</v>
      </c>
      <c r="J85" s="24">
        <f t="shared" si="11"/>
        <v>2.6827632461435278E-4</v>
      </c>
      <c r="K85" s="24">
        <f t="shared" si="13"/>
        <v>-4.8289738430583595E-3</v>
      </c>
      <c r="L85" s="25">
        <f t="shared" si="14"/>
        <v>-2.5847900334947977E-3</v>
      </c>
      <c r="M85" s="25">
        <f t="shared" si="15"/>
        <v>2.0427985732764803E-4</v>
      </c>
    </row>
    <row r="86" spans="1:13" x14ac:dyDescent="0.2">
      <c r="A86" s="2">
        <v>45607</v>
      </c>
      <c r="B86" s="6">
        <v>110</v>
      </c>
      <c r="C86" s="6">
        <v>110.015625</v>
      </c>
      <c r="D86" s="6">
        <f t="shared" si="8"/>
        <v>110.0078125</v>
      </c>
      <c r="E86" s="24">
        <f t="shared" si="9"/>
        <v>1.4203536680633478E-4</v>
      </c>
      <c r="F86" s="24">
        <f t="shared" si="12"/>
        <v>-5.2553085718344272E-3</v>
      </c>
      <c r="G86" s="6">
        <v>117.84375</v>
      </c>
      <c r="H86" s="6">
        <v>117.875</v>
      </c>
      <c r="I86" s="19">
        <f t="shared" si="10"/>
        <v>117.859375</v>
      </c>
      <c r="J86" s="24">
        <f t="shared" si="11"/>
        <v>2.6514649343762427E-4</v>
      </c>
      <c r="K86" s="24">
        <f t="shared" si="13"/>
        <v>-1.1666445711255413E-2</v>
      </c>
      <c r="L86" s="25">
        <f t="shared" si="14"/>
        <v>-8.3969561147972886E-3</v>
      </c>
      <c r="M86" s="25">
        <f t="shared" si="15"/>
        <v>2.0236347398632111E-4</v>
      </c>
    </row>
    <row r="87" spans="1:13" x14ac:dyDescent="0.2">
      <c r="A87" s="4">
        <v>45604</v>
      </c>
      <c r="B87" s="7">
        <v>110.25</v>
      </c>
      <c r="C87" s="7">
        <v>110.265625</v>
      </c>
      <c r="D87" s="6">
        <f t="shared" si="8"/>
        <v>110.2578125</v>
      </c>
      <c r="E87" s="24">
        <f t="shared" si="9"/>
        <v>1.417133139658471E-4</v>
      </c>
      <c r="F87" s="24">
        <f t="shared" si="12"/>
        <v>-2.2674130234535683E-3</v>
      </c>
      <c r="G87" s="7">
        <v>117.875</v>
      </c>
      <c r="H87" s="7">
        <v>117.90625</v>
      </c>
      <c r="I87" s="19">
        <f t="shared" si="10"/>
        <v>117.890625</v>
      </c>
      <c r="J87" s="24">
        <f t="shared" si="11"/>
        <v>2.6507620941020542E-4</v>
      </c>
      <c r="K87" s="24">
        <f t="shared" si="13"/>
        <v>-2.6507620941018661E-4</v>
      </c>
      <c r="L87" s="25">
        <f t="shared" si="14"/>
        <v>-1.2862085358216588E-3</v>
      </c>
      <c r="M87" s="25">
        <f t="shared" si="15"/>
        <v>2.0216479533917409E-4</v>
      </c>
    </row>
    <row r="88" spans="1:13" x14ac:dyDescent="0.2">
      <c r="A88" s="2">
        <v>45603</v>
      </c>
      <c r="B88" s="6">
        <v>110.265625</v>
      </c>
      <c r="C88" s="6">
        <v>110.28125</v>
      </c>
      <c r="D88" s="6">
        <f t="shared" si="8"/>
        <v>110.2734375</v>
      </c>
      <c r="E88" s="24">
        <f t="shared" si="9"/>
        <v>1.4169323414806942E-4</v>
      </c>
      <c r="F88" s="24">
        <f t="shared" si="12"/>
        <v>-1.4169323414803259E-4</v>
      </c>
      <c r="G88" s="6">
        <v>117.21875</v>
      </c>
      <c r="H88" s="6">
        <v>117.25</v>
      </c>
      <c r="I88" s="19">
        <f t="shared" si="10"/>
        <v>117.234375</v>
      </c>
      <c r="J88" s="24">
        <f t="shared" si="11"/>
        <v>2.6656004264960682E-4</v>
      </c>
      <c r="K88" s="24">
        <f t="shared" si="13"/>
        <v>5.5977608956416791E-3</v>
      </c>
      <c r="L88" s="25">
        <f t="shared" si="14"/>
        <v>2.6708096920380659E-3</v>
      </c>
      <c r="M88" s="25">
        <f t="shared" si="15"/>
        <v>2.0288167757012015E-4</v>
      </c>
    </row>
    <row r="89" spans="1:13" x14ac:dyDescent="0.2">
      <c r="A89" s="4">
        <v>45602</v>
      </c>
      <c r="B89" s="7">
        <v>109.5</v>
      </c>
      <c r="C89" s="7">
        <v>109.515625</v>
      </c>
      <c r="D89" s="6">
        <f t="shared" si="8"/>
        <v>109.5078125</v>
      </c>
      <c r="E89" s="24">
        <f t="shared" si="9"/>
        <v>1.4268388385531855E-4</v>
      </c>
      <c r="F89" s="24">
        <f t="shared" si="12"/>
        <v>6.9915103089106534E-3</v>
      </c>
      <c r="G89" s="7">
        <v>116.0625</v>
      </c>
      <c r="H89" s="7">
        <v>116.125</v>
      </c>
      <c r="I89" s="19">
        <f t="shared" si="10"/>
        <v>116.09375</v>
      </c>
      <c r="J89" s="24">
        <f t="shared" si="11"/>
        <v>5.3835800807537008E-4</v>
      </c>
      <c r="K89" s="24">
        <f t="shared" si="13"/>
        <v>9.8250336473755251E-3</v>
      </c>
      <c r="L89" s="25">
        <f t="shared" si="14"/>
        <v>8.3800208711757515E-3</v>
      </c>
      <c r="M89" s="25">
        <f t="shared" si="15"/>
        <v>3.3657595216352715E-4</v>
      </c>
    </row>
    <row r="90" spans="1:13" x14ac:dyDescent="0.2">
      <c r="A90" s="2">
        <v>45601</v>
      </c>
      <c r="B90" s="6">
        <v>110.53125</v>
      </c>
      <c r="C90" s="6">
        <v>110.546875</v>
      </c>
      <c r="D90" s="6">
        <f t="shared" si="8"/>
        <v>110.5390625</v>
      </c>
      <c r="E90" s="24">
        <f t="shared" si="9"/>
        <v>1.4135274577708673E-4</v>
      </c>
      <c r="F90" s="24">
        <f t="shared" si="12"/>
        <v>-9.329281221287733E-3</v>
      </c>
      <c r="G90" s="6">
        <v>118.28125</v>
      </c>
      <c r="H90" s="6">
        <v>118.3125</v>
      </c>
      <c r="I90" s="19">
        <f t="shared" si="10"/>
        <v>118.296875</v>
      </c>
      <c r="J90" s="24">
        <f t="shared" si="11"/>
        <v>2.6416589618280279E-4</v>
      </c>
      <c r="K90" s="24">
        <f t="shared" si="13"/>
        <v>-1.862369568088762E-2</v>
      </c>
      <c r="L90" s="25">
        <f t="shared" si="14"/>
        <v>-1.3883820254735647E-2</v>
      </c>
      <c r="M90" s="25">
        <f t="shared" si="15"/>
        <v>2.0153483575972159E-4</v>
      </c>
    </row>
    <row r="91" spans="1:13" x14ac:dyDescent="0.2">
      <c r="A91" s="4">
        <v>45600</v>
      </c>
      <c r="B91" s="7">
        <v>110.484375</v>
      </c>
      <c r="C91" s="7">
        <v>110.5</v>
      </c>
      <c r="D91" s="6">
        <f t="shared" si="8"/>
        <v>110.4921875</v>
      </c>
      <c r="E91" s="24">
        <f t="shared" si="9"/>
        <v>1.4141271300289896E-4</v>
      </c>
      <c r="F91" s="24">
        <f t="shared" si="12"/>
        <v>4.2423813900871465E-4</v>
      </c>
      <c r="G91" s="7">
        <v>118</v>
      </c>
      <c r="H91" s="7">
        <v>118.03125</v>
      </c>
      <c r="I91" s="19">
        <f t="shared" si="10"/>
        <v>118.015625</v>
      </c>
      <c r="J91" s="24">
        <f t="shared" si="11"/>
        <v>2.6479544551833708E-4</v>
      </c>
      <c r="K91" s="24">
        <f t="shared" si="13"/>
        <v>2.3831590096650146E-3</v>
      </c>
      <c r="L91" s="25">
        <f t="shared" si="14"/>
        <v>1.3841675253752411E-3</v>
      </c>
      <c r="M91" s="25">
        <f t="shared" si="15"/>
        <v>2.0187391513001147E-4</v>
      </c>
    </row>
    <row r="92" spans="1:13" x14ac:dyDescent="0.2">
      <c r="A92" s="2">
        <v>45597</v>
      </c>
      <c r="B92" s="6">
        <v>109.875</v>
      </c>
      <c r="C92" s="6">
        <v>109.890625</v>
      </c>
      <c r="D92" s="6">
        <f t="shared" si="8"/>
        <v>109.8828125</v>
      </c>
      <c r="E92" s="24">
        <f t="shared" si="9"/>
        <v>1.4219694276573053E-4</v>
      </c>
      <c r="F92" s="24">
        <f t="shared" si="12"/>
        <v>5.5456807678635478E-3</v>
      </c>
      <c r="G92" s="6">
        <v>116.53125</v>
      </c>
      <c r="H92" s="6">
        <v>116.5625</v>
      </c>
      <c r="I92" s="19">
        <f t="shared" si="10"/>
        <v>116.546875</v>
      </c>
      <c r="J92" s="24">
        <f t="shared" si="11"/>
        <v>2.681324574339724E-4</v>
      </c>
      <c r="K92" s="24">
        <f t="shared" si="13"/>
        <v>1.2602225499396713E-2</v>
      </c>
      <c r="L92" s="25">
        <f t="shared" si="14"/>
        <v>9.003597192909928E-3</v>
      </c>
      <c r="M92" s="25">
        <f t="shared" si="15"/>
        <v>2.0390908393901663E-4</v>
      </c>
    </row>
    <row r="93" spans="1:13" x14ac:dyDescent="0.2">
      <c r="A93" s="4">
        <v>45596</v>
      </c>
      <c r="B93" s="7">
        <v>110.421875</v>
      </c>
      <c r="C93" s="7">
        <v>110.4375</v>
      </c>
      <c r="D93" s="6">
        <f t="shared" si="8"/>
        <v>110.4296875</v>
      </c>
      <c r="E93" s="24">
        <f t="shared" si="9"/>
        <v>1.4149274849663954E-4</v>
      </c>
      <c r="F93" s="24">
        <f t="shared" si="12"/>
        <v>-4.9522461973824372E-3</v>
      </c>
      <c r="G93" s="7">
        <v>118</v>
      </c>
      <c r="H93" s="7">
        <v>118.03125</v>
      </c>
      <c r="I93" s="19">
        <f t="shared" si="10"/>
        <v>118.015625</v>
      </c>
      <c r="J93" s="24">
        <f t="shared" si="11"/>
        <v>2.6479544551833708E-4</v>
      </c>
      <c r="K93" s="24">
        <f t="shared" si="13"/>
        <v>-1.2445385939361842E-2</v>
      </c>
      <c r="L93" s="25">
        <f t="shared" si="14"/>
        <v>-8.6241071399161089E-3</v>
      </c>
      <c r="M93" s="25">
        <f t="shared" si="15"/>
        <v>2.0191473085559049E-4</v>
      </c>
    </row>
    <row r="94" spans="1:13" x14ac:dyDescent="0.2">
      <c r="A94" s="2">
        <v>45595</v>
      </c>
      <c r="B94" s="6">
        <v>110.421875</v>
      </c>
      <c r="C94" s="6">
        <v>110.4375</v>
      </c>
      <c r="D94" s="6">
        <f t="shared" si="8"/>
        <v>110.4296875</v>
      </c>
      <c r="E94" s="24">
        <f t="shared" si="9"/>
        <v>1.4149274849663954E-4</v>
      </c>
      <c r="F94" s="24">
        <f t="shared" si="12"/>
        <v>0</v>
      </c>
      <c r="G94" s="6">
        <v>117.59375</v>
      </c>
      <c r="H94" s="6">
        <v>117.625</v>
      </c>
      <c r="I94" s="19">
        <f t="shared" si="10"/>
        <v>117.609375</v>
      </c>
      <c r="J94" s="24">
        <f t="shared" si="11"/>
        <v>2.6571011026969577E-4</v>
      </c>
      <c r="K94" s="24">
        <f t="shared" si="13"/>
        <v>3.4542314335059832E-3</v>
      </c>
      <c r="L94" s="25">
        <f t="shared" si="14"/>
        <v>1.6926759574634896E-3</v>
      </c>
      <c r="M94" s="25">
        <f t="shared" si="15"/>
        <v>2.0236294373986527E-4</v>
      </c>
    </row>
    <row r="95" spans="1:13" x14ac:dyDescent="0.2">
      <c r="A95" s="4">
        <v>45594</v>
      </c>
      <c r="B95" s="7">
        <v>110.875</v>
      </c>
      <c r="C95" s="7">
        <v>110.890625</v>
      </c>
      <c r="D95" s="6">
        <f t="shared" si="8"/>
        <v>110.8828125</v>
      </c>
      <c r="E95" s="24">
        <f t="shared" si="9"/>
        <v>1.4091453533431975E-4</v>
      </c>
      <c r="F95" s="24">
        <f t="shared" si="12"/>
        <v>-4.0865215246952413E-3</v>
      </c>
      <c r="G95" s="7">
        <v>117.9375</v>
      </c>
      <c r="H95" s="7">
        <v>117.96875</v>
      </c>
      <c r="I95" s="19">
        <f t="shared" si="10"/>
        <v>117.953125</v>
      </c>
      <c r="J95" s="24">
        <f t="shared" si="11"/>
        <v>2.6493575307987813E-4</v>
      </c>
      <c r="K95" s="24">
        <f t="shared" si="13"/>
        <v>-2.9142932838787106E-3</v>
      </c>
      <c r="L95" s="25">
        <f t="shared" si="14"/>
        <v>-3.5120948836071158E-3</v>
      </c>
      <c r="M95" s="25">
        <f t="shared" si="15"/>
        <v>2.0168861418061698E-4</v>
      </c>
    </row>
    <row r="96" spans="1:13" x14ac:dyDescent="0.2">
      <c r="A96" s="2">
        <v>45593</v>
      </c>
      <c r="B96" s="6">
        <v>110.65625</v>
      </c>
      <c r="C96" s="6">
        <v>110.671875</v>
      </c>
      <c r="D96" s="6">
        <f t="shared" si="8"/>
        <v>110.6640625</v>
      </c>
      <c r="E96" s="24">
        <f t="shared" si="9"/>
        <v>1.4119308153900459E-4</v>
      </c>
      <c r="F96" s="24">
        <f t="shared" si="12"/>
        <v>1.9767031415460767E-3</v>
      </c>
      <c r="G96" s="6">
        <v>117.59375</v>
      </c>
      <c r="H96" s="6">
        <v>117.625</v>
      </c>
      <c r="I96" s="19">
        <f t="shared" si="10"/>
        <v>117.609375</v>
      </c>
      <c r="J96" s="24">
        <f t="shared" si="11"/>
        <v>2.6571011026969577E-4</v>
      </c>
      <c r="K96" s="24">
        <f t="shared" si="13"/>
        <v>2.9228112129666695E-3</v>
      </c>
      <c r="L96" s="25">
        <f t="shared" si="14"/>
        <v>2.4403241861934355E-3</v>
      </c>
      <c r="M96" s="25">
        <f t="shared" si="15"/>
        <v>2.0221012248848922E-4</v>
      </c>
    </row>
    <row r="97" spans="1:13" x14ac:dyDescent="0.2">
      <c r="A97" s="4">
        <v>45590</v>
      </c>
      <c r="B97" s="7">
        <v>110.984375</v>
      </c>
      <c r="C97" s="7">
        <v>111</v>
      </c>
      <c r="D97" s="6">
        <f t="shared" si="8"/>
        <v>110.9921875</v>
      </c>
      <c r="E97" s="24">
        <f t="shared" si="9"/>
        <v>1.407756739635391E-4</v>
      </c>
      <c r="F97" s="24">
        <f t="shared" si="12"/>
        <v>-2.956289153234315E-3</v>
      </c>
      <c r="G97" s="7">
        <v>118.15625</v>
      </c>
      <c r="H97" s="7">
        <v>118.1875</v>
      </c>
      <c r="I97" s="19">
        <f t="shared" si="10"/>
        <v>118.171875</v>
      </c>
      <c r="J97" s="24">
        <f t="shared" si="11"/>
        <v>2.6444532592886423E-4</v>
      </c>
      <c r="K97" s="24">
        <f t="shared" si="13"/>
        <v>-4.7600158667195913E-3</v>
      </c>
      <c r="L97" s="25">
        <f t="shared" si="14"/>
        <v>-3.8401687949212926E-3</v>
      </c>
      <c r="M97" s="25">
        <f t="shared" si="15"/>
        <v>2.0137747513964454E-4</v>
      </c>
    </row>
    <row r="98" spans="1:13" x14ac:dyDescent="0.2">
      <c r="A98" s="2">
        <v>45589</v>
      </c>
      <c r="B98" s="6">
        <v>111.171875</v>
      </c>
      <c r="C98" s="6">
        <v>111.1875</v>
      </c>
      <c r="D98" s="6">
        <f t="shared" si="8"/>
        <v>111.1796875</v>
      </c>
      <c r="E98" s="24">
        <f t="shared" si="9"/>
        <v>1.4053826154170472E-4</v>
      </c>
      <c r="F98" s="24">
        <f t="shared" si="12"/>
        <v>-1.6864591385004069E-3</v>
      </c>
      <c r="G98" s="6">
        <v>118.5625</v>
      </c>
      <c r="H98" s="6">
        <v>118.59375</v>
      </c>
      <c r="I98" s="19">
        <f t="shared" si="10"/>
        <v>118.578125</v>
      </c>
      <c r="J98" s="24">
        <f t="shared" si="11"/>
        <v>2.635393332454869E-4</v>
      </c>
      <c r="K98" s="24">
        <f t="shared" si="13"/>
        <v>-3.4260113321913366E-3</v>
      </c>
      <c r="L98" s="25">
        <f t="shared" si="14"/>
        <v>-2.5388913601668327E-3</v>
      </c>
      <c r="M98" s="25">
        <f t="shared" si="15"/>
        <v>2.0081243853971626E-4</v>
      </c>
    </row>
    <row r="99" spans="1:13" x14ac:dyDescent="0.2">
      <c r="A99" s="4">
        <v>45588</v>
      </c>
      <c r="B99" s="7">
        <v>111</v>
      </c>
      <c r="C99" s="7">
        <v>111.015625</v>
      </c>
      <c r="D99" s="6">
        <f t="shared" si="8"/>
        <v>111.0078125</v>
      </c>
      <c r="E99" s="24">
        <f t="shared" si="9"/>
        <v>1.4075585896262933E-4</v>
      </c>
      <c r="F99" s="24">
        <f t="shared" si="12"/>
        <v>1.5483144485888278E-3</v>
      </c>
      <c r="G99" s="7">
        <v>118</v>
      </c>
      <c r="H99" s="7">
        <v>118.03125</v>
      </c>
      <c r="I99" s="19">
        <f t="shared" si="10"/>
        <v>118.015625</v>
      </c>
      <c r="J99" s="24">
        <f t="shared" si="11"/>
        <v>2.6479544551833708E-4</v>
      </c>
      <c r="K99" s="24">
        <f t="shared" si="13"/>
        <v>4.7663180193300292E-3</v>
      </c>
      <c r="L99" s="25">
        <f t="shared" si="14"/>
        <v>3.1252317397665779E-3</v>
      </c>
      <c r="M99" s="25">
        <f t="shared" si="15"/>
        <v>2.0153893907126397E-4</v>
      </c>
    </row>
    <row r="100" spans="1:13" x14ac:dyDescent="0.2">
      <c r="A100" s="2">
        <v>45587</v>
      </c>
      <c r="B100" s="6">
        <v>111.3125</v>
      </c>
      <c r="C100" s="6">
        <v>111.328125</v>
      </c>
      <c r="D100" s="6">
        <f t="shared" si="8"/>
        <v>111.3203125</v>
      </c>
      <c r="E100" s="24">
        <f t="shared" si="9"/>
        <v>1.4036072706856621E-4</v>
      </c>
      <c r="F100" s="24">
        <f t="shared" si="12"/>
        <v>-2.807214541371339E-3</v>
      </c>
      <c r="G100" s="6">
        <v>118.40625</v>
      </c>
      <c r="H100" s="6">
        <v>118.4375</v>
      </c>
      <c r="I100" s="19">
        <f t="shared" si="10"/>
        <v>118.421875</v>
      </c>
      <c r="J100" s="24">
        <f t="shared" si="11"/>
        <v>2.6388705633988651E-4</v>
      </c>
      <c r="K100" s="24">
        <f t="shared" si="13"/>
        <v>-3.4305317324184736E-3</v>
      </c>
      <c r="L100" s="25">
        <f t="shared" si="14"/>
        <v>-3.1126584710759212E-3</v>
      </c>
      <c r="M100" s="25">
        <f t="shared" si="15"/>
        <v>2.0089229586940351E-4</v>
      </c>
    </row>
    <row r="101" spans="1:13" x14ac:dyDescent="0.2">
      <c r="A101" s="4">
        <v>45586</v>
      </c>
      <c r="B101" s="7">
        <v>111.4375</v>
      </c>
      <c r="C101" s="7">
        <v>111.453125</v>
      </c>
      <c r="D101" s="6">
        <f t="shared" si="8"/>
        <v>111.4453125</v>
      </c>
      <c r="E101" s="24">
        <f t="shared" si="9"/>
        <v>1.4020329477742728E-4</v>
      </c>
      <c r="F101" s="24">
        <f t="shared" si="12"/>
        <v>-1.1216263582194408E-3</v>
      </c>
      <c r="G101" s="7">
        <v>118.46875</v>
      </c>
      <c r="H101" s="7">
        <v>118.5</v>
      </c>
      <c r="I101" s="19">
        <f t="shared" si="10"/>
        <v>118.484375</v>
      </c>
      <c r="J101" s="24">
        <f t="shared" si="11"/>
        <v>2.6374785704866147E-4</v>
      </c>
      <c r="K101" s="24">
        <f t="shared" si="13"/>
        <v>-5.2749571409727025E-4</v>
      </c>
      <c r="L101" s="25">
        <f t="shared" si="14"/>
        <v>-8.3048470304749494E-4</v>
      </c>
      <c r="M101" s="25">
        <f t="shared" si="15"/>
        <v>2.0074379828955444E-4</v>
      </c>
    </row>
    <row r="102" spans="1:13" x14ac:dyDescent="0.2">
      <c r="A102" s="2">
        <v>45583</v>
      </c>
      <c r="B102" s="6">
        <v>112.171875</v>
      </c>
      <c r="C102" s="6">
        <v>112.1875</v>
      </c>
      <c r="D102" s="6">
        <f t="shared" si="8"/>
        <v>112.1796875</v>
      </c>
      <c r="E102" s="24">
        <f t="shared" si="9"/>
        <v>1.3928546556166865E-4</v>
      </c>
      <c r="F102" s="24">
        <f t="shared" si="12"/>
        <v>-6.5464168813984536E-3</v>
      </c>
      <c r="G102" s="6">
        <v>120.0625</v>
      </c>
      <c r="H102" s="6">
        <v>120.09375</v>
      </c>
      <c r="I102" s="19">
        <f t="shared" si="10"/>
        <v>120.078125</v>
      </c>
      <c r="J102" s="24">
        <f t="shared" si="11"/>
        <v>2.6024723487312948E-4</v>
      </c>
      <c r="K102" s="24">
        <f t="shared" si="13"/>
        <v>-1.3272608978529554E-2</v>
      </c>
      <c r="L102" s="25">
        <f t="shared" si="14"/>
        <v>-9.8424507075219395E-3</v>
      </c>
      <c r="M102" s="25">
        <f t="shared" si="15"/>
        <v>1.9856032384119569E-4</v>
      </c>
    </row>
    <row r="103" spans="1:13" x14ac:dyDescent="0.2">
      <c r="A103" s="4">
        <v>45582</v>
      </c>
      <c r="B103" s="7">
        <v>112.09375</v>
      </c>
      <c r="C103" s="7">
        <v>112.109375</v>
      </c>
      <c r="D103" s="6">
        <f t="shared" si="8"/>
        <v>112.1015625</v>
      </c>
      <c r="E103" s="24">
        <f t="shared" si="9"/>
        <v>1.3938253536831835E-4</v>
      </c>
      <c r="F103" s="24">
        <f t="shared" si="12"/>
        <v>6.9691267684168778E-4</v>
      </c>
      <c r="G103" s="7">
        <v>120.0625</v>
      </c>
      <c r="H103" s="7">
        <v>120.09375</v>
      </c>
      <c r="I103" s="19">
        <f t="shared" si="10"/>
        <v>120.078125</v>
      </c>
      <c r="J103" s="24">
        <f t="shared" si="11"/>
        <v>2.6024723487312948E-4</v>
      </c>
      <c r="K103" s="24">
        <f t="shared" si="13"/>
        <v>0</v>
      </c>
      <c r="L103" s="25">
        <f t="shared" si="14"/>
        <v>3.5540477407093265E-4</v>
      </c>
      <c r="M103" s="25">
        <f t="shared" si="15"/>
        <v>1.9860982656061499E-4</v>
      </c>
    </row>
    <row r="104" spans="1:13" x14ac:dyDescent="0.2">
      <c r="A104" s="2">
        <v>45581</v>
      </c>
      <c r="B104" s="6">
        <v>112.53125</v>
      </c>
      <c r="C104" s="6">
        <v>112.546875</v>
      </c>
      <c r="D104" s="6">
        <f t="shared" si="8"/>
        <v>112.5390625</v>
      </c>
      <c r="E104" s="24">
        <f t="shared" si="9"/>
        <v>1.3884068031933357E-4</v>
      </c>
      <c r="F104" s="24">
        <f t="shared" si="12"/>
        <v>-3.8875390489413464E-3</v>
      </c>
      <c r="G104" s="6">
        <v>121.34375</v>
      </c>
      <c r="H104" s="6">
        <v>121.375</v>
      </c>
      <c r="I104" s="19">
        <f t="shared" si="10"/>
        <v>121.359375</v>
      </c>
      <c r="J104" s="24">
        <f t="shared" si="11"/>
        <v>2.5749967812540236E-4</v>
      </c>
      <c r="K104" s="24">
        <f t="shared" si="13"/>
        <v>-1.0557486803141503E-2</v>
      </c>
      <c r="L104" s="25">
        <f t="shared" si="14"/>
        <v>-7.1560114771518062E-3</v>
      </c>
      <c r="M104" s="25">
        <f t="shared" si="15"/>
        <v>1.9698711219265629E-4</v>
      </c>
    </row>
    <row r="105" spans="1:13" x14ac:dyDescent="0.2">
      <c r="A105" s="4">
        <v>45580</v>
      </c>
      <c r="B105" s="7">
        <v>112.4375</v>
      </c>
      <c r="C105" s="7">
        <v>112.453125</v>
      </c>
      <c r="D105" s="6">
        <f t="shared" si="8"/>
        <v>112.4453125</v>
      </c>
      <c r="E105" s="24">
        <f t="shared" si="9"/>
        <v>1.3895643715695129E-4</v>
      </c>
      <c r="F105" s="24">
        <f t="shared" si="12"/>
        <v>8.3373862294178203E-4</v>
      </c>
      <c r="G105" s="7">
        <v>121.0625</v>
      </c>
      <c r="H105" s="7">
        <v>121.09375</v>
      </c>
      <c r="I105" s="19">
        <f t="shared" si="10"/>
        <v>121.078125</v>
      </c>
      <c r="J105" s="24">
        <f t="shared" si="11"/>
        <v>2.5809781907342881E-4</v>
      </c>
      <c r="K105" s="24">
        <f t="shared" si="13"/>
        <v>2.3228803716608404E-3</v>
      </c>
      <c r="L105" s="25">
        <f t="shared" si="14"/>
        <v>1.5634622919645865E-3</v>
      </c>
      <c r="M105" s="25">
        <f t="shared" si="15"/>
        <v>1.9733925156620693E-4</v>
      </c>
    </row>
    <row r="106" spans="1:13" x14ac:dyDescent="0.2">
      <c r="A106" s="2">
        <v>45579</v>
      </c>
      <c r="B106" s="6">
        <v>111.96875</v>
      </c>
      <c r="C106" s="6">
        <v>111.984375</v>
      </c>
      <c r="D106" s="6">
        <f t="shared" si="8"/>
        <v>111.9765625</v>
      </c>
      <c r="E106" s="24">
        <f t="shared" si="9"/>
        <v>1.3953812879369286E-4</v>
      </c>
      <c r="F106" s="24">
        <f t="shared" si="12"/>
        <v>4.1861438638108872E-3</v>
      </c>
      <c r="G106" s="6">
        <v>120</v>
      </c>
      <c r="H106" s="6">
        <v>120.0625</v>
      </c>
      <c r="I106" s="19">
        <f t="shared" si="10"/>
        <v>120.03125</v>
      </c>
      <c r="J106" s="24">
        <f t="shared" si="11"/>
        <v>5.2069773496485295E-4</v>
      </c>
      <c r="K106" s="24">
        <f t="shared" si="13"/>
        <v>8.7216870606612318E-3</v>
      </c>
      <c r="L106" s="25">
        <f t="shared" si="14"/>
        <v>6.4086946891194988E-3</v>
      </c>
      <c r="M106" s="25">
        <f t="shared" si="15"/>
        <v>3.2631765232646586E-4</v>
      </c>
    </row>
    <row r="107" spans="1:13" x14ac:dyDescent="0.2">
      <c r="A107" s="4">
        <v>45576</v>
      </c>
      <c r="B107" s="7">
        <v>112.0625</v>
      </c>
      <c r="C107" s="7">
        <v>112.078125</v>
      </c>
      <c r="D107" s="6">
        <f t="shared" si="8"/>
        <v>112.0703125</v>
      </c>
      <c r="E107" s="24">
        <f t="shared" si="9"/>
        <v>1.3942140118508191E-4</v>
      </c>
      <c r="F107" s="24">
        <f t="shared" si="12"/>
        <v>-8.365284071104595E-4</v>
      </c>
      <c r="G107" s="7">
        <v>119.96875</v>
      </c>
      <c r="H107" s="7">
        <v>120</v>
      </c>
      <c r="I107" s="19">
        <f t="shared" si="10"/>
        <v>119.984375</v>
      </c>
      <c r="J107" s="24">
        <f t="shared" si="11"/>
        <v>2.6045057950253939E-4</v>
      </c>
      <c r="K107" s="24">
        <f t="shared" si="13"/>
        <v>3.9067586925378706E-4</v>
      </c>
      <c r="L107" s="25">
        <f t="shared" si="14"/>
        <v>-2.3516187638273717E-4</v>
      </c>
      <c r="M107" s="25">
        <f t="shared" si="15"/>
        <v>1.9872929187889952E-4</v>
      </c>
    </row>
    <row r="108" spans="1:13" x14ac:dyDescent="0.2">
      <c r="A108" s="2">
        <v>45575</v>
      </c>
      <c r="B108" s="6">
        <v>112.25</v>
      </c>
      <c r="C108" s="6">
        <v>112.28125</v>
      </c>
      <c r="D108" s="6">
        <f t="shared" si="8"/>
        <v>112.265625</v>
      </c>
      <c r="E108" s="24">
        <f t="shared" si="9"/>
        <v>2.7835768963117608E-4</v>
      </c>
      <c r="F108" s="24">
        <f t="shared" si="12"/>
        <v>-1.7397355601947995E-3</v>
      </c>
      <c r="G108" s="6">
        <v>120.59375</v>
      </c>
      <c r="H108" s="6">
        <v>120.65625</v>
      </c>
      <c r="I108" s="19">
        <f t="shared" si="10"/>
        <v>120.625</v>
      </c>
      <c r="J108" s="24">
        <f t="shared" si="11"/>
        <v>5.1813471502590671E-4</v>
      </c>
      <c r="K108" s="24">
        <f t="shared" si="13"/>
        <v>-5.3108808290155407E-3</v>
      </c>
      <c r="L108" s="25">
        <f t="shared" si="14"/>
        <v>-3.4897027680975438E-3</v>
      </c>
      <c r="M108" s="25">
        <f t="shared" si="15"/>
        <v>3.9585555097911354E-4</v>
      </c>
    </row>
    <row r="109" spans="1:13" x14ac:dyDescent="0.2">
      <c r="A109" s="4">
        <v>45574</v>
      </c>
      <c r="B109" s="7">
        <v>112.125</v>
      </c>
      <c r="C109" s="7">
        <v>112.140625</v>
      </c>
      <c r="D109" s="6">
        <f t="shared" si="8"/>
        <v>112.1328125</v>
      </c>
      <c r="E109" s="24">
        <f t="shared" si="9"/>
        <v>1.3934369121438027E-4</v>
      </c>
      <c r="F109" s="24">
        <f t="shared" si="12"/>
        <v>1.1844213753222643E-3</v>
      </c>
      <c r="G109" s="7">
        <v>120.6875</v>
      </c>
      <c r="H109" s="7">
        <v>120.71875</v>
      </c>
      <c r="I109" s="19">
        <f t="shared" si="10"/>
        <v>120.703125</v>
      </c>
      <c r="J109" s="24">
        <f t="shared" si="11"/>
        <v>2.5889967637540451E-4</v>
      </c>
      <c r="K109" s="24">
        <f t="shared" si="13"/>
        <v>-6.4724919093850364E-4</v>
      </c>
      <c r="L109" s="25">
        <f t="shared" si="14"/>
        <v>2.868484161310899E-4</v>
      </c>
      <c r="M109" s="25">
        <f t="shared" si="15"/>
        <v>1.979296735229038E-4</v>
      </c>
    </row>
    <row r="110" spans="1:13" x14ac:dyDescent="0.2">
      <c r="A110" s="2">
        <v>45573</v>
      </c>
      <c r="B110" s="6">
        <v>112.578125</v>
      </c>
      <c r="C110" s="6">
        <v>112.59375</v>
      </c>
      <c r="D110" s="6">
        <f t="shared" si="8"/>
        <v>112.5859375</v>
      </c>
      <c r="E110" s="24">
        <f t="shared" si="9"/>
        <v>1.3878287419332455E-4</v>
      </c>
      <c r="F110" s="24">
        <f t="shared" si="12"/>
        <v>-4.024703351606429E-3</v>
      </c>
      <c r="G110" s="6">
        <v>121.40625</v>
      </c>
      <c r="H110" s="6">
        <v>121.4375</v>
      </c>
      <c r="I110" s="19">
        <f t="shared" si="10"/>
        <v>121.421875</v>
      </c>
      <c r="J110" s="24">
        <f t="shared" si="11"/>
        <v>2.5736713421696051E-4</v>
      </c>
      <c r="K110" s="24">
        <f t="shared" si="13"/>
        <v>-5.9194440869900777E-3</v>
      </c>
      <c r="L110" s="25">
        <f t="shared" si="14"/>
        <v>-4.9531825662013119E-3</v>
      </c>
      <c r="M110" s="25">
        <f t="shared" si="15"/>
        <v>1.9689268233431394E-4</v>
      </c>
    </row>
    <row r="111" spans="1:13" x14ac:dyDescent="0.2">
      <c r="A111" s="4">
        <v>45572</v>
      </c>
      <c r="B111" s="7">
        <v>112.484375</v>
      </c>
      <c r="C111" s="7">
        <v>112.5</v>
      </c>
      <c r="D111" s="6">
        <f t="shared" si="8"/>
        <v>112.4921875</v>
      </c>
      <c r="E111" s="24">
        <f t="shared" si="9"/>
        <v>1.3889853462045976E-4</v>
      </c>
      <c r="F111" s="24">
        <f t="shared" si="12"/>
        <v>8.3339120772274455E-4</v>
      </c>
      <c r="G111" s="7">
        <v>121.28125</v>
      </c>
      <c r="H111" s="7">
        <v>121.3125</v>
      </c>
      <c r="I111" s="19">
        <f t="shared" si="10"/>
        <v>121.296875</v>
      </c>
      <c r="J111" s="24">
        <f t="shared" si="11"/>
        <v>2.5763235862424319E-4</v>
      </c>
      <c r="K111" s="24">
        <f t="shared" si="13"/>
        <v>1.0305294344969962E-3</v>
      </c>
      <c r="L111" s="25">
        <f t="shared" si="14"/>
        <v>9.2999479181411792E-4</v>
      </c>
      <c r="M111" s="25">
        <f t="shared" si="15"/>
        <v>1.9708163355222895E-4</v>
      </c>
    </row>
    <row r="112" spans="1:13" x14ac:dyDescent="0.2">
      <c r="A112" s="2">
        <v>45569</v>
      </c>
      <c r="B112" s="6">
        <v>112.90625</v>
      </c>
      <c r="C112" s="6">
        <v>112.921875</v>
      </c>
      <c r="D112" s="6">
        <f t="shared" si="8"/>
        <v>112.9140625</v>
      </c>
      <c r="E112" s="24">
        <f t="shared" si="9"/>
        <v>1.3837957517470422E-4</v>
      </c>
      <c r="F112" s="24">
        <f t="shared" si="12"/>
        <v>-3.7362485297169901E-3</v>
      </c>
      <c r="G112" s="6">
        <v>122.125</v>
      </c>
      <c r="H112" s="6">
        <v>122.1875</v>
      </c>
      <c r="I112" s="19">
        <f t="shared" si="10"/>
        <v>122.15625</v>
      </c>
      <c r="J112" s="24">
        <f t="shared" si="11"/>
        <v>5.1163980557687391E-4</v>
      </c>
      <c r="K112" s="24">
        <f t="shared" si="13"/>
        <v>-7.0350473266820313E-3</v>
      </c>
      <c r="L112" s="25">
        <f t="shared" si="14"/>
        <v>-5.3527578805292932E-3</v>
      </c>
      <c r="M112" s="25">
        <f t="shared" si="15"/>
        <v>3.2128817005068824E-4</v>
      </c>
    </row>
    <row r="113" spans="1:13" x14ac:dyDescent="0.2">
      <c r="A113" s="4">
        <v>45568</v>
      </c>
      <c r="B113" s="7">
        <v>113.9375</v>
      </c>
      <c r="C113" s="7">
        <v>113.953125</v>
      </c>
      <c r="D113" s="6">
        <f t="shared" si="8"/>
        <v>113.9453125</v>
      </c>
      <c r="E113" s="24">
        <f t="shared" si="9"/>
        <v>1.3712718546451835E-4</v>
      </c>
      <c r="F113" s="24">
        <f t="shared" si="12"/>
        <v>-9.0503942406582327E-3</v>
      </c>
      <c r="G113" s="7">
        <v>123.5</v>
      </c>
      <c r="H113" s="7">
        <v>123.53125</v>
      </c>
      <c r="I113" s="19">
        <f t="shared" si="10"/>
        <v>123.515625</v>
      </c>
      <c r="J113" s="24">
        <f t="shared" si="11"/>
        <v>2.5300442757748262E-4</v>
      </c>
      <c r="K113" s="24">
        <f t="shared" si="13"/>
        <v>-1.1005692599620476E-2</v>
      </c>
      <c r="L113" s="25">
        <f t="shared" si="14"/>
        <v>-1.0008548488743437E-2</v>
      </c>
      <c r="M113" s="25">
        <f t="shared" si="15"/>
        <v>1.9391047445876768E-4</v>
      </c>
    </row>
    <row r="114" spans="1:13" x14ac:dyDescent="0.2">
      <c r="A114" s="2">
        <v>45567</v>
      </c>
      <c r="B114" s="6">
        <v>114.421875</v>
      </c>
      <c r="C114" s="6">
        <v>114.4375</v>
      </c>
      <c r="D114" s="6">
        <f t="shared" si="8"/>
        <v>114.4296875</v>
      </c>
      <c r="E114" s="24">
        <f t="shared" si="9"/>
        <v>1.3654673311941013E-4</v>
      </c>
      <c r="F114" s="24">
        <f t="shared" si="12"/>
        <v>-4.2329487267017685E-3</v>
      </c>
      <c r="G114" s="6">
        <v>124.28125</v>
      </c>
      <c r="H114" s="6">
        <v>124.3125</v>
      </c>
      <c r="I114" s="19">
        <f t="shared" si="10"/>
        <v>124.296875</v>
      </c>
      <c r="J114" s="24">
        <f t="shared" si="11"/>
        <v>2.5141420490257699E-4</v>
      </c>
      <c r="K114" s="24">
        <f t="shared" si="13"/>
        <v>-6.2853551225644511E-3</v>
      </c>
      <c r="L114" s="25">
        <f t="shared" si="14"/>
        <v>-5.2386887959752822E-3</v>
      </c>
      <c r="M114" s="25">
        <f t="shared" si="15"/>
        <v>1.9283520467229501E-4</v>
      </c>
    </row>
    <row r="115" spans="1:13" x14ac:dyDescent="0.2">
      <c r="A115" s="4">
        <v>45566</v>
      </c>
      <c r="B115" s="7">
        <v>114.75</v>
      </c>
      <c r="C115" s="7">
        <v>114.765625</v>
      </c>
      <c r="D115" s="6">
        <f t="shared" si="8"/>
        <v>114.7578125</v>
      </c>
      <c r="E115" s="24">
        <f t="shared" si="9"/>
        <v>1.3615630744094221E-4</v>
      </c>
      <c r="F115" s="24">
        <f t="shared" si="12"/>
        <v>-2.8592824562597707E-3</v>
      </c>
      <c r="G115" s="7">
        <v>125.125</v>
      </c>
      <c r="H115" s="7">
        <v>125.1875</v>
      </c>
      <c r="I115" s="19">
        <f t="shared" si="10"/>
        <v>125.15625</v>
      </c>
      <c r="J115" s="24">
        <f t="shared" si="11"/>
        <v>4.9937578027465666E-4</v>
      </c>
      <c r="K115" s="24">
        <f t="shared" si="13"/>
        <v>-6.8664169787765461E-3</v>
      </c>
      <c r="L115" s="25">
        <f t="shared" si="14"/>
        <v>-4.8228973428574781E-3</v>
      </c>
      <c r="M115" s="25">
        <f t="shared" si="15"/>
        <v>3.1414463300144687E-4</v>
      </c>
    </row>
    <row r="116" spans="1:13" x14ac:dyDescent="0.2">
      <c r="A116" s="2">
        <v>45565</v>
      </c>
      <c r="B116" s="6">
        <v>114.390625</v>
      </c>
      <c r="C116" s="6">
        <v>114.40625</v>
      </c>
      <c r="D116" s="6">
        <f t="shared" si="8"/>
        <v>114.3984375</v>
      </c>
      <c r="E116" s="24">
        <f t="shared" si="9"/>
        <v>1.3658403332650413E-4</v>
      </c>
      <c r="F116" s="24">
        <f t="shared" si="12"/>
        <v>3.1414327665095776E-3</v>
      </c>
      <c r="G116" s="6">
        <v>124.375</v>
      </c>
      <c r="H116" s="6">
        <v>124.40625</v>
      </c>
      <c r="I116" s="19">
        <f t="shared" si="10"/>
        <v>124.390625</v>
      </c>
      <c r="J116" s="24">
        <f t="shared" si="11"/>
        <v>2.5122472051249844E-4</v>
      </c>
      <c r="K116" s="24">
        <f t="shared" si="13"/>
        <v>6.1550056525561114E-3</v>
      </c>
      <c r="L116" s="25">
        <f t="shared" si="14"/>
        <v>4.6181729527041667E-3</v>
      </c>
      <c r="M116" s="25">
        <f t="shared" si="15"/>
        <v>1.9276137369361106E-4</v>
      </c>
    </row>
    <row r="117" spans="1:13" x14ac:dyDescent="0.2">
      <c r="A117" s="4">
        <v>45562</v>
      </c>
      <c r="B117" s="7">
        <v>114.71875</v>
      </c>
      <c r="C117" s="7">
        <v>114.734375</v>
      </c>
      <c r="D117" s="6">
        <f t="shared" si="8"/>
        <v>114.7265625</v>
      </c>
      <c r="E117" s="24">
        <f t="shared" si="9"/>
        <v>1.3619339462036091E-4</v>
      </c>
      <c r="F117" s="24">
        <f t="shared" si="12"/>
        <v>-2.8600612870275377E-3</v>
      </c>
      <c r="G117" s="7">
        <v>124.75</v>
      </c>
      <c r="H117" s="7">
        <v>124.78125</v>
      </c>
      <c r="I117" s="19">
        <f t="shared" si="10"/>
        <v>124.765625</v>
      </c>
      <c r="J117" s="24">
        <f t="shared" si="11"/>
        <v>2.5046963055729493E-4</v>
      </c>
      <c r="K117" s="24">
        <f t="shared" si="13"/>
        <v>-3.0056355666875367E-3</v>
      </c>
      <c r="L117" s="25">
        <f t="shared" si="14"/>
        <v>-2.9313970061155444E-3</v>
      </c>
      <c r="M117" s="25">
        <f t="shared" si="15"/>
        <v>1.9219214305498528E-4</v>
      </c>
    </row>
    <row r="118" spans="1:13" x14ac:dyDescent="0.2">
      <c r="A118" s="2">
        <v>45561</v>
      </c>
      <c r="B118" s="6">
        <v>114.34375</v>
      </c>
      <c r="C118" s="6">
        <v>114.359375</v>
      </c>
      <c r="D118" s="6">
        <f t="shared" si="8"/>
        <v>114.3515625</v>
      </c>
      <c r="E118" s="24">
        <f t="shared" si="9"/>
        <v>1.3664002186240351E-4</v>
      </c>
      <c r="F118" s="24">
        <f t="shared" si="12"/>
        <v>3.2793605246976831E-3</v>
      </c>
      <c r="G118" s="6">
        <v>124.1875</v>
      </c>
      <c r="H118" s="6">
        <v>124.21875</v>
      </c>
      <c r="I118" s="19">
        <f t="shared" si="10"/>
        <v>124.203125</v>
      </c>
      <c r="J118" s="24">
        <f t="shared" si="11"/>
        <v>2.5160397534281041E-4</v>
      </c>
      <c r="K118" s="24">
        <f t="shared" si="13"/>
        <v>4.528871556170655E-3</v>
      </c>
      <c r="L118" s="25">
        <f t="shared" si="14"/>
        <v>3.8916580277092287E-3</v>
      </c>
      <c r="M118" s="25">
        <f t="shared" si="15"/>
        <v>1.9297577231144729E-4</v>
      </c>
    </row>
    <row r="119" spans="1:13" x14ac:dyDescent="0.2">
      <c r="A119" s="4">
        <v>45560</v>
      </c>
      <c r="B119" s="7">
        <v>114.5</v>
      </c>
      <c r="C119" s="7">
        <v>114.515625</v>
      </c>
      <c r="D119" s="6">
        <f t="shared" si="8"/>
        <v>114.5078125</v>
      </c>
      <c r="E119" s="24">
        <f t="shared" si="9"/>
        <v>1.3645357167223852E-4</v>
      </c>
      <c r="F119" s="24">
        <f t="shared" si="12"/>
        <v>-1.3645357167223482E-3</v>
      </c>
      <c r="G119" s="7">
        <v>124.1875</v>
      </c>
      <c r="H119" s="7">
        <v>124.21875</v>
      </c>
      <c r="I119" s="19">
        <f t="shared" si="10"/>
        <v>124.203125</v>
      </c>
      <c r="J119" s="24">
        <f t="shared" si="11"/>
        <v>2.5160397534281041E-4</v>
      </c>
      <c r="K119" s="24">
        <f t="shared" si="13"/>
        <v>0</v>
      </c>
      <c r="L119" s="25">
        <f t="shared" si="14"/>
        <v>-6.9587270289185664E-4</v>
      </c>
      <c r="M119" s="25">
        <f t="shared" si="15"/>
        <v>1.9288068825011069E-4</v>
      </c>
    </row>
    <row r="120" spans="1:13" x14ac:dyDescent="0.2">
      <c r="A120" s="2">
        <v>45559</v>
      </c>
      <c r="B120" s="6">
        <v>114.890625</v>
      </c>
      <c r="C120" s="6">
        <v>114.90625</v>
      </c>
      <c r="D120" s="6">
        <f t="shared" si="8"/>
        <v>114.8984375</v>
      </c>
      <c r="E120" s="24">
        <f t="shared" si="9"/>
        <v>1.359896647854763E-4</v>
      </c>
      <c r="F120" s="24">
        <f t="shared" si="12"/>
        <v>-3.3997416196368535E-3</v>
      </c>
      <c r="G120" s="6">
        <v>125.03125</v>
      </c>
      <c r="H120" s="6">
        <v>125.0625</v>
      </c>
      <c r="I120" s="19">
        <f t="shared" si="10"/>
        <v>125.046875</v>
      </c>
      <c r="J120" s="24">
        <f t="shared" si="11"/>
        <v>2.4990628514307136E-4</v>
      </c>
      <c r="K120" s="24">
        <f t="shared" si="13"/>
        <v>-6.7474696988629734E-3</v>
      </c>
      <c r="L120" s="25">
        <f t="shared" si="14"/>
        <v>-5.0402277714520962E-3</v>
      </c>
      <c r="M120" s="25">
        <f t="shared" si="15"/>
        <v>1.9181219090935102E-4</v>
      </c>
    </row>
    <row r="121" spans="1:13" x14ac:dyDescent="0.2">
      <c r="A121" s="4">
        <v>45558</v>
      </c>
      <c r="B121" s="7">
        <v>114.671875</v>
      </c>
      <c r="C121" s="7">
        <v>114.6875</v>
      </c>
      <c r="D121" s="6">
        <f t="shared" si="8"/>
        <v>114.6796875</v>
      </c>
      <c r="E121" s="24">
        <f t="shared" si="9"/>
        <v>1.3624906328768988E-4</v>
      </c>
      <c r="F121" s="24">
        <f t="shared" si="12"/>
        <v>1.9074868860275984E-3</v>
      </c>
      <c r="G121" s="7">
        <v>124.90625</v>
      </c>
      <c r="H121" s="7">
        <v>124.9375</v>
      </c>
      <c r="I121" s="19">
        <f t="shared" si="10"/>
        <v>124.921875</v>
      </c>
      <c r="J121" s="24">
        <f t="shared" si="11"/>
        <v>2.5015634771732333E-4</v>
      </c>
      <c r="K121" s="24">
        <f t="shared" si="13"/>
        <v>1.0006253908692031E-3</v>
      </c>
      <c r="L121" s="25">
        <f t="shared" si="14"/>
        <v>1.4630978289672299E-3</v>
      </c>
      <c r="M121" s="25">
        <f t="shared" si="15"/>
        <v>1.9206701452968266E-4</v>
      </c>
    </row>
    <row r="122" spans="1:13" x14ac:dyDescent="0.2">
      <c r="A122" s="2">
        <v>45555</v>
      </c>
      <c r="B122" s="6">
        <v>114.734375</v>
      </c>
      <c r="C122" s="6">
        <v>114.75</v>
      </c>
      <c r="D122" s="6">
        <f t="shared" si="8"/>
        <v>114.7421875</v>
      </c>
      <c r="E122" s="24">
        <f t="shared" si="9"/>
        <v>1.3617484850548105E-4</v>
      </c>
      <c r="F122" s="24">
        <f t="shared" si="12"/>
        <v>-5.4469939402190803E-4</v>
      </c>
      <c r="G122" s="6">
        <v>125.03125</v>
      </c>
      <c r="H122" s="6">
        <v>125.0625</v>
      </c>
      <c r="I122" s="19">
        <f t="shared" si="10"/>
        <v>125.046875</v>
      </c>
      <c r="J122" s="24">
        <f t="shared" si="11"/>
        <v>2.4990628514307136E-4</v>
      </c>
      <c r="K122" s="24">
        <f t="shared" si="13"/>
        <v>-9.9962514057228002E-4</v>
      </c>
      <c r="L122" s="25">
        <f t="shared" si="14"/>
        <v>-7.6762651643401728E-4</v>
      </c>
      <c r="M122" s="25">
        <f t="shared" si="15"/>
        <v>1.9190662910850703E-4</v>
      </c>
    </row>
    <row r="123" spans="1:13" x14ac:dyDescent="0.2">
      <c r="A123" s="4">
        <v>45554</v>
      </c>
      <c r="B123" s="7">
        <v>114.875</v>
      </c>
      <c r="C123" s="7">
        <v>114.890625</v>
      </c>
      <c r="D123" s="6">
        <f t="shared" si="8"/>
        <v>114.8828125</v>
      </c>
      <c r="E123" s="24">
        <f t="shared" si="9"/>
        <v>1.3600816048962939E-4</v>
      </c>
      <c r="F123" s="24">
        <f t="shared" si="12"/>
        <v>-1.2240734444066703E-3</v>
      </c>
      <c r="G123" s="7">
        <v>125.4375</v>
      </c>
      <c r="H123" s="7">
        <v>125.46875</v>
      </c>
      <c r="I123" s="19">
        <f t="shared" si="10"/>
        <v>125.453125</v>
      </c>
      <c r="J123" s="24">
        <f t="shared" si="11"/>
        <v>2.4909702329057166E-4</v>
      </c>
      <c r="K123" s="24">
        <f t="shared" si="13"/>
        <v>-3.2382613027773788E-3</v>
      </c>
      <c r="L123" s="25">
        <f t="shared" si="14"/>
        <v>-2.2110852956127511E-3</v>
      </c>
      <c r="M123" s="25">
        <f t="shared" si="15"/>
        <v>1.914250608348826E-4</v>
      </c>
    </row>
    <row r="124" spans="1:13" x14ac:dyDescent="0.2">
      <c r="A124" s="2">
        <v>45553</v>
      </c>
      <c r="B124" s="6">
        <v>114.953125</v>
      </c>
      <c r="C124" s="6">
        <v>114.96875</v>
      </c>
      <c r="D124" s="6">
        <f t="shared" si="8"/>
        <v>114.9609375</v>
      </c>
      <c r="E124" s="24">
        <f t="shared" si="9"/>
        <v>1.3591573224600747E-4</v>
      </c>
      <c r="F124" s="24">
        <f t="shared" si="12"/>
        <v>-6.7957866123002919E-4</v>
      </c>
      <c r="G124" s="6">
        <v>125.8125</v>
      </c>
      <c r="H124" s="6">
        <v>125.84375</v>
      </c>
      <c r="I124" s="19">
        <f t="shared" si="10"/>
        <v>125.828125</v>
      </c>
      <c r="J124" s="24">
        <f t="shared" si="11"/>
        <v>2.4835465044082951E-4</v>
      </c>
      <c r="K124" s="24">
        <f t="shared" si="13"/>
        <v>-2.9802558052899331E-3</v>
      </c>
      <c r="L124" s="25">
        <f t="shared" si="14"/>
        <v>-1.806978768200661E-3</v>
      </c>
      <c r="M124" s="25">
        <f t="shared" si="15"/>
        <v>1.9101414043761069E-4</v>
      </c>
    </row>
    <row r="125" spans="1:13" x14ac:dyDescent="0.2">
      <c r="A125" s="4">
        <v>45552</v>
      </c>
      <c r="B125" s="7">
        <v>115.3125</v>
      </c>
      <c r="C125" s="7">
        <v>115.328125</v>
      </c>
      <c r="D125" s="6">
        <f t="shared" si="8"/>
        <v>115.3203125</v>
      </c>
      <c r="E125" s="24">
        <f t="shared" si="9"/>
        <v>1.3549217532687487E-4</v>
      </c>
      <c r="F125" s="24">
        <f t="shared" si="12"/>
        <v>-3.1163200325181606E-3</v>
      </c>
      <c r="G125" s="7">
        <v>126.75</v>
      </c>
      <c r="H125" s="7">
        <v>126.78125</v>
      </c>
      <c r="I125" s="19">
        <f t="shared" si="10"/>
        <v>126.765625</v>
      </c>
      <c r="J125" s="24">
        <f t="shared" si="11"/>
        <v>2.4651793417971159E-4</v>
      </c>
      <c r="K125" s="24">
        <f t="shared" si="13"/>
        <v>-7.3955380253913905E-3</v>
      </c>
      <c r="L125" s="25">
        <f t="shared" si="14"/>
        <v>-5.2132638976632459E-3</v>
      </c>
      <c r="M125" s="25">
        <f t="shared" si="15"/>
        <v>1.8989809348464857E-4</v>
      </c>
    </row>
    <row r="126" spans="1:13" x14ac:dyDescent="0.2">
      <c r="A126" s="2">
        <v>45551</v>
      </c>
      <c r="B126" s="6">
        <v>115.5625</v>
      </c>
      <c r="C126" s="6">
        <v>115.578125</v>
      </c>
      <c r="D126" s="6">
        <f t="shared" si="8"/>
        <v>115.5703125</v>
      </c>
      <c r="E126" s="24">
        <f t="shared" si="9"/>
        <v>1.351990806462516E-4</v>
      </c>
      <c r="F126" s="24">
        <f t="shared" si="12"/>
        <v>-2.1631852903399862E-3</v>
      </c>
      <c r="G126" s="6">
        <v>127.25</v>
      </c>
      <c r="H126" s="6">
        <v>127.3125</v>
      </c>
      <c r="I126" s="19">
        <f t="shared" si="10"/>
        <v>127.28125</v>
      </c>
      <c r="J126" s="24">
        <f t="shared" si="11"/>
        <v>4.9103854652590229E-4</v>
      </c>
      <c r="K126" s="24">
        <f t="shared" si="13"/>
        <v>-4.0510680088386986E-3</v>
      </c>
      <c r="L126" s="25">
        <f t="shared" si="14"/>
        <v>-3.0883038730488855E-3</v>
      </c>
      <c r="M126" s="25">
        <f t="shared" si="15"/>
        <v>3.0957098368917813E-4</v>
      </c>
    </row>
    <row r="127" spans="1:13" x14ac:dyDescent="0.2">
      <c r="A127" s="4">
        <v>45548</v>
      </c>
      <c r="B127" s="7">
        <v>115.375</v>
      </c>
      <c r="C127" s="7">
        <v>115.390625</v>
      </c>
      <c r="D127" s="6">
        <f t="shared" si="8"/>
        <v>115.3828125</v>
      </c>
      <c r="E127" s="24">
        <f t="shared" si="9"/>
        <v>1.3541878258514455E-4</v>
      </c>
      <c r="F127" s="24">
        <f t="shared" si="12"/>
        <v>1.6250253910217172E-3</v>
      </c>
      <c r="G127" s="7">
        <v>126.59375</v>
      </c>
      <c r="H127" s="7">
        <v>126.625</v>
      </c>
      <c r="I127" s="19">
        <f t="shared" si="10"/>
        <v>126.609375</v>
      </c>
      <c r="J127" s="24">
        <f t="shared" si="11"/>
        <v>2.4682216463038382E-4</v>
      </c>
      <c r="K127" s="24">
        <f t="shared" si="13"/>
        <v>5.3066765395533011E-3</v>
      </c>
      <c r="L127" s="25">
        <f t="shared" si="14"/>
        <v>3.4291437608676098E-3</v>
      </c>
      <c r="M127" s="25">
        <f t="shared" si="15"/>
        <v>1.900097473187094E-4</v>
      </c>
    </row>
    <row r="128" spans="1:13" x14ac:dyDescent="0.2">
      <c r="A128" s="2">
        <v>45547</v>
      </c>
      <c r="B128" s="6">
        <v>115.1875</v>
      </c>
      <c r="C128" s="6">
        <v>115.203125</v>
      </c>
      <c r="D128" s="6">
        <f t="shared" si="8"/>
        <v>115.1953125</v>
      </c>
      <c r="E128" s="24">
        <f t="shared" si="9"/>
        <v>1.3563919972872161E-4</v>
      </c>
      <c r="F128" s="24">
        <f t="shared" si="12"/>
        <v>1.6276703967446071E-3</v>
      </c>
      <c r="G128" s="6">
        <v>126.40625</v>
      </c>
      <c r="H128" s="6">
        <v>126.4375</v>
      </c>
      <c r="I128" s="19">
        <f t="shared" si="10"/>
        <v>126.421875</v>
      </c>
      <c r="J128" s="24">
        <f t="shared" si="11"/>
        <v>2.4718823384006923E-4</v>
      </c>
      <c r="K128" s="24">
        <f t="shared" si="13"/>
        <v>1.4831294030404063E-3</v>
      </c>
      <c r="L128" s="25">
        <f t="shared" si="14"/>
        <v>1.5568410184528764E-3</v>
      </c>
      <c r="M128" s="25">
        <f t="shared" si="15"/>
        <v>1.9030153829904361E-4</v>
      </c>
    </row>
    <row r="129" spans="1:13" x14ac:dyDescent="0.2">
      <c r="A129" s="4">
        <v>45546</v>
      </c>
      <c r="B129" s="7">
        <v>115.34375</v>
      </c>
      <c r="C129" s="7">
        <v>115.359375</v>
      </c>
      <c r="D129" s="6">
        <f t="shared" si="8"/>
        <v>115.3515625</v>
      </c>
      <c r="E129" s="24">
        <f t="shared" si="9"/>
        <v>1.3545546901456146E-4</v>
      </c>
      <c r="F129" s="24">
        <f t="shared" si="12"/>
        <v>-1.3545546901455596E-3</v>
      </c>
      <c r="G129" s="7">
        <v>126.75</v>
      </c>
      <c r="H129" s="7">
        <v>126.78125</v>
      </c>
      <c r="I129" s="19">
        <f t="shared" si="10"/>
        <v>126.765625</v>
      </c>
      <c r="J129" s="24">
        <f t="shared" si="11"/>
        <v>2.4651793417971159E-4</v>
      </c>
      <c r="K129" s="24">
        <f t="shared" si="13"/>
        <v>-2.7116972759768654E-3</v>
      </c>
      <c r="L129" s="25">
        <f t="shared" si="14"/>
        <v>-2.0195948503397079E-3</v>
      </c>
      <c r="M129" s="25">
        <f t="shared" si="15"/>
        <v>1.8987937435516764E-4</v>
      </c>
    </row>
    <row r="130" spans="1:13" x14ac:dyDescent="0.2">
      <c r="A130" s="2">
        <v>45545</v>
      </c>
      <c r="B130" s="6">
        <v>115.453125</v>
      </c>
      <c r="C130" s="6">
        <v>115.46875</v>
      </c>
      <c r="D130" s="6">
        <f t="shared" si="8"/>
        <v>115.4609375</v>
      </c>
      <c r="E130" s="24">
        <f t="shared" si="9"/>
        <v>1.3532715339332837E-4</v>
      </c>
      <c r="F130" s="24">
        <f t="shared" si="12"/>
        <v>-9.4729007375327079E-4</v>
      </c>
      <c r="G130" s="6">
        <v>126.78125</v>
      </c>
      <c r="H130" s="6">
        <v>126.8125</v>
      </c>
      <c r="I130" s="19">
        <f t="shared" si="10"/>
        <v>126.796875</v>
      </c>
      <c r="J130" s="24">
        <f t="shared" si="11"/>
        <v>2.4645717806531114E-4</v>
      </c>
      <c r="K130" s="24">
        <f t="shared" si="13"/>
        <v>-2.4645717806526246E-4</v>
      </c>
      <c r="L130" s="25">
        <f t="shared" si="14"/>
        <v>-6.0386114735775319E-4</v>
      </c>
      <c r="M130" s="25">
        <f t="shared" si="15"/>
        <v>1.8978416489810304E-4</v>
      </c>
    </row>
    <row r="131" spans="1:13" x14ac:dyDescent="0.2">
      <c r="A131" s="4">
        <v>45544</v>
      </c>
      <c r="B131" s="7">
        <v>115.03125</v>
      </c>
      <c r="C131" s="7">
        <v>115.046875</v>
      </c>
      <c r="D131" s="6">
        <f t="shared" si="8"/>
        <v>115.0390625</v>
      </c>
      <c r="E131" s="24">
        <f t="shared" si="9"/>
        <v>1.3582342954159593E-4</v>
      </c>
      <c r="F131" s="24">
        <f t="shared" si="12"/>
        <v>3.6672325976230269E-3</v>
      </c>
      <c r="G131" s="7">
        <v>126.0625</v>
      </c>
      <c r="H131" s="7">
        <v>126.09375</v>
      </c>
      <c r="I131" s="19">
        <f t="shared" si="10"/>
        <v>126.078125</v>
      </c>
      <c r="J131" s="24">
        <f t="shared" si="11"/>
        <v>2.4786218862312553E-4</v>
      </c>
      <c r="K131" s="24">
        <f t="shared" si="13"/>
        <v>5.7008303383319081E-3</v>
      </c>
      <c r="L131" s="25">
        <f t="shared" si="14"/>
        <v>4.663755867448118E-3</v>
      </c>
      <c r="M131" s="25">
        <f t="shared" si="15"/>
        <v>1.9072574788708753E-4</v>
      </c>
    </row>
    <row r="132" spans="1:13" x14ac:dyDescent="0.2">
      <c r="A132" s="2">
        <v>45541</v>
      </c>
      <c r="B132" s="6">
        <v>115</v>
      </c>
      <c r="C132" s="6">
        <v>115.015625</v>
      </c>
      <c r="D132" s="6">
        <f t="shared" si="8"/>
        <v>115.0078125</v>
      </c>
      <c r="E132" s="24">
        <f t="shared" si="9"/>
        <v>1.3586033557502888E-4</v>
      </c>
      <c r="F132" s="24">
        <f t="shared" si="12"/>
        <v>2.7172067114999976E-4</v>
      </c>
      <c r="G132" s="6">
        <v>125.84375</v>
      </c>
      <c r="H132" s="6">
        <v>125.875</v>
      </c>
      <c r="I132" s="19">
        <f t="shared" si="10"/>
        <v>125.859375</v>
      </c>
      <c r="J132" s="24">
        <f t="shared" si="11"/>
        <v>2.4829298572315333E-4</v>
      </c>
      <c r="K132" s="24">
        <f t="shared" si="13"/>
        <v>1.7380509000621824E-3</v>
      </c>
      <c r="L132" s="25">
        <f t="shared" si="14"/>
        <v>9.9026601820058195E-4</v>
      </c>
      <c r="M132" s="25">
        <f t="shared" si="15"/>
        <v>1.9095567223765392E-4</v>
      </c>
    </row>
    <row r="133" spans="1:13" x14ac:dyDescent="0.2">
      <c r="A133" s="4">
        <v>45540</v>
      </c>
      <c r="B133" s="7">
        <v>114.765625</v>
      </c>
      <c r="C133" s="7">
        <v>114.78125</v>
      </c>
      <c r="D133" s="6">
        <f t="shared" si="8"/>
        <v>114.7734375</v>
      </c>
      <c r="E133" s="24">
        <f t="shared" si="9"/>
        <v>1.3613777142468177E-4</v>
      </c>
      <c r="F133" s="24">
        <f t="shared" si="12"/>
        <v>2.0420665713702935E-3</v>
      </c>
      <c r="G133" s="7">
        <v>125.65625</v>
      </c>
      <c r="H133" s="7">
        <v>125.6875</v>
      </c>
      <c r="I133" s="19">
        <f t="shared" si="10"/>
        <v>125.671875</v>
      </c>
      <c r="J133" s="24">
        <f t="shared" si="11"/>
        <v>2.486634340420241E-4</v>
      </c>
      <c r="K133" s="24">
        <f t="shared" si="13"/>
        <v>1.4919806042521522E-3</v>
      </c>
      <c r="L133" s="25">
        <f t="shared" si="14"/>
        <v>1.7725081156029386E-3</v>
      </c>
      <c r="M133" s="25">
        <f t="shared" si="15"/>
        <v>1.9127868695873455E-4</v>
      </c>
    </row>
    <row r="134" spans="1:13" x14ac:dyDescent="0.2">
      <c r="A134" s="2">
        <v>45539</v>
      </c>
      <c r="B134" s="6">
        <v>114.640625</v>
      </c>
      <c r="C134" s="6">
        <v>114.65625</v>
      </c>
      <c r="D134" s="6">
        <f t="shared" si="8"/>
        <v>114.6484375</v>
      </c>
      <c r="E134" s="24">
        <f t="shared" si="9"/>
        <v>1.362862010221465E-4</v>
      </c>
      <c r="F134" s="24">
        <f t="shared" si="12"/>
        <v>1.0902896081772528E-3</v>
      </c>
      <c r="G134" s="6">
        <v>125.25</v>
      </c>
      <c r="H134" s="6">
        <v>125.28125</v>
      </c>
      <c r="I134" s="19">
        <f t="shared" si="10"/>
        <v>125.265625</v>
      </c>
      <c r="J134" s="24">
        <f t="shared" si="11"/>
        <v>2.4946987651241115E-4</v>
      </c>
      <c r="K134" s="24">
        <f t="shared" si="13"/>
        <v>3.2431083946613537E-3</v>
      </c>
      <c r="L134" s="25">
        <f t="shared" si="14"/>
        <v>2.1452347300675782E-3</v>
      </c>
      <c r="M134" s="25">
        <f t="shared" si="15"/>
        <v>1.9174956240012659E-4</v>
      </c>
    </row>
    <row r="135" spans="1:13" x14ac:dyDescent="0.2">
      <c r="A135" s="4">
        <v>45538</v>
      </c>
      <c r="B135" s="7">
        <v>114.09375</v>
      </c>
      <c r="C135" s="7">
        <v>114.109375</v>
      </c>
      <c r="D135" s="6">
        <f t="shared" si="8"/>
        <v>114.1015625</v>
      </c>
      <c r="E135" s="24">
        <f t="shared" si="9"/>
        <v>1.3693940431359124E-4</v>
      </c>
      <c r="F135" s="24">
        <f t="shared" si="12"/>
        <v>4.7928791509757041E-3</v>
      </c>
      <c r="G135" s="7">
        <v>124.21875</v>
      </c>
      <c r="H135" s="7">
        <v>124.25</v>
      </c>
      <c r="I135" s="19">
        <f t="shared" si="10"/>
        <v>124.234375</v>
      </c>
      <c r="J135" s="24">
        <f t="shared" si="11"/>
        <v>2.5154068670607473E-4</v>
      </c>
      <c r="K135" s="24">
        <f t="shared" si="13"/>
        <v>8.3008426613004893E-3</v>
      </c>
      <c r="L135" s="25">
        <f t="shared" si="14"/>
        <v>6.5118854213688793E-3</v>
      </c>
      <c r="M135" s="25">
        <f t="shared" si="15"/>
        <v>1.9309743516196195E-4</v>
      </c>
    </row>
    <row r="136" spans="1:13" x14ac:dyDescent="0.2">
      <c r="A136" s="2">
        <v>45534</v>
      </c>
      <c r="B136" s="6">
        <v>113.609375</v>
      </c>
      <c r="C136" s="6">
        <v>113.625</v>
      </c>
      <c r="D136" s="6">
        <f t="shared" si="8"/>
        <v>113.6171875</v>
      </c>
      <c r="E136" s="24">
        <f t="shared" si="9"/>
        <v>1.3752320704118819E-4</v>
      </c>
      <c r="F136" s="24">
        <f t="shared" si="12"/>
        <v>4.2632194182767869E-3</v>
      </c>
      <c r="G136" s="6">
        <v>123.125</v>
      </c>
      <c r="H136" s="6">
        <v>123.1875</v>
      </c>
      <c r="I136" s="19">
        <f t="shared" si="10"/>
        <v>123.15625</v>
      </c>
      <c r="J136" s="24">
        <f t="shared" si="11"/>
        <v>5.0748540979446844E-4</v>
      </c>
      <c r="K136" s="24">
        <f t="shared" si="13"/>
        <v>8.754123318954532E-3</v>
      </c>
      <c r="L136" s="25">
        <f t="shared" si="14"/>
        <v>6.4638956631341525E-3</v>
      </c>
      <c r="M136" s="25">
        <f t="shared" si="15"/>
        <v>3.1881567045181209E-4</v>
      </c>
    </row>
    <row r="137" spans="1:13" x14ac:dyDescent="0.2">
      <c r="A137" s="4">
        <v>45533</v>
      </c>
      <c r="B137" s="7">
        <v>113.890625</v>
      </c>
      <c r="C137" s="7">
        <v>113.90625</v>
      </c>
      <c r="D137" s="6">
        <f t="shared" si="8"/>
        <v>113.8984375</v>
      </c>
      <c r="E137" s="24">
        <f t="shared" si="9"/>
        <v>1.3718362027573909E-4</v>
      </c>
      <c r="F137" s="24">
        <f t="shared" si="12"/>
        <v>-2.4693051649633535E-3</v>
      </c>
      <c r="G137" s="7">
        <v>123.90625</v>
      </c>
      <c r="H137" s="7">
        <v>123.9375</v>
      </c>
      <c r="I137" s="19">
        <f t="shared" si="10"/>
        <v>123.921875</v>
      </c>
      <c r="J137" s="24">
        <f t="shared" si="11"/>
        <v>2.5217500945656286E-4</v>
      </c>
      <c r="K137" s="24">
        <f t="shared" si="13"/>
        <v>-6.1782877316858276E-3</v>
      </c>
      <c r="L137" s="25">
        <f t="shared" si="14"/>
        <v>-4.2868167411839976E-3</v>
      </c>
      <c r="M137" s="25">
        <f t="shared" si="15"/>
        <v>1.9353281503254444E-4</v>
      </c>
    </row>
    <row r="138" spans="1:13" x14ac:dyDescent="0.2">
      <c r="A138" s="2">
        <v>45532</v>
      </c>
      <c r="B138" s="6">
        <v>113.515625</v>
      </c>
      <c r="C138" s="6">
        <v>113.53125</v>
      </c>
      <c r="D138" s="6">
        <f t="shared" si="8"/>
        <v>113.5234375</v>
      </c>
      <c r="E138" s="24">
        <f t="shared" si="9"/>
        <v>1.3763677654669328E-4</v>
      </c>
      <c r="F138" s="24">
        <f t="shared" si="12"/>
        <v>3.3032826371206525E-3</v>
      </c>
      <c r="G138" s="6">
        <v>124.09375</v>
      </c>
      <c r="H138" s="6">
        <v>124.125</v>
      </c>
      <c r="I138" s="19">
        <f t="shared" si="10"/>
        <v>124.109375</v>
      </c>
      <c r="J138" s="24">
        <f t="shared" si="11"/>
        <v>2.5179403248143021E-4</v>
      </c>
      <c r="K138" s="24">
        <f t="shared" si="13"/>
        <v>-1.510764194888603E-3</v>
      </c>
      <c r="L138" s="25">
        <f t="shared" si="14"/>
        <v>9.4425676189878276E-4</v>
      </c>
      <c r="M138" s="25">
        <f t="shared" si="15"/>
        <v>1.935772212477622E-4</v>
      </c>
    </row>
    <row r="139" spans="1:13" x14ac:dyDescent="0.2">
      <c r="A139" s="4">
        <v>45531</v>
      </c>
      <c r="B139" s="7">
        <v>113.578125</v>
      </c>
      <c r="C139" s="7">
        <v>113.59375</v>
      </c>
      <c r="D139" s="6">
        <f t="shared" si="8"/>
        <v>113.5859375</v>
      </c>
      <c r="E139" s="24">
        <f t="shared" si="9"/>
        <v>1.3756104271270376E-4</v>
      </c>
      <c r="F139" s="24">
        <f t="shared" si="12"/>
        <v>-5.5024417085081101E-4</v>
      </c>
      <c r="G139" s="7">
        <v>124.28125</v>
      </c>
      <c r="H139" s="7">
        <v>124.3125</v>
      </c>
      <c r="I139" s="19">
        <f t="shared" si="10"/>
        <v>124.296875</v>
      </c>
      <c r="J139" s="24">
        <f t="shared" si="11"/>
        <v>2.5141420490257699E-4</v>
      </c>
      <c r="K139" s="24">
        <f t="shared" si="13"/>
        <v>-1.5084852294154905E-3</v>
      </c>
      <c r="L139" s="25">
        <f t="shared" si="14"/>
        <v>-1.0198107394233471E-3</v>
      </c>
      <c r="M139" s="25">
        <f t="shared" si="15"/>
        <v>1.9335247245034175E-4</v>
      </c>
    </row>
    <row r="140" spans="1:13" x14ac:dyDescent="0.2">
      <c r="A140" s="2">
        <v>45530</v>
      </c>
      <c r="B140" s="6">
        <v>113.5625</v>
      </c>
      <c r="C140" s="6">
        <v>113.578125</v>
      </c>
      <c r="D140" s="6">
        <f t="shared" si="8"/>
        <v>113.5703125</v>
      </c>
      <c r="E140" s="24">
        <f t="shared" si="9"/>
        <v>1.3757996835660728E-4</v>
      </c>
      <c r="F140" s="24">
        <f t="shared" si="12"/>
        <v>1.3757996835650488E-4</v>
      </c>
      <c r="G140" s="6">
        <v>124.5</v>
      </c>
      <c r="H140" s="6">
        <v>124.53125</v>
      </c>
      <c r="I140" s="19">
        <f t="shared" si="10"/>
        <v>124.515625</v>
      </c>
      <c r="J140" s="24">
        <f t="shared" si="11"/>
        <v>2.5097251850922326E-4</v>
      </c>
      <c r="K140" s="24">
        <f t="shared" si="13"/>
        <v>-1.7568076295645385E-3</v>
      </c>
      <c r="L140" s="25">
        <f t="shared" si="14"/>
        <v>-7.9072619839716182E-4</v>
      </c>
      <c r="M140" s="25">
        <f t="shared" si="15"/>
        <v>1.9314568452056261E-4</v>
      </c>
    </row>
    <row r="141" spans="1:13" x14ac:dyDescent="0.2">
      <c r="A141" s="4">
        <v>45527</v>
      </c>
      <c r="B141" s="7">
        <v>113.734375</v>
      </c>
      <c r="C141" s="7">
        <v>113.75</v>
      </c>
      <c r="D141" s="6">
        <f t="shared" ref="D141:D204" si="16">AVERAGE(B141:C141)</f>
        <v>113.7421875</v>
      </c>
      <c r="E141" s="24">
        <f t="shared" ref="E141:E204" si="17">(C141-B141)/D141</f>
        <v>1.3737207225771001E-4</v>
      </c>
      <c r="F141" s="24">
        <f t="shared" si="12"/>
        <v>-1.5110927948348563E-3</v>
      </c>
      <c r="G141" s="7">
        <v>124.65625</v>
      </c>
      <c r="H141" s="7">
        <v>124.6875</v>
      </c>
      <c r="I141" s="19">
        <f t="shared" ref="I141:I204" si="18">AVERAGE(G141:H141)</f>
        <v>124.671875</v>
      </c>
      <c r="J141" s="24">
        <f t="shared" ref="J141:J204" si="19">(H141-G141)/I141</f>
        <v>2.5065797719012406E-4</v>
      </c>
      <c r="K141" s="24">
        <f t="shared" si="13"/>
        <v>-1.253289885950637E-3</v>
      </c>
      <c r="L141" s="25">
        <f t="shared" si="14"/>
        <v>-1.3847617153942542E-3</v>
      </c>
      <c r="M141" s="25">
        <f t="shared" si="15"/>
        <v>1.9288552909750334E-4</v>
      </c>
    </row>
    <row r="142" spans="1:13" x14ac:dyDescent="0.2">
      <c r="A142" s="2">
        <v>45526</v>
      </c>
      <c r="B142" s="6">
        <v>113.328125</v>
      </c>
      <c r="C142" s="6">
        <v>113.34375</v>
      </c>
      <c r="D142" s="6">
        <f t="shared" si="16"/>
        <v>113.3359375</v>
      </c>
      <c r="E142" s="24">
        <f t="shared" si="17"/>
        <v>1.3786447921692975E-4</v>
      </c>
      <c r="F142" s="24">
        <f t="shared" ref="F142:F205" si="20">D141/D142-1</f>
        <v>3.5844764596402179E-3</v>
      </c>
      <c r="G142" s="6">
        <v>124.125</v>
      </c>
      <c r="H142" s="6">
        <v>124.15625</v>
      </c>
      <c r="I142" s="19">
        <f t="shared" si="18"/>
        <v>124.140625</v>
      </c>
      <c r="J142" s="24">
        <f t="shared" si="19"/>
        <v>2.5173064820641913E-4</v>
      </c>
      <c r="K142" s="24">
        <f t="shared" ref="K142:K205" si="21">I141/I142-1</f>
        <v>4.2794210195091775E-3</v>
      </c>
      <c r="L142" s="25">
        <f t="shared" ref="L142:L205" si="22">F142*$N$5+K142*$O$5</f>
        <v>3.9250199266615618E-3</v>
      </c>
      <c r="M142" s="25">
        <f t="shared" ref="M142:M205" si="23">E142*$N$5+J142*$O$5</f>
        <v>1.9366228267254744E-4</v>
      </c>
    </row>
    <row r="143" spans="1:13" x14ac:dyDescent="0.2">
      <c r="A143" s="4">
        <v>45525</v>
      </c>
      <c r="B143" s="7">
        <v>113.734375</v>
      </c>
      <c r="C143" s="7">
        <v>113.75</v>
      </c>
      <c r="D143" s="6">
        <f t="shared" si="16"/>
        <v>113.7421875</v>
      </c>
      <c r="E143" s="24">
        <f t="shared" si="17"/>
        <v>1.3737207225771001E-4</v>
      </c>
      <c r="F143" s="24">
        <f t="shared" si="20"/>
        <v>-3.5716738787004987E-3</v>
      </c>
      <c r="G143" s="7">
        <v>124.9375</v>
      </c>
      <c r="H143" s="7">
        <v>124.96875</v>
      </c>
      <c r="I143" s="19">
        <f t="shared" si="18"/>
        <v>124.953125</v>
      </c>
      <c r="J143" s="24">
        <f t="shared" si="19"/>
        <v>2.5009378516943853E-4</v>
      </c>
      <c r="K143" s="24">
        <f t="shared" si="21"/>
        <v>-6.5024384144054537E-3</v>
      </c>
      <c r="L143" s="25">
        <f t="shared" si="22"/>
        <v>-5.0078355146738196E-3</v>
      </c>
      <c r="M143" s="25">
        <f t="shared" si="23"/>
        <v>1.9260905825668366E-4</v>
      </c>
    </row>
    <row r="144" spans="1:13" x14ac:dyDescent="0.2">
      <c r="A144" s="2">
        <v>45524</v>
      </c>
      <c r="B144" s="6">
        <v>113.625</v>
      </c>
      <c r="C144" s="6">
        <v>113.640625</v>
      </c>
      <c r="D144" s="6">
        <f t="shared" si="16"/>
        <v>113.6328125</v>
      </c>
      <c r="E144" s="24">
        <f t="shared" si="17"/>
        <v>1.3750429700928155E-4</v>
      </c>
      <c r="F144" s="24">
        <f t="shared" si="20"/>
        <v>9.6253007906499377E-4</v>
      </c>
      <c r="G144" s="6">
        <v>124.96875</v>
      </c>
      <c r="H144" s="6">
        <v>125</v>
      </c>
      <c r="I144" s="19">
        <f t="shared" si="18"/>
        <v>124.984375</v>
      </c>
      <c r="J144" s="24">
        <f t="shared" si="19"/>
        <v>2.5003125390673836E-4</v>
      </c>
      <c r="K144" s="24">
        <f t="shared" si="21"/>
        <v>-2.5003125390676839E-4</v>
      </c>
      <c r="L144" s="25">
        <f t="shared" si="22"/>
        <v>3.6833902534397575E-4</v>
      </c>
      <c r="M144" s="25">
        <f t="shared" si="23"/>
        <v>1.9264584677901721E-4</v>
      </c>
    </row>
    <row r="145" spans="1:13" x14ac:dyDescent="0.2">
      <c r="A145" s="4">
        <v>45523</v>
      </c>
      <c r="B145" s="7">
        <v>113.203125</v>
      </c>
      <c r="C145" s="7">
        <v>113.21875</v>
      </c>
      <c r="D145" s="6">
        <f t="shared" si="16"/>
        <v>113.2109375</v>
      </c>
      <c r="E145" s="24">
        <f t="shared" si="17"/>
        <v>1.3801670002070251E-4</v>
      </c>
      <c r="F145" s="24">
        <f t="shared" si="20"/>
        <v>3.7264509005590085E-3</v>
      </c>
      <c r="G145" s="7">
        <v>124.0625</v>
      </c>
      <c r="H145" s="7">
        <v>124.09375</v>
      </c>
      <c r="I145" s="19">
        <f t="shared" si="18"/>
        <v>124.078125</v>
      </c>
      <c r="J145" s="24">
        <f t="shared" si="19"/>
        <v>2.518574486840448E-4</v>
      </c>
      <c r="K145" s="24">
        <f t="shared" si="21"/>
        <v>7.3038660118371901E-3</v>
      </c>
      <c r="L145" s="25">
        <f t="shared" si="22"/>
        <v>5.4794905174155506E-3</v>
      </c>
      <c r="M145" s="25">
        <f t="shared" si="23"/>
        <v>1.9380204676178663E-4</v>
      </c>
    </row>
    <row r="146" spans="1:13" x14ac:dyDescent="0.2">
      <c r="A146" s="2">
        <v>45520</v>
      </c>
      <c r="B146" s="6">
        <v>113.15625</v>
      </c>
      <c r="C146" s="6">
        <v>113.171875</v>
      </c>
      <c r="D146" s="6">
        <f t="shared" si="16"/>
        <v>113.1640625</v>
      </c>
      <c r="E146" s="24">
        <f t="shared" si="17"/>
        <v>1.3807386952019329E-4</v>
      </c>
      <c r="F146" s="24">
        <f t="shared" si="20"/>
        <v>4.142216085605277E-4</v>
      </c>
      <c r="G146" s="6">
        <v>123.78125</v>
      </c>
      <c r="H146" s="6">
        <v>123.8125</v>
      </c>
      <c r="I146" s="19">
        <f t="shared" si="18"/>
        <v>123.796875</v>
      </c>
      <c r="J146" s="24">
        <f t="shared" si="19"/>
        <v>2.524296352391771E-4</v>
      </c>
      <c r="K146" s="24">
        <f t="shared" si="21"/>
        <v>2.2718667171526263E-3</v>
      </c>
      <c r="L146" s="25">
        <f t="shared" si="22"/>
        <v>1.3245228646700518E-3</v>
      </c>
      <c r="M146" s="25">
        <f t="shared" si="23"/>
        <v>1.9411158990923627E-4</v>
      </c>
    </row>
    <row r="147" spans="1:13" x14ac:dyDescent="0.2">
      <c r="A147" s="4">
        <v>45519</v>
      </c>
      <c r="B147" s="7">
        <v>113</v>
      </c>
      <c r="C147" s="7">
        <v>113.015625</v>
      </c>
      <c r="D147" s="6">
        <f t="shared" si="16"/>
        <v>113.0078125</v>
      </c>
      <c r="E147" s="24">
        <f t="shared" si="17"/>
        <v>1.38264777048047E-4</v>
      </c>
      <c r="F147" s="24">
        <f t="shared" si="20"/>
        <v>1.3826477704803608E-3</v>
      </c>
      <c r="G147" s="7">
        <v>123.40625</v>
      </c>
      <c r="H147" s="7">
        <v>123.4375</v>
      </c>
      <c r="I147" s="19">
        <f t="shared" si="18"/>
        <v>123.421875</v>
      </c>
      <c r="J147" s="24">
        <f t="shared" si="19"/>
        <v>2.5319660716546398E-4</v>
      </c>
      <c r="K147" s="24">
        <f t="shared" si="21"/>
        <v>3.0383592859855035E-3</v>
      </c>
      <c r="L147" s="25">
        <f t="shared" si="22"/>
        <v>2.1939955706323675E-3</v>
      </c>
      <c r="M147" s="25">
        <f t="shared" si="23"/>
        <v>1.9458478609549315E-4</v>
      </c>
    </row>
    <row r="148" spans="1:13" x14ac:dyDescent="0.2">
      <c r="A148" s="2">
        <v>45518</v>
      </c>
      <c r="B148" s="6">
        <v>113.65625</v>
      </c>
      <c r="C148" s="6">
        <v>113.671875</v>
      </c>
      <c r="D148" s="6">
        <f t="shared" si="16"/>
        <v>113.6640625</v>
      </c>
      <c r="E148" s="24">
        <f t="shared" si="17"/>
        <v>1.3746649254244277E-4</v>
      </c>
      <c r="F148" s="24">
        <f t="shared" si="20"/>
        <v>-5.7735926867825693E-3</v>
      </c>
      <c r="G148" s="6">
        <v>124.375</v>
      </c>
      <c r="H148" s="6">
        <v>124.40625</v>
      </c>
      <c r="I148" s="19">
        <f t="shared" si="18"/>
        <v>124.390625</v>
      </c>
      <c r="J148" s="24">
        <f t="shared" si="19"/>
        <v>2.5122472051249844E-4</v>
      </c>
      <c r="K148" s="24">
        <f t="shared" si="21"/>
        <v>-7.7879663358874085E-3</v>
      </c>
      <c r="L148" s="25">
        <f t="shared" si="22"/>
        <v>-6.7606955809644421E-3</v>
      </c>
      <c r="M148" s="25">
        <f t="shared" si="23"/>
        <v>1.9321140169380299E-4</v>
      </c>
    </row>
    <row r="149" spans="1:13" x14ac:dyDescent="0.2">
      <c r="A149" s="4">
        <v>45517</v>
      </c>
      <c r="B149" s="7">
        <v>113.671875</v>
      </c>
      <c r="C149" s="7">
        <v>113.6875</v>
      </c>
      <c r="D149" s="6">
        <f t="shared" si="16"/>
        <v>113.6796875</v>
      </c>
      <c r="E149" s="24">
        <f t="shared" si="17"/>
        <v>1.3744759810322316E-4</v>
      </c>
      <c r="F149" s="24">
        <f t="shared" si="20"/>
        <v>-1.3744759810319085E-4</v>
      </c>
      <c r="G149" s="7">
        <v>124.0625</v>
      </c>
      <c r="H149" s="7">
        <v>124.09375</v>
      </c>
      <c r="I149" s="19">
        <f t="shared" si="18"/>
        <v>124.078125</v>
      </c>
      <c r="J149" s="24">
        <f t="shared" si="19"/>
        <v>2.518574486840448E-4</v>
      </c>
      <c r="K149" s="24">
        <f t="shared" si="21"/>
        <v>2.5185744868403415E-3</v>
      </c>
      <c r="L149" s="25">
        <f t="shared" si="22"/>
        <v>1.1640820799800251E-3</v>
      </c>
      <c r="M149" s="25">
        <f t="shared" si="23"/>
        <v>1.9351182168032924E-4</v>
      </c>
    </row>
    <row r="150" spans="1:13" x14ac:dyDescent="0.2">
      <c r="A150" s="2">
        <v>45516</v>
      </c>
      <c r="B150" s="6">
        <v>113.25</v>
      </c>
      <c r="C150" s="6">
        <v>113.265625</v>
      </c>
      <c r="D150" s="6">
        <f t="shared" si="16"/>
        <v>113.2578125</v>
      </c>
      <c r="E150" s="24">
        <f t="shared" si="17"/>
        <v>1.3795957784369179E-4</v>
      </c>
      <c r="F150" s="24">
        <f t="shared" si="20"/>
        <v>3.7249086017796529E-3</v>
      </c>
      <c r="G150" s="6">
        <v>123.28125</v>
      </c>
      <c r="H150" s="6">
        <v>123.3125</v>
      </c>
      <c r="I150" s="19">
        <f t="shared" si="18"/>
        <v>123.296875</v>
      </c>
      <c r="J150" s="24">
        <f t="shared" si="19"/>
        <v>2.5345330122924852E-4</v>
      </c>
      <c r="K150" s="24">
        <f t="shared" si="21"/>
        <v>6.3363325307312923E-3</v>
      </c>
      <c r="L150" s="25">
        <f t="shared" si="22"/>
        <v>5.0045838593216069E-3</v>
      </c>
      <c r="M150" s="25">
        <f t="shared" si="23"/>
        <v>1.9455493127496095E-4</v>
      </c>
    </row>
    <row r="151" spans="1:13" x14ac:dyDescent="0.2">
      <c r="A151" s="4">
        <v>45513</v>
      </c>
      <c r="B151" s="7">
        <v>112.953125</v>
      </c>
      <c r="C151" s="7">
        <v>112.96875</v>
      </c>
      <c r="D151" s="6">
        <f t="shared" si="16"/>
        <v>112.9609375</v>
      </c>
      <c r="E151" s="24">
        <f t="shared" si="17"/>
        <v>1.3832215229268968E-4</v>
      </c>
      <c r="F151" s="24">
        <f t="shared" si="20"/>
        <v>2.6281208935610145E-3</v>
      </c>
      <c r="G151" s="7">
        <v>122.9375</v>
      </c>
      <c r="H151" s="7">
        <v>123</v>
      </c>
      <c r="I151" s="19">
        <f t="shared" si="18"/>
        <v>122.96875</v>
      </c>
      <c r="J151" s="24">
        <f t="shared" si="19"/>
        <v>5.0825921219822107E-4</v>
      </c>
      <c r="K151" s="24">
        <f t="shared" si="21"/>
        <v>2.6683608640407641E-3</v>
      </c>
      <c r="L151" s="25">
        <f t="shared" si="22"/>
        <v>2.6478396738081672E-3</v>
      </c>
      <c r="M151" s="25">
        <f t="shared" si="23"/>
        <v>3.1960229496143336E-4</v>
      </c>
    </row>
    <row r="152" spans="1:13" x14ac:dyDescent="0.2">
      <c r="A152" s="2">
        <v>45512</v>
      </c>
      <c r="B152" s="6">
        <v>112.703125</v>
      </c>
      <c r="C152" s="6">
        <v>112.71875</v>
      </c>
      <c r="D152" s="6">
        <f t="shared" si="16"/>
        <v>112.7109375</v>
      </c>
      <c r="E152" s="24">
        <f t="shared" si="17"/>
        <v>1.3862895958965829E-4</v>
      </c>
      <c r="F152" s="24">
        <f t="shared" si="20"/>
        <v>2.2180633534345517E-3</v>
      </c>
      <c r="G152" s="6">
        <v>122.09375</v>
      </c>
      <c r="H152" s="6">
        <v>122.125</v>
      </c>
      <c r="I152" s="19">
        <f t="shared" si="18"/>
        <v>122.109375</v>
      </c>
      <c r="J152" s="24">
        <f t="shared" si="19"/>
        <v>2.5591810620601409E-4</v>
      </c>
      <c r="K152" s="24">
        <f t="shared" si="21"/>
        <v>7.0377479206653604E-3</v>
      </c>
      <c r="L152" s="25">
        <f t="shared" si="22"/>
        <v>4.5798518862975694E-3</v>
      </c>
      <c r="M152" s="25">
        <f t="shared" si="23"/>
        <v>1.961041237095704E-4</v>
      </c>
    </row>
    <row r="153" spans="1:13" x14ac:dyDescent="0.2">
      <c r="A153" s="4">
        <v>45511</v>
      </c>
      <c r="B153" s="7">
        <v>113.078125</v>
      </c>
      <c r="C153" s="7">
        <v>113.09375</v>
      </c>
      <c r="D153" s="6">
        <f t="shared" si="16"/>
        <v>113.0859375</v>
      </c>
      <c r="E153" s="24">
        <f t="shared" si="17"/>
        <v>1.3816925734024181E-4</v>
      </c>
      <c r="F153" s="24">
        <f t="shared" si="20"/>
        <v>-3.3160621761657572E-3</v>
      </c>
      <c r="G153" s="7">
        <v>122.6875</v>
      </c>
      <c r="H153" s="7">
        <v>122.71875</v>
      </c>
      <c r="I153" s="19">
        <f t="shared" si="18"/>
        <v>122.703125</v>
      </c>
      <c r="J153" s="24">
        <f t="shared" si="19"/>
        <v>2.5467974022666496E-4</v>
      </c>
      <c r="K153" s="24">
        <f t="shared" si="21"/>
        <v>-4.8389150643066703E-3</v>
      </c>
      <c r="L153" s="25">
        <f t="shared" si="22"/>
        <v>-4.062305304378404E-3</v>
      </c>
      <c r="M153" s="25">
        <f t="shared" si="23"/>
        <v>1.952628531142055E-4</v>
      </c>
    </row>
    <row r="154" spans="1:13" x14ac:dyDescent="0.2">
      <c r="A154" s="2">
        <v>45510</v>
      </c>
      <c r="B154" s="6">
        <v>113.359375</v>
      </c>
      <c r="C154" s="6">
        <v>113.375</v>
      </c>
      <c r="D154" s="6">
        <f t="shared" si="16"/>
        <v>113.3671875</v>
      </c>
      <c r="E154" s="24">
        <f t="shared" si="17"/>
        <v>1.3782647646612916E-4</v>
      </c>
      <c r="F154" s="24">
        <f t="shared" si="20"/>
        <v>-2.4808765763902896E-3</v>
      </c>
      <c r="G154" s="6">
        <v>123.59375</v>
      </c>
      <c r="H154" s="6">
        <v>123.625</v>
      </c>
      <c r="I154" s="19">
        <f t="shared" si="18"/>
        <v>123.609375</v>
      </c>
      <c r="J154" s="24">
        <f t="shared" si="19"/>
        <v>2.5281253950195932E-4</v>
      </c>
      <c r="K154" s="24">
        <f t="shared" si="21"/>
        <v>-7.3315636455568711E-3</v>
      </c>
      <c r="L154" s="25">
        <f t="shared" si="22"/>
        <v>-4.8578572556563738E-3</v>
      </c>
      <c r="M154" s="25">
        <f t="shared" si="23"/>
        <v>1.9417306125375609E-4</v>
      </c>
    </row>
    <row r="155" spans="1:13" x14ac:dyDescent="0.2">
      <c r="A155" s="4">
        <v>45509</v>
      </c>
      <c r="B155" s="7">
        <v>114.03125</v>
      </c>
      <c r="C155" s="7">
        <v>114.046875</v>
      </c>
      <c r="D155" s="6">
        <f t="shared" si="16"/>
        <v>114.0390625</v>
      </c>
      <c r="E155" s="24">
        <f t="shared" si="17"/>
        <v>1.3701445502500514E-4</v>
      </c>
      <c r="F155" s="24">
        <f t="shared" si="20"/>
        <v>-5.8916215660752558E-3</v>
      </c>
      <c r="G155" s="7">
        <v>125.34375</v>
      </c>
      <c r="H155" s="7">
        <v>125.375</v>
      </c>
      <c r="I155" s="19">
        <f t="shared" si="18"/>
        <v>125.359375</v>
      </c>
      <c r="J155" s="24">
        <f t="shared" si="19"/>
        <v>2.4928331048236323E-4</v>
      </c>
      <c r="K155" s="24">
        <f t="shared" si="21"/>
        <v>-1.3959865387012327E-2</v>
      </c>
      <c r="L155" s="25">
        <f t="shared" si="22"/>
        <v>-9.8453005819575251E-3</v>
      </c>
      <c r="M155" s="25">
        <f t="shared" si="23"/>
        <v>1.920295274261418E-4</v>
      </c>
    </row>
    <row r="156" spans="1:13" x14ac:dyDescent="0.2">
      <c r="A156" s="2">
        <v>45506</v>
      </c>
      <c r="B156" s="6">
        <v>114.109375</v>
      </c>
      <c r="C156" s="6">
        <v>114.140625</v>
      </c>
      <c r="D156" s="6">
        <f t="shared" si="16"/>
        <v>114.125</v>
      </c>
      <c r="E156" s="24">
        <f t="shared" si="17"/>
        <v>2.7382256297918948E-4</v>
      </c>
      <c r="F156" s="24">
        <f t="shared" si="20"/>
        <v>-7.5301204819278045E-4</v>
      </c>
      <c r="G156" s="6">
        <v>125.0625</v>
      </c>
      <c r="H156" s="6">
        <v>125.09375</v>
      </c>
      <c r="I156" s="19">
        <f t="shared" si="18"/>
        <v>125.078125</v>
      </c>
      <c r="J156" s="24">
        <f t="shared" si="19"/>
        <v>2.4984384759525296E-4</v>
      </c>
      <c r="K156" s="24">
        <f t="shared" si="21"/>
        <v>2.2485946283572478E-3</v>
      </c>
      <c r="L156" s="25">
        <f t="shared" si="22"/>
        <v>7.1786434007552224E-4</v>
      </c>
      <c r="M156" s="25">
        <f t="shared" si="23"/>
        <v>2.6207228052053759E-4</v>
      </c>
    </row>
    <row r="157" spans="1:13" x14ac:dyDescent="0.2">
      <c r="A157" s="4">
        <v>45505</v>
      </c>
      <c r="B157" s="7">
        <v>112.75</v>
      </c>
      <c r="C157" s="7">
        <v>112.765625</v>
      </c>
      <c r="D157" s="6">
        <f t="shared" si="16"/>
        <v>112.7578125</v>
      </c>
      <c r="E157" s="24">
        <f t="shared" si="17"/>
        <v>1.3857132959190744E-4</v>
      </c>
      <c r="F157" s="24">
        <f t="shared" si="20"/>
        <v>1.2124991339291791E-2</v>
      </c>
      <c r="G157" s="7">
        <v>122.4375</v>
      </c>
      <c r="H157" s="7">
        <v>122.46875</v>
      </c>
      <c r="I157" s="19">
        <f t="shared" si="18"/>
        <v>122.453125</v>
      </c>
      <c r="J157" s="24">
        <f t="shared" si="19"/>
        <v>2.5519969376036747E-4</v>
      </c>
      <c r="K157" s="24">
        <f t="shared" si="21"/>
        <v>2.1436774275870762E-2</v>
      </c>
      <c r="L157" s="25">
        <f t="shared" si="22"/>
        <v>1.6688041442124078E-2</v>
      </c>
      <c r="M157" s="25">
        <f t="shared" si="23"/>
        <v>1.9572269069392741E-4</v>
      </c>
    </row>
    <row r="158" spans="1:13" x14ac:dyDescent="0.2">
      <c r="A158" s="2">
        <v>45504</v>
      </c>
      <c r="B158" s="6">
        <v>112.296875</v>
      </c>
      <c r="C158" s="6">
        <v>112.3125</v>
      </c>
      <c r="D158" s="6">
        <f t="shared" si="16"/>
        <v>112.3046875</v>
      </c>
      <c r="E158" s="24">
        <f t="shared" si="17"/>
        <v>1.3913043478260868E-4</v>
      </c>
      <c r="F158" s="24">
        <f t="shared" si="20"/>
        <v>4.0347826086957195E-3</v>
      </c>
      <c r="G158" s="6">
        <v>121.78125</v>
      </c>
      <c r="H158" s="6">
        <v>121.8125</v>
      </c>
      <c r="I158" s="19">
        <f t="shared" si="18"/>
        <v>121.796875</v>
      </c>
      <c r="J158" s="24">
        <f t="shared" si="19"/>
        <v>2.5657472738935217E-4</v>
      </c>
      <c r="K158" s="24">
        <f t="shared" si="21"/>
        <v>5.3880692751764325E-3</v>
      </c>
      <c r="L158" s="25">
        <f t="shared" si="22"/>
        <v>4.6979332539270439E-3</v>
      </c>
      <c r="M158" s="25">
        <f t="shared" si="23"/>
        <v>1.9668162504404645E-4</v>
      </c>
    </row>
    <row r="159" spans="1:13" x14ac:dyDescent="0.2">
      <c r="A159" s="4">
        <v>45503</v>
      </c>
      <c r="B159" s="7">
        <v>111.5625</v>
      </c>
      <c r="C159" s="7">
        <v>111.578125</v>
      </c>
      <c r="D159" s="6">
        <f t="shared" si="16"/>
        <v>111.5703125</v>
      </c>
      <c r="E159" s="24">
        <f t="shared" si="17"/>
        <v>1.4004621525103285E-4</v>
      </c>
      <c r="F159" s="24">
        <f t="shared" si="20"/>
        <v>6.582172116798457E-3</v>
      </c>
      <c r="G159" s="7">
        <v>120.21875</v>
      </c>
      <c r="H159" s="7">
        <v>120.25</v>
      </c>
      <c r="I159" s="19">
        <f t="shared" si="18"/>
        <v>120.234375</v>
      </c>
      <c r="J159" s="24">
        <f t="shared" si="19"/>
        <v>2.5990903183885637E-4</v>
      </c>
      <c r="K159" s="24">
        <f t="shared" si="21"/>
        <v>1.2995451591942819E-2</v>
      </c>
      <c r="L159" s="25">
        <f t="shared" si="22"/>
        <v>9.724869467871048E-3</v>
      </c>
      <c r="M159" s="25">
        <f t="shared" si="23"/>
        <v>1.9878255406841666E-4</v>
      </c>
    </row>
    <row r="160" spans="1:13" x14ac:dyDescent="0.2">
      <c r="A160" s="2">
        <v>45502</v>
      </c>
      <c r="B160" s="6">
        <v>111.3125</v>
      </c>
      <c r="C160" s="6">
        <v>111.328125</v>
      </c>
      <c r="D160" s="6">
        <f t="shared" si="16"/>
        <v>111.3203125</v>
      </c>
      <c r="E160" s="24">
        <f t="shared" si="17"/>
        <v>1.4036072706856621E-4</v>
      </c>
      <c r="F160" s="24">
        <f t="shared" si="20"/>
        <v>2.2457716330970268E-3</v>
      </c>
      <c r="G160" s="6">
        <v>119.71875</v>
      </c>
      <c r="H160" s="6">
        <v>119.75</v>
      </c>
      <c r="I160" s="19">
        <f t="shared" si="18"/>
        <v>119.734375</v>
      </c>
      <c r="J160" s="24">
        <f t="shared" si="19"/>
        <v>2.6099438862064463E-4</v>
      </c>
      <c r="K160" s="24">
        <f t="shared" si="21"/>
        <v>4.1759102179304008E-3</v>
      </c>
      <c r="L160" s="25">
        <f t="shared" si="22"/>
        <v>3.1915968448732999E-3</v>
      </c>
      <c r="M160" s="25">
        <f t="shared" si="23"/>
        <v>1.9947480280457964E-4</v>
      </c>
    </row>
    <row r="161" spans="1:13" x14ac:dyDescent="0.2">
      <c r="A161" s="4">
        <v>45499</v>
      </c>
      <c r="B161" s="7">
        <v>111.21875</v>
      </c>
      <c r="C161" s="7">
        <v>111.234375</v>
      </c>
      <c r="D161" s="6">
        <f t="shared" si="16"/>
        <v>111.2265625</v>
      </c>
      <c r="E161" s="24">
        <f t="shared" si="17"/>
        <v>1.404790335042495E-4</v>
      </c>
      <c r="F161" s="24">
        <f t="shared" si="20"/>
        <v>8.4287420102557853E-4</v>
      </c>
      <c r="G161" s="7">
        <v>119.34375</v>
      </c>
      <c r="H161" s="7">
        <v>119.375</v>
      </c>
      <c r="I161" s="19">
        <f t="shared" si="18"/>
        <v>119.359375</v>
      </c>
      <c r="J161" s="24">
        <f t="shared" si="19"/>
        <v>2.6181437360911112E-4</v>
      </c>
      <c r="K161" s="24">
        <f t="shared" si="21"/>
        <v>3.1417724833093796E-3</v>
      </c>
      <c r="L161" s="25">
        <f t="shared" si="22"/>
        <v>1.969402612912073E-3</v>
      </c>
      <c r="M161" s="25">
        <f t="shared" si="23"/>
        <v>1.9993695256374235E-4</v>
      </c>
    </row>
    <row r="162" spans="1:13" x14ac:dyDescent="0.2">
      <c r="A162" s="2">
        <v>45498</v>
      </c>
      <c r="B162" s="6">
        <v>110.890625</v>
      </c>
      <c r="C162" s="6">
        <v>110.90625</v>
      </c>
      <c r="D162" s="6">
        <f t="shared" si="16"/>
        <v>110.8984375</v>
      </c>
      <c r="E162" s="24">
        <f t="shared" si="17"/>
        <v>1.4089468122578373E-4</v>
      </c>
      <c r="F162" s="24">
        <f t="shared" si="20"/>
        <v>2.9587883057413666E-3</v>
      </c>
      <c r="G162" s="6">
        <v>118.78125</v>
      </c>
      <c r="H162" s="6">
        <v>118.8125</v>
      </c>
      <c r="I162" s="19">
        <f t="shared" si="18"/>
        <v>118.796875</v>
      </c>
      <c r="J162" s="24">
        <f t="shared" si="19"/>
        <v>2.6305405760883863E-4</v>
      </c>
      <c r="K162" s="24">
        <f t="shared" si="21"/>
        <v>4.7349730369590226E-3</v>
      </c>
      <c r="L162" s="25">
        <f t="shared" si="22"/>
        <v>3.8291715584044136E-3</v>
      </c>
      <c r="M162" s="25">
        <f t="shared" si="23"/>
        <v>2.007564025269694E-4</v>
      </c>
    </row>
    <row r="163" spans="1:13" x14ac:dyDescent="0.2">
      <c r="A163" s="4">
        <v>45497</v>
      </c>
      <c r="B163" s="7">
        <v>110.625</v>
      </c>
      <c r="C163" s="7">
        <v>110.640625</v>
      </c>
      <c r="D163" s="6">
        <f t="shared" si="16"/>
        <v>110.6328125</v>
      </c>
      <c r="E163" s="24">
        <f t="shared" si="17"/>
        <v>1.4123296377374479E-4</v>
      </c>
      <c r="F163" s="24">
        <f t="shared" si="20"/>
        <v>2.4009603841537164E-3</v>
      </c>
      <c r="G163" s="7">
        <v>118.03125</v>
      </c>
      <c r="H163" s="7">
        <v>118.0625</v>
      </c>
      <c r="I163" s="19">
        <f t="shared" si="18"/>
        <v>118.046875</v>
      </c>
      <c r="J163" s="24">
        <f t="shared" si="19"/>
        <v>2.6472534745201854E-4</v>
      </c>
      <c r="K163" s="24">
        <f t="shared" si="21"/>
        <v>6.3534083388483431E-3</v>
      </c>
      <c r="L163" s="25">
        <f t="shared" si="22"/>
        <v>4.3377772288915603E-3</v>
      </c>
      <c r="M163" s="25">
        <f t="shared" si="23"/>
        <v>2.0174789822615532E-4</v>
      </c>
    </row>
    <row r="164" spans="1:13" x14ac:dyDescent="0.2">
      <c r="A164" s="2">
        <v>45496</v>
      </c>
      <c r="B164" s="6">
        <v>110.765625</v>
      </c>
      <c r="C164" s="6">
        <v>110.78125</v>
      </c>
      <c r="D164" s="6">
        <f t="shared" si="16"/>
        <v>110.7734375</v>
      </c>
      <c r="E164" s="24">
        <f t="shared" si="17"/>
        <v>1.4105367092178575E-4</v>
      </c>
      <c r="F164" s="24">
        <f t="shared" si="20"/>
        <v>-1.2694830382961042E-3</v>
      </c>
      <c r="G164" s="6">
        <v>118.8125</v>
      </c>
      <c r="H164" s="6">
        <v>118.84375</v>
      </c>
      <c r="I164" s="19">
        <f t="shared" si="18"/>
        <v>118.828125</v>
      </c>
      <c r="J164" s="24">
        <f t="shared" si="19"/>
        <v>2.6298487836949375E-4</v>
      </c>
      <c r="K164" s="24">
        <f t="shared" si="21"/>
        <v>-6.5746219592373034E-3</v>
      </c>
      <c r="L164" s="25">
        <f t="shared" si="22"/>
        <v>-3.869158617464391E-3</v>
      </c>
      <c r="M164" s="25">
        <f t="shared" si="23"/>
        <v>2.0080358267038747E-4</v>
      </c>
    </row>
    <row r="165" spans="1:13" x14ac:dyDescent="0.2">
      <c r="A165" s="4">
        <v>45495</v>
      </c>
      <c r="B165" s="7">
        <v>110.734375</v>
      </c>
      <c r="C165" s="7">
        <v>110.75</v>
      </c>
      <c r="D165" s="6">
        <f t="shared" si="16"/>
        <v>110.7421875</v>
      </c>
      <c r="E165" s="24">
        <f t="shared" si="17"/>
        <v>1.4109347442680775E-4</v>
      </c>
      <c r="F165" s="24">
        <f t="shared" si="20"/>
        <v>2.8218694885362439E-4</v>
      </c>
      <c r="G165" s="7">
        <v>118.84375</v>
      </c>
      <c r="H165" s="7">
        <v>118.875</v>
      </c>
      <c r="I165" s="19">
        <f t="shared" si="18"/>
        <v>118.859375</v>
      </c>
      <c r="J165" s="24">
        <f t="shared" si="19"/>
        <v>2.6291573550677008E-4</v>
      </c>
      <c r="K165" s="24">
        <f t="shared" si="21"/>
        <v>-2.629157355067413E-4</v>
      </c>
      <c r="L165" s="25">
        <f t="shared" si="22"/>
        <v>1.5070449589678315E-5</v>
      </c>
      <c r="M165" s="25">
        <f t="shared" si="23"/>
        <v>2.0078999922063068E-4</v>
      </c>
    </row>
    <row r="166" spans="1:13" x14ac:dyDescent="0.2">
      <c r="A166" s="2">
        <v>45492</v>
      </c>
      <c r="B166" s="6">
        <v>110.796875</v>
      </c>
      <c r="C166" s="6">
        <v>110.8125</v>
      </c>
      <c r="D166" s="6">
        <f t="shared" si="16"/>
        <v>110.8046875</v>
      </c>
      <c r="E166" s="24">
        <f t="shared" si="17"/>
        <v>1.4101388986815201E-4</v>
      </c>
      <c r="F166" s="24">
        <f t="shared" si="20"/>
        <v>-5.6405555947258712E-4</v>
      </c>
      <c r="G166" s="6">
        <v>119.125</v>
      </c>
      <c r="H166" s="6">
        <v>119.15625</v>
      </c>
      <c r="I166" s="19">
        <f t="shared" si="18"/>
        <v>119.140625</v>
      </c>
      <c r="J166" s="24">
        <f t="shared" si="19"/>
        <v>2.6229508196721314E-4</v>
      </c>
      <c r="K166" s="24">
        <f t="shared" si="21"/>
        <v>-2.360655737704942E-3</v>
      </c>
      <c r="L166" s="25">
        <f t="shared" si="22"/>
        <v>-1.4444429873010415E-3</v>
      </c>
      <c r="M166" s="25">
        <f t="shared" si="23"/>
        <v>2.0044527479716538E-4</v>
      </c>
    </row>
    <row r="167" spans="1:13" x14ac:dyDescent="0.2">
      <c r="A167" s="4">
        <v>45491</v>
      </c>
      <c r="B167" s="7">
        <v>111.109375</v>
      </c>
      <c r="C167" s="7">
        <v>111.125</v>
      </c>
      <c r="D167" s="6">
        <f t="shared" si="16"/>
        <v>111.1171875</v>
      </c>
      <c r="E167" s="24">
        <f t="shared" si="17"/>
        <v>1.4061730999085988E-4</v>
      </c>
      <c r="F167" s="24">
        <f t="shared" si="20"/>
        <v>-2.8123461998171839E-3</v>
      </c>
      <c r="G167" s="7">
        <v>119.625</v>
      </c>
      <c r="H167" s="7">
        <v>119.65625</v>
      </c>
      <c r="I167" s="19">
        <f t="shared" si="18"/>
        <v>119.640625</v>
      </c>
      <c r="J167" s="24">
        <f t="shared" si="19"/>
        <v>2.6119890296460757E-4</v>
      </c>
      <c r="K167" s="24">
        <f t="shared" si="21"/>
        <v>-4.1791824474337602E-3</v>
      </c>
      <c r="L167" s="25">
        <f t="shared" si="22"/>
        <v>-3.4821365420878861E-3</v>
      </c>
      <c r="M167" s="25">
        <f t="shared" si="23"/>
        <v>1.9970587057759152E-4</v>
      </c>
    </row>
    <row r="168" spans="1:13" x14ac:dyDescent="0.2">
      <c r="A168" s="2">
        <v>45490</v>
      </c>
      <c r="B168" s="6">
        <v>111.375</v>
      </c>
      <c r="C168" s="6">
        <v>111.390625</v>
      </c>
      <c r="D168" s="6">
        <f t="shared" si="16"/>
        <v>111.3828125</v>
      </c>
      <c r="E168" s="24">
        <f t="shared" si="17"/>
        <v>1.4028196675317387E-4</v>
      </c>
      <c r="F168" s="24">
        <f t="shared" si="20"/>
        <v>-2.3847934348039113E-3</v>
      </c>
      <c r="G168" s="6">
        <v>120.28125</v>
      </c>
      <c r="H168" s="6">
        <v>120.3125</v>
      </c>
      <c r="I168" s="19">
        <f t="shared" si="18"/>
        <v>120.296875</v>
      </c>
      <c r="J168" s="24">
        <f t="shared" si="19"/>
        <v>2.5977399662293802E-4</v>
      </c>
      <c r="K168" s="24">
        <f t="shared" si="21"/>
        <v>-5.4552539290817492E-3</v>
      </c>
      <c r="L168" s="25">
        <f t="shared" si="22"/>
        <v>-3.8894102380070471E-3</v>
      </c>
      <c r="M168" s="25">
        <f t="shared" si="23"/>
        <v>1.9883660907016749E-4</v>
      </c>
    </row>
    <row r="169" spans="1:13" x14ac:dyDescent="0.2">
      <c r="A169" s="4">
        <v>45489</v>
      </c>
      <c r="B169" s="7">
        <v>111.390625</v>
      </c>
      <c r="C169" s="7">
        <v>111.40625</v>
      </c>
      <c r="D169" s="6">
        <f t="shared" si="16"/>
        <v>111.3984375</v>
      </c>
      <c r="E169" s="24">
        <f t="shared" si="17"/>
        <v>1.4026229048320359E-4</v>
      </c>
      <c r="F169" s="24">
        <f t="shared" si="20"/>
        <v>-1.4026229048325067E-4</v>
      </c>
      <c r="G169" s="7">
        <v>120.28125</v>
      </c>
      <c r="H169" s="7">
        <v>120.3125</v>
      </c>
      <c r="I169" s="19">
        <f t="shared" si="18"/>
        <v>120.296875</v>
      </c>
      <c r="J169" s="24">
        <f t="shared" si="19"/>
        <v>2.5977399662293802E-4</v>
      </c>
      <c r="K169" s="24">
        <f t="shared" si="21"/>
        <v>0</v>
      </c>
      <c r="L169" s="25">
        <f t="shared" si="22"/>
        <v>-7.1529603803139363E-5</v>
      </c>
      <c r="M169" s="25">
        <f t="shared" si="23"/>
        <v>1.9882657475666491E-4</v>
      </c>
    </row>
    <row r="170" spans="1:13" x14ac:dyDescent="0.2">
      <c r="A170" s="2">
        <v>45488</v>
      </c>
      <c r="B170" s="6">
        <v>110.953125</v>
      </c>
      <c r="C170" s="6">
        <v>110.96875</v>
      </c>
      <c r="D170" s="6">
        <f t="shared" si="16"/>
        <v>110.9609375</v>
      </c>
      <c r="E170" s="24">
        <f t="shared" si="17"/>
        <v>1.408153207068929E-4</v>
      </c>
      <c r="F170" s="24">
        <f t="shared" si="20"/>
        <v>3.9428289797929228E-3</v>
      </c>
      <c r="G170" s="6">
        <v>119.15625</v>
      </c>
      <c r="H170" s="6">
        <v>119.1875</v>
      </c>
      <c r="I170" s="19">
        <f t="shared" si="18"/>
        <v>119.171875</v>
      </c>
      <c r="J170" s="24">
        <f t="shared" si="19"/>
        <v>2.6222630129802018E-4</v>
      </c>
      <c r="K170" s="24">
        <f t="shared" si="21"/>
        <v>9.4401468467286698E-3</v>
      </c>
      <c r="L170" s="25">
        <f t="shared" si="22"/>
        <v>6.6366779482310402E-3</v>
      </c>
      <c r="M170" s="25">
        <f t="shared" si="23"/>
        <v>2.0031030585039822E-4</v>
      </c>
    </row>
    <row r="171" spans="1:13" x14ac:dyDescent="0.2">
      <c r="A171" s="4">
        <v>45485</v>
      </c>
      <c r="B171" s="7">
        <v>111.203125</v>
      </c>
      <c r="C171" s="7">
        <v>111.21875</v>
      </c>
      <c r="D171" s="6">
        <f t="shared" si="16"/>
        <v>111.2109375</v>
      </c>
      <c r="E171" s="24">
        <f t="shared" si="17"/>
        <v>1.4049877063575695E-4</v>
      </c>
      <c r="F171" s="24">
        <f t="shared" si="20"/>
        <v>-2.2479803301721502E-3</v>
      </c>
      <c r="G171" s="7">
        <v>119.875</v>
      </c>
      <c r="H171" s="7">
        <v>119.90625</v>
      </c>
      <c r="I171" s="19">
        <f t="shared" si="18"/>
        <v>119.890625</v>
      </c>
      <c r="J171" s="24">
        <f t="shared" si="19"/>
        <v>2.6065424214779094E-4</v>
      </c>
      <c r="K171" s="24">
        <f t="shared" si="21"/>
        <v>-5.9950475693991701E-3</v>
      </c>
      <c r="L171" s="25">
        <f t="shared" si="22"/>
        <v>-4.0841545266419779E-3</v>
      </c>
      <c r="M171" s="25">
        <f t="shared" si="23"/>
        <v>1.993785190548366E-4</v>
      </c>
    </row>
    <row r="172" spans="1:13" x14ac:dyDescent="0.2">
      <c r="A172" s="2">
        <v>45484</v>
      </c>
      <c r="B172" s="6">
        <v>111.015625</v>
      </c>
      <c r="C172" s="6">
        <v>111.03125</v>
      </c>
      <c r="D172" s="6">
        <f t="shared" si="16"/>
        <v>111.0234375</v>
      </c>
      <c r="E172" s="24">
        <f t="shared" si="17"/>
        <v>1.4073604953908944E-4</v>
      </c>
      <c r="F172" s="24">
        <f t="shared" si="20"/>
        <v>1.6888325944690585E-3</v>
      </c>
      <c r="G172" s="6">
        <v>119.59375</v>
      </c>
      <c r="H172" s="6">
        <v>119.625</v>
      </c>
      <c r="I172" s="19">
        <f t="shared" si="18"/>
        <v>119.609375</v>
      </c>
      <c r="J172" s="24">
        <f t="shared" si="19"/>
        <v>2.6126714565643372E-4</v>
      </c>
      <c r="K172" s="24">
        <f t="shared" si="21"/>
        <v>2.3514043109078564E-3</v>
      </c>
      <c r="L172" s="25">
        <f t="shared" si="22"/>
        <v>2.0135124070700767E-3</v>
      </c>
      <c r="M172" s="25">
        <f t="shared" si="23"/>
        <v>1.9979986516694762E-4</v>
      </c>
    </row>
    <row r="173" spans="1:13" x14ac:dyDescent="0.2">
      <c r="A173" s="4">
        <v>45483</v>
      </c>
      <c r="B173" s="7">
        <v>110.46875</v>
      </c>
      <c r="C173" s="7">
        <v>110.484375</v>
      </c>
      <c r="D173" s="6">
        <f t="shared" si="16"/>
        <v>110.4765625</v>
      </c>
      <c r="E173" s="24">
        <f t="shared" si="17"/>
        <v>1.4143271338660631E-4</v>
      </c>
      <c r="F173" s="24">
        <f t="shared" si="20"/>
        <v>4.9501449685311893E-3</v>
      </c>
      <c r="G173" s="7">
        <v>118.625</v>
      </c>
      <c r="H173" s="7">
        <v>118.65625</v>
      </c>
      <c r="I173" s="19">
        <f t="shared" si="18"/>
        <v>118.640625</v>
      </c>
      <c r="J173" s="24">
        <f t="shared" si="19"/>
        <v>2.634005004609509E-4</v>
      </c>
      <c r="K173" s="24">
        <f t="shared" si="21"/>
        <v>8.165415514289398E-3</v>
      </c>
      <c r="L173" s="25">
        <f t="shared" si="22"/>
        <v>6.5257229963246203E-3</v>
      </c>
      <c r="M173" s="25">
        <f t="shared" si="23"/>
        <v>2.0120055023829756E-4</v>
      </c>
    </row>
    <row r="174" spans="1:13" x14ac:dyDescent="0.2">
      <c r="A174" s="2">
        <v>45482</v>
      </c>
      <c r="B174" s="6">
        <v>110.421875</v>
      </c>
      <c r="C174" s="6">
        <v>110.4375</v>
      </c>
      <c r="D174" s="6">
        <f t="shared" si="16"/>
        <v>110.4296875</v>
      </c>
      <c r="E174" s="24">
        <f t="shared" si="17"/>
        <v>1.4149274849663954E-4</v>
      </c>
      <c r="F174" s="24">
        <f t="shared" si="20"/>
        <v>4.2447824548985658E-4</v>
      </c>
      <c r="G174" s="6">
        <v>118.46875</v>
      </c>
      <c r="H174" s="6">
        <v>118.53125</v>
      </c>
      <c r="I174" s="19">
        <f t="shared" si="18"/>
        <v>118.5</v>
      </c>
      <c r="J174" s="24">
        <f t="shared" si="19"/>
        <v>5.274261603375527E-4</v>
      </c>
      <c r="K174" s="24">
        <f t="shared" si="21"/>
        <v>1.1867088607595555E-3</v>
      </c>
      <c r="L174" s="25">
        <f t="shared" si="22"/>
        <v>7.9799387735939888E-4</v>
      </c>
      <c r="M174" s="25">
        <f t="shared" si="23"/>
        <v>3.3061157854038142E-4</v>
      </c>
    </row>
    <row r="175" spans="1:13" x14ac:dyDescent="0.2">
      <c r="A175" s="4">
        <v>45481</v>
      </c>
      <c r="B175" s="7">
        <v>110.5</v>
      </c>
      <c r="C175" s="7">
        <v>110.515625</v>
      </c>
      <c r="D175" s="6">
        <f t="shared" si="16"/>
        <v>110.5078125</v>
      </c>
      <c r="E175" s="24">
        <f t="shared" si="17"/>
        <v>1.4139271827500884E-4</v>
      </c>
      <c r="F175" s="24">
        <f t="shared" si="20"/>
        <v>-7.0696359137500941E-4</v>
      </c>
      <c r="G175" s="7">
        <v>118.8125</v>
      </c>
      <c r="H175" s="7">
        <v>118.84375</v>
      </c>
      <c r="I175" s="19">
        <f t="shared" si="18"/>
        <v>118.828125</v>
      </c>
      <c r="J175" s="24">
        <f t="shared" si="19"/>
        <v>2.6298487836949375E-4</v>
      </c>
      <c r="K175" s="24">
        <f t="shared" si="21"/>
        <v>-2.7613412228796319E-3</v>
      </c>
      <c r="L175" s="25">
        <f t="shared" si="22"/>
        <v>-1.7136696246384403E-3</v>
      </c>
      <c r="M175" s="25">
        <f t="shared" si="23"/>
        <v>2.0097648675432186E-4</v>
      </c>
    </row>
    <row r="176" spans="1:13" x14ac:dyDescent="0.2">
      <c r="A176" s="2">
        <v>45478</v>
      </c>
      <c r="B176" s="6">
        <v>110.546875</v>
      </c>
      <c r="C176" s="6">
        <v>110.578125</v>
      </c>
      <c r="D176" s="6">
        <f t="shared" si="16"/>
        <v>110.5625</v>
      </c>
      <c r="E176" s="24">
        <f t="shared" si="17"/>
        <v>2.8264556246466928E-4</v>
      </c>
      <c r="F176" s="24">
        <f t="shared" si="20"/>
        <v>-4.9462973431313451E-4</v>
      </c>
      <c r="G176" s="6">
        <v>118.65625</v>
      </c>
      <c r="H176" s="6">
        <v>118.6875</v>
      </c>
      <c r="I176" s="19">
        <f t="shared" si="18"/>
        <v>118.671875</v>
      </c>
      <c r="J176" s="24">
        <f t="shared" si="19"/>
        <v>2.6333113890717575E-4</v>
      </c>
      <c r="K176" s="24">
        <f t="shared" si="21"/>
        <v>1.3166556945358732E-3</v>
      </c>
      <c r="L176" s="25">
        <f t="shared" si="22"/>
        <v>3.9295390231795481E-4</v>
      </c>
      <c r="M176" s="25">
        <f t="shared" si="23"/>
        <v>2.7318092148233275E-4</v>
      </c>
    </row>
    <row r="177" spans="1:13" x14ac:dyDescent="0.2">
      <c r="A177" s="4">
        <v>45476</v>
      </c>
      <c r="B177" s="7">
        <v>109.9375</v>
      </c>
      <c r="C177" s="7">
        <v>109.953125</v>
      </c>
      <c r="D177" s="6">
        <f t="shared" si="16"/>
        <v>109.9453125</v>
      </c>
      <c r="E177" s="24">
        <f t="shared" si="17"/>
        <v>1.4211610886093938E-4</v>
      </c>
      <c r="F177" s="24">
        <f t="shared" si="20"/>
        <v>5.6135863000070785E-3</v>
      </c>
      <c r="G177" s="7">
        <v>117.75</v>
      </c>
      <c r="H177" s="7">
        <v>117.78125</v>
      </c>
      <c r="I177" s="19">
        <f t="shared" si="18"/>
        <v>117.765625</v>
      </c>
      <c r="J177" s="24">
        <f t="shared" si="19"/>
        <v>2.6535756932466497E-4</v>
      </c>
      <c r="K177" s="24">
        <f t="shared" si="21"/>
        <v>7.6953695104153841E-3</v>
      </c>
      <c r="L177" s="25">
        <f t="shared" si="22"/>
        <v>6.6337218805963376E-3</v>
      </c>
      <c r="M177" s="25">
        <f t="shared" si="23"/>
        <v>2.0250808348838993E-4</v>
      </c>
    </row>
    <row r="178" spans="1:13" x14ac:dyDescent="0.2">
      <c r="A178" s="2">
        <v>45475</v>
      </c>
      <c r="B178" s="6">
        <v>109.453125</v>
      </c>
      <c r="C178" s="6">
        <v>109.46875</v>
      </c>
      <c r="D178" s="6">
        <f t="shared" si="16"/>
        <v>109.4609375</v>
      </c>
      <c r="E178" s="24">
        <f t="shared" si="17"/>
        <v>1.4274498608236386E-4</v>
      </c>
      <c r="F178" s="24">
        <f t="shared" si="20"/>
        <v>4.4250945685533338E-3</v>
      </c>
      <c r="G178" s="6">
        <v>116.71875</v>
      </c>
      <c r="H178" s="6">
        <v>116.75</v>
      </c>
      <c r="I178" s="19">
        <f t="shared" si="18"/>
        <v>116.734375</v>
      </c>
      <c r="J178" s="24">
        <f t="shared" si="19"/>
        <v>2.6770178021683842E-4</v>
      </c>
      <c r="K178" s="24">
        <f t="shared" si="21"/>
        <v>8.8341587471556515E-3</v>
      </c>
      <c r="L178" s="25">
        <f t="shared" si="22"/>
        <v>6.5856669197981148E-3</v>
      </c>
      <c r="M178" s="25">
        <f t="shared" si="23"/>
        <v>2.0397752513619895E-4</v>
      </c>
    </row>
    <row r="179" spans="1:13" x14ac:dyDescent="0.2">
      <c r="A179" s="4">
        <v>45474</v>
      </c>
      <c r="B179" s="7">
        <v>109.25</v>
      </c>
      <c r="C179" s="7">
        <v>109.265625</v>
      </c>
      <c r="D179" s="6">
        <f t="shared" si="16"/>
        <v>109.2578125</v>
      </c>
      <c r="E179" s="24">
        <f t="shared" si="17"/>
        <v>1.4301036825169826E-4</v>
      </c>
      <c r="F179" s="24">
        <f t="shared" si="20"/>
        <v>1.8591347872720654E-3</v>
      </c>
      <c r="G179" s="7">
        <v>116.40625</v>
      </c>
      <c r="H179" s="7">
        <v>116.4375</v>
      </c>
      <c r="I179" s="19">
        <f t="shared" si="18"/>
        <v>116.421875</v>
      </c>
      <c r="J179" s="24">
        <f t="shared" si="19"/>
        <v>2.6842034626224669E-4</v>
      </c>
      <c r="K179" s="24">
        <f t="shared" si="21"/>
        <v>2.6842034626224365E-3</v>
      </c>
      <c r="L179" s="25">
        <f t="shared" si="22"/>
        <v>2.2634429342233901E-3</v>
      </c>
      <c r="M179" s="25">
        <f t="shared" si="23"/>
        <v>2.0446498085969637E-4</v>
      </c>
    </row>
    <row r="180" spans="1:13" x14ac:dyDescent="0.2">
      <c r="A180" s="2">
        <v>45471</v>
      </c>
      <c r="B180" s="6">
        <v>109.640625</v>
      </c>
      <c r="C180" s="6">
        <v>109.65625</v>
      </c>
      <c r="D180" s="6">
        <f t="shared" si="16"/>
        <v>109.6484375</v>
      </c>
      <c r="E180" s="24">
        <f t="shared" si="17"/>
        <v>1.4250089063056644E-4</v>
      </c>
      <c r="F180" s="24">
        <f t="shared" si="20"/>
        <v>-3.5625222657641453E-3</v>
      </c>
      <c r="G180" s="6">
        <v>117.46875</v>
      </c>
      <c r="H180" s="6">
        <v>117.5</v>
      </c>
      <c r="I180" s="19">
        <f t="shared" si="18"/>
        <v>117.484375</v>
      </c>
      <c r="J180" s="24">
        <f t="shared" si="19"/>
        <v>2.6599281819390878E-4</v>
      </c>
      <c r="K180" s="24">
        <f t="shared" si="21"/>
        <v>-9.0437558185928468E-3</v>
      </c>
      <c r="L180" s="25">
        <f t="shared" si="22"/>
        <v>-6.2484894427515796E-3</v>
      </c>
      <c r="M180" s="25">
        <f t="shared" si="23"/>
        <v>2.0301560157311865E-4</v>
      </c>
    </row>
    <row r="181" spans="1:13" x14ac:dyDescent="0.2">
      <c r="A181" s="4">
        <v>45470</v>
      </c>
      <c r="B181" s="7">
        <v>110.25</v>
      </c>
      <c r="C181" s="7">
        <v>110.265625</v>
      </c>
      <c r="D181" s="6">
        <f t="shared" si="16"/>
        <v>110.2578125</v>
      </c>
      <c r="E181" s="24">
        <f t="shared" si="17"/>
        <v>1.417133139658471E-4</v>
      </c>
      <c r="F181" s="24">
        <f t="shared" si="20"/>
        <v>-5.5268192446680242E-3</v>
      </c>
      <c r="G181" s="7">
        <v>119.28125</v>
      </c>
      <c r="H181" s="7">
        <v>119.3125</v>
      </c>
      <c r="I181" s="19">
        <f t="shared" si="18"/>
        <v>119.296875</v>
      </c>
      <c r="J181" s="24">
        <f t="shared" si="19"/>
        <v>2.6195153896529141E-4</v>
      </c>
      <c r="K181" s="24">
        <f t="shared" si="21"/>
        <v>-1.5193189259986917E-2</v>
      </c>
      <c r="L181" s="25">
        <f t="shared" si="22"/>
        <v>-1.026362754366179E-2</v>
      </c>
      <c r="M181" s="25">
        <f t="shared" si="23"/>
        <v>2.0063361405068283E-4</v>
      </c>
    </row>
    <row r="182" spans="1:13" x14ac:dyDescent="0.2">
      <c r="A182" s="2">
        <v>45469</v>
      </c>
      <c r="B182" s="6">
        <v>109.984375</v>
      </c>
      <c r="C182" s="6">
        <v>110</v>
      </c>
      <c r="D182" s="6">
        <f t="shared" si="16"/>
        <v>109.9921875</v>
      </c>
      <c r="E182" s="24">
        <f t="shared" si="17"/>
        <v>1.4205554371759358E-4</v>
      </c>
      <c r="F182" s="24">
        <f t="shared" si="20"/>
        <v>2.4149442431991019E-3</v>
      </c>
      <c r="G182" s="6">
        <v>118.6875</v>
      </c>
      <c r="H182" s="6">
        <v>118.71875</v>
      </c>
      <c r="I182" s="19">
        <f t="shared" si="18"/>
        <v>118.703125</v>
      </c>
      <c r="J182" s="24">
        <f t="shared" si="19"/>
        <v>2.6326181387389757E-4</v>
      </c>
      <c r="K182" s="24">
        <f t="shared" si="21"/>
        <v>5.0019744636040642E-3</v>
      </c>
      <c r="L182" s="25">
        <f t="shared" si="22"/>
        <v>3.6826658593116452E-3</v>
      </c>
      <c r="M182" s="25">
        <f t="shared" si="23"/>
        <v>2.0145021467024701E-4</v>
      </c>
    </row>
    <row r="183" spans="1:13" x14ac:dyDescent="0.2">
      <c r="A183" s="4">
        <v>45468</v>
      </c>
      <c r="B183" s="7">
        <v>110.484375</v>
      </c>
      <c r="C183" s="7">
        <v>110.5</v>
      </c>
      <c r="D183" s="6">
        <f t="shared" si="16"/>
        <v>110.4921875</v>
      </c>
      <c r="E183" s="24">
        <f t="shared" si="17"/>
        <v>1.4141271300289896E-4</v>
      </c>
      <c r="F183" s="24">
        <f t="shared" si="20"/>
        <v>-4.5252068160928083E-3</v>
      </c>
      <c r="G183" s="7">
        <v>119.96875</v>
      </c>
      <c r="H183" s="7">
        <v>120</v>
      </c>
      <c r="I183" s="19">
        <f t="shared" si="18"/>
        <v>119.984375</v>
      </c>
      <c r="J183" s="24">
        <f t="shared" si="19"/>
        <v>2.6045057950253939E-4</v>
      </c>
      <c r="K183" s="24">
        <f t="shared" si="21"/>
        <v>-1.0678473759604068E-2</v>
      </c>
      <c r="L183" s="25">
        <f t="shared" si="22"/>
        <v>-7.5404903069748383E-3</v>
      </c>
      <c r="M183" s="25">
        <f t="shared" si="23"/>
        <v>1.9974480178456424E-4</v>
      </c>
    </row>
    <row r="184" spans="1:13" x14ac:dyDescent="0.2">
      <c r="A184" s="2">
        <v>45467</v>
      </c>
      <c r="B184" s="6">
        <v>110.625</v>
      </c>
      <c r="C184" s="6">
        <v>110.640625</v>
      </c>
      <c r="D184" s="6">
        <f t="shared" si="16"/>
        <v>110.6328125</v>
      </c>
      <c r="E184" s="24">
        <f t="shared" si="17"/>
        <v>1.4123296377374479E-4</v>
      </c>
      <c r="F184" s="24">
        <f t="shared" si="20"/>
        <v>-1.2710966739637453E-3</v>
      </c>
      <c r="G184" s="6">
        <v>120.1875</v>
      </c>
      <c r="H184" s="6">
        <v>120.21875</v>
      </c>
      <c r="I184" s="19">
        <f t="shared" si="18"/>
        <v>120.203125</v>
      </c>
      <c r="J184" s="24">
        <f t="shared" si="19"/>
        <v>2.599766021058105E-4</v>
      </c>
      <c r="K184" s="24">
        <f t="shared" si="21"/>
        <v>-1.8198362147406888E-3</v>
      </c>
      <c r="L184" s="25">
        <f t="shared" si="22"/>
        <v>-1.5399953408489382E-3</v>
      </c>
      <c r="M184" s="25">
        <f t="shared" si="23"/>
        <v>1.9942087201775663E-4</v>
      </c>
    </row>
    <row r="185" spans="1:13" x14ac:dyDescent="0.2">
      <c r="A185" s="4">
        <v>45464</v>
      </c>
      <c r="B185" s="7">
        <v>110.484375</v>
      </c>
      <c r="C185" s="7">
        <v>110.5</v>
      </c>
      <c r="D185" s="6">
        <f t="shared" si="16"/>
        <v>110.4921875</v>
      </c>
      <c r="E185" s="24">
        <f t="shared" si="17"/>
        <v>1.4141271300289896E-4</v>
      </c>
      <c r="F185" s="24">
        <f t="shared" si="20"/>
        <v>1.272714417026144E-3</v>
      </c>
      <c r="G185" s="7">
        <v>119.75</v>
      </c>
      <c r="H185" s="7">
        <v>119.78125</v>
      </c>
      <c r="I185" s="19">
        <f t="shared" si="18"/>
        <v>119.765625</v>
      </c>
      <c r="J185" s="24">
        <f t="shared" si="19"/>
        <v>2.609262883235486E-4</v>
      </c>
      <c r="K185" s="24">
        <f t="shared" si="21"/>
        <v>3.6529680365295913E-3</v>
      </c>
      <c r="L185" s="25">
        <f t="shared" si="22"/>
        <v>2.4391093595646559E-3</v>
      </c>
      <c r="M185" s="25">
        <f t="shared" si="23"/>
        <v>1.9997791323050413E-4</v>
      </c>
    </row>
    <row r="186" spans="1:13" x14ac:dyDescent="0.2">
      <c r="A186" s="2">
        <v>45463</v>
      </c>
      <c r="B186" s="6">
        <v>110.46875</v>
      </c>
      <c r="C186" s="6">
        <v>110.484375</v>
      </c>
      <c r="D186" s="6">
        <f t="shared" si="16"/>
        <v>110.4765625</v>
      </c>
      <c r="E186" s="24">
        <f t="shared" si="17"/>
        <v>1.4143271338660631E-4</v>
      </c>
      <c r="F186" s="24">
        <f t="shared" si="20"/>
        <v>1.4143271338662444E-4</v>
      </c>
      <c r="G186" s="6">
        <v>119.71875</v>
      </c>
      <c r="H186" s="6">
        <v>119.75</v>
      </c>
      <c r="I186" s="19">
        <f t="shared" si="18"/>
        <v>119.734375</v>
      </c>
      <c r="J186" s="24">
        <f t="shared" si="19"/>
        <v>2.6099438862064463E-4</v>
      </c>
      <c r="K186" s="24">
        <f t="shared" si="21"/>
        <v>2.6099438862070556E-4</v>
      </c>
      <c r="L186" s="25">
        <f t="shared" si="22"/>
        <v>2.0002148399988232E-4</v>
      </c>
      <c r="M186" s="25">
        <f t="shared" si="23"/>
        <v>2.0002148399984323E-4</v>
      </c>
    </row>
    <row r="187" spans="1:13" x14ac:dyDescent="0.2">
      <c r="A187" s="4">
        <v>45461</v>
      </c>
      <c r="B187" s="7">
        <v>110.71875</v>
      </c>
      <c r="C187" s="7">
        <v>110.734375</v>
      </c>
      <c r="D187" s="6">
        <f t="shared" si="16"/>
        <v>110.7265625</v>
      </c>
      <c r="E187" s="24">
        <f t="shared" si="17"/>
        <v>1.4111338460452973E-4</v>
      </c>
      <c r="F187" s="24">
        <f t="shared" si="20"/>
        <v>-2.2578141536724328E-3</v>
      </c>
      <c r="G187" s="7">
        <v>120.34375</v>
      </c>
      <c r="H187" s="7">
        <v>120.375</v>
      </c>
      <c r="I187" s="19">
        <f t="shared" si="18"/>
        <v>120.359375</v>
      </c>
      <c r="J187" s="24">
        <f t="shared" si="19"/>
        <v>2.5963910164870832E-4</v>
      </c>
      <c r="K187" s="24">
        <f t="shared" si="21"/>
        <v>-5.1927820329741303E-3</v>
      </c>
      <c r="L187" s="25">
        <f t="shared" si="22"/>
        <v>-3.6960355528041083E-3</v>
      </c>
      <c r="M187" s="25">
        <f t="shared" si="23"/>
        <v>1.9919450494746235E-4</v>
      </c>
    </row>
    <row r="188" spans="1:13" x14ac:dyDescent="0.2">
      <c r="A188" s="2">
        <v>45460</v>
      </c>
      <c r="B188" s="6">
        <v>110.34375</v>
      </c>
      <c r="C188" s="6">
        <v>110.359375</v>
      </c>
      <c r="D188" s="6">
        <f t="shared" si="16"/>
        <v>110.3515625</v>
      </c>
      <c r="E188" s="24">
        <f t="shared" si="17"/>
        <v>1.415929203539823E-4</v>
      </c>
      <c r="F188" s="24">
        <f t="shared" si="20"/>
        <v>3.3982300884956018E-3</v>
      </c>
      <c r="G188" s="6">
        <v>119.5</v>
      </c>
      <c r="H188" s="6">
        <v>119.53125</v>
      </c>
      <c r="I188" s="19">
        <f t="shared" si="18"/>
        <v>119.515625</v>
      </c>
      <c r="J188" s="24">
        <f t="shared" si="19"/>
        <v>2.6147208785462153E-4</v>
      </c>
      <c r="K188" s="24">
        <f t="shared" si="21"/>
        <v>7.0597463720747378E-3</v>
      </c>
      <c r="L188" s="25">
        <f t="shared" si="22"/>
        <v>5.1924817767169829E-3</v>
      </c>
      <c r="M188" s="25">
        <f t="shared" si="23"/>
        <v>2.0033727160409927E-4</v>
      </c>
    </row>
    <row r="189" spans="1:13" x14ac:dyDescent="0.2">
      <c r="A189" s="4">
        <v>45457</v>
      </c>
      <c r="B189" s="7">
        <v>110.765625</v>
      </c>
      <c r="C189" s="7">
        <v>110.78125</v>
      </c>
      <c r="D189" s="6">
        <f t="shared" si="16"/>
        <v>110.7734375</v>
      </c>
      <c r="E189" s="24">
        <f t="shared" si="17"/>
        <v>1.4105367092178575E-4</v>
      </c>
      <c r="F189" s="24">
        <f t="shared" si="20"/>
        <v>-3.8084491148882016E-3</v>
      </c>
      <c r="G189" s="7">
        <v>120.34375</v>
      </c>
      <c r="H189" s="7">
        <v>120.375</v>
      </c>
      <c r="I189" s="19">
        <f t="shared" si="18"/>
        <v>120.359375</v>
      </c>
      <c r="J189" s="24">
        <f t="shared" si="19"/>
        <v>2.5963910164870832E-4</v>
      </c>
      <c r="K189" s="24">
        <f t="shared" si="21"/>
        <v>-7.0102557445150815E-3</v>
      </c>
      <c r="L189" s="25">
        <f t="shared" si="22"/>
        <v>-5.3774294240378426E-3</v>
      </c>
      <c r="M189" s="25">
        <f t="shared" si="23"/>
        <v>1.9916405274214338E-4</v>
      </c>
    </row>
    <row r="190" spans="1:13" x14ac:dyDescent="0.2">
      <c r="A190" s="2">
        <v>45456</v>
      </c>
      <c r="B190" s="6">
        <v>110.65625</v>
      </c>
      <c r="C190" s="6">
        <v>110.671875</v>
      </c>
      <c r="D190" s="6">
        <f t="shared" si="16"/>
        <v>110.6640625</v>
      </c>
      <c r="E190" s="24">
        <f t="shared" si="17"/>
        <v>1.4119308153900459E-4</v>
      </c>
      <c r="F190" s="24">
        <f t="shared" si="20"/>
        <v>9.8835157077292735E-4</v>
      </c>
      <c r="G190" s="6">
        <v>119.8125</v>
      </c>
      <c r="H190" s="6">
        <v>119.84375</v>
      </c>
      <c r="I190" s="19">
        <f t="shared" si="18"/>
        <v>119.828125</v>
      </c>
      <c r="J190" s="24">
        <f t="shared" si="19"/>
        <v>2.6079019428869473E-4</v>
      </c>
      <c r="K190" s="24">
        <f t="shared" si="21"/>
        <v>4.4334333029079076E-3</v>
      </c>
      <c r="L190" s="25">
        <f t="shared" si="22"/>
        <v>2.6765439029128677E-3</v>
      </c>
      <c r="M190" s="25">
        <f t="shared" si="23"/>
        <v>1.997992175870396E-4</v>
      </c>
    </row>
    <row r="191" spans="1:13" x14ac:dyDescent="0.2">
      <c r="A191" s="4">
        <v>45455</v>
      </c>
      <c r="B191" s="7">
        <v>110.15625</v>
      </c>
      <c r="C191" s="7">
        <v>110.171875</v>
      </c>
      <c r="D191" s="6">
        <f t="shared" si="16"/>
        <v>110.1640625</v>
      </c>
      <c r="E191" s="24">
        <f t="shared" si="17"/>
        <v>1.4183391248847598E-4</v>
      </c>
      <c r="F191" s="24">
        <f t="shared" si="20"/>
        <v>4.5386851996311872E-3</v>
      </c>
      <c r="G191" s="7">
        <v>118.78125</v>
      </c>
      <c r="H191" s="7">
        <v>118.8125</v>
      </c>
      <c r="I191" s="19">
        <f t="shared" si="18"/>
        <v>118.796875</v>
      </c>
      <c r="J191" s="24">
        <f t="shared" si="19"/>
        <v>2.6305405760883863E-4</v>
      </c>
      <c r="K191" s="24">
        <f t="shared" si="21"/>
        <v>8.6807839010916155E-3</v>
      </c>
      <c r="L191" s="25">
        <f t="shared" si="22"/>
        <v>6.5684365409553365E-3</v>
      </c>
      <c r="M191" s="25">
        <f t="shared" si="23"/>
        <v>2.0123538258546149E-4</v>
      </c>
    </row>
    <row r="192" spans="1:13" x14ac:dyDescent="0.2">
      <c r="A192" s="2">
        <v>45454</v>
      </c>
      <c r="B192" s="6">
        <v>109.515625</v>
      </c>
      <c r="C192" s="6">
        <v>109.53125</v>
      </c>
      <c r="D192" s="6">
        <f t="shared" si="16"/>
        <v>109.5234375</v>
      </c>
      <c r="E192" s="24">
        <f t="shared" si="17"/>
        <v>1.4266352806904914E-4</v>
      </c>
      <c r="F192" s="24">
        <f t="shared" si="20"/>
        <v>5.8492046508309414E-3</v>
      </c>
      <c r="G192" s="6">
        <v>117.625</v>
      </c>
      <c r="H192" s="6">
        <v>117.65625</v>
      </c>
      <c r="I192" s="19">
        <f t="shared" si="18"/>
        <v>117.640625</v>
      </c>
      <c r="J192" s="24">
        <f t="shared" si="19"/>
        <v>2.6563952716164167E-4</v>
      </c>
      <c r="K192" s="24">
        <f t="shared" si="21"/>
        <v>9.8286625049808229E-3</v>
      </c>
      <c r="L192" s="25">
        <f t="shared" si="22"/>
        <v>7.7992571482172852E-3</v>
      </c>
      <c r="M192" s="25">
        <f t="shared" si="23"/>
        <v>2.0292541874317982E-4</v>
      </c>
    </row>
    <row r="193" spans="1:13" x14ac:dyDescent="0.2">
      <c r="A193" s="4">
        <v>45453</v>
      </c>
      <c r="B193" s="7">
        <v>109.09375</v>
      </c>
      <c r="C193" s="7">
        <v>109.109375</v>
      </c>
      <c r="D193" s="6">
        <f t="shared" si="16"/>
        <v>109.1015625</v>
      </c>
      <c r="E193" s="24">
        <f t="shared" si="17"/>
        <v>1.4321518080916577E-4</v>
      </c>
      <c r="F193" s="24">
        <f t="shared" si="20"/>
        <v>3.8668098818475105E-3</v>
      </c>
      <c r="G193" s="7">
        <v>116.84375</v>
      </c>
      <c r="H193" s="7">
        <v>116.875</v>
      </c>
      <c r="I193" s="19">
        <f t="shared" si="18"/>
        <v>116.859375</v>
      </c>
      <c r="J193" s="24">
        <f t="shared" si="19"/>
        <v>2.6741542987030354E-4</v>
      </c>
      <c r="K193" s="24">
        <f t="shared" si="21"/>
        <v>6.6853857467574773E-3</v>
      </c>
      <c r="L193" s="25">
        <f t="shared" si="22"/>
        <v>5.2479957382849142E-3</v>
      </c>
      <c r="M193" s="25">
        <f t="shared" si="23"/>
        <v>2.0407699031548039E-4</v>
      </c>
    </row>
    <row r="194" spans="1:13" x14ac:dyDescent="0.2">
      <c r="A194" s="2">
        <v>45450</v>
      </c>
      <c r="B194" s="6">
        <v>109.25</v>
      </c>
      <c r="C194" s="6">
        <v>109.265625</v>
      </c>
      <c r="D194" s="6">
        <f t="shared" si="16"/>
        <v>109.2578125</v>
      </c>
      <c r="E194" s="24">
        <f t="shared" si="17"/>
        <v>1.4301036825169826E-4</v>
      </c>
      <c r="F194" s="24">
        <f t="shared" si="20"/>
        <v>-1.4301036825169477E-3</v>
      </c>
      <c r="G194" s="6">
        <v>117.4375</v>
      </c>
      <c r="H194" s="6">
        <v>117.46875</v>
      </c>
      <c r="I194" s="19">
        <f t="shared" si="18"/>
        <v>117.453125</v>
      </c>
      <c r="J194" s="24">
        <f t="shared" si="19"/>
        <v>2.6606358919781828E-4</v>
      </c>
      <c r="K194" s="24">
        <f t="shared" si="21"/>
        <v>-5.0552081947585759E-3</v>
      </c>
      <c r="L194" s="25">
        <f t="shared" si="22"/>
        <v>-3.2065125217289039E-3</v>
      </c>
      <c r="M194" s="25">
        <f t="shared" si="23"/>
        <v>2.0331009992674998E-4</v>
      </c>
    </row>
    <row r="195" spans="1:13" x14ac:dyDescent="0.2">
      <c r="A195" s="4">
        <v>45449</v>
      </c>
      <c r="B195" s="7">
        <v>110.296875</v>
      </c>
      <c r="C195" s="7">
        <v>110.3125</v>
      </c>
      <c r="D195" s="6">
        <f t="shared" si="16"/>
        <v>110.3046875</v>
      </c>
      <c r="E195" s="24">
        <f t="shared" si="17"/>
        <v>1.4165309157872371E-4</v>
      </c>
      <c r="F195" s="24">
        <f t="shared" si="20"/>
        <v>-9.4907571357745191E-3</v>
      </c>
      <c r="G195" s="7">
        <v>119.3125</v>
      </c>
      <c r="H195" s="7">
        <v>119.34375</v>
      </c>
      <c r="I195" s="19">
        <f t="shared" si="18"/>
        <v>119.328125</v>
      </c>
      <c r="J195" s="24">
        <f t="shared" si="19"/>
        <v>2.6188293832656804E-4</v>
      </c>
      <c r="K195" s="24">
        <f t="shared" si="21"/>
        <v>-1.5712976299594117E-2</v>
      </c>
      <c r="L195" s="25">
        <f t="shared" si="22"/>
        <v>-1.2539829261777383E-2</v>
      </c>
      <c r="M195" s="25">
        <f t="shared" si="23"/>
        <v>2.0056928607152779E-4</v>
      </c>
    </row>
    <row r="196" spans="1:13" x14ac:dyDescent="0.2">
      <c r="A196" s="2">
        <v>45448</v>
      </c>
      <c r="B196" s="6">
        <v>110.359375</v>
      </c>
      <c r="C196" s="6">
        <v>110.375</v>
      </c>
      <c r="D196" s="6">
        <f t="shared" si="16"/>
        <v>110.3671875</v>
      </c>
      <c r="E196" s="24">
        <f t="shared" si="17"/>
        <v>1.4157287463721952E-4</v>
      </c>
      <c r="F196" s="24">
        <f t="shared" si="20"/>
        <v>-5.6629149854892091E-4</v>
      </c>
      <c r="G196" s="6">
        <v>119.375</v>
      </c>
      <c r="H196" s="6">
        <v>119.40625</v>
      </c>
      <c r="I196" s="19">
        <f t="shared" si="18"/>
        <v>119.390625</v>
      </c>
      <c r="J196" s="24">
        <f t="shared" si="19"/>
        <v>2.6174584478471405E-4</v>
      </c>
      <c r="K196" s="24">
        <f t="shared" si="21"/>
        <v>-5.2349168956944414E-4</v>
      </c>
      <c r="L196" s="25">
        <f t="shared" si="22"/>
        <v>-5.4531832143610108E-4</v>
      </c>
      <c r="M196" s="25">
        <f t="shared" si="23"/>
        <v>2.0046119790720381E-4</v>
      </c>
    </row>
    <row r="197" spans="1:13" x14ac:dyDescent="0.2">
      <c r="A197" s="4">
        <v>45447</v>
      </c>
      <c r="B197" s="7">
        <v>110.03125</v>
      </c>
      <c r="C197" s="7">
        <v>110.046875</v>
      </c>
      <c r="D197" s="6">
        <f t="shared" si="16"/>
        <v>110.0390625</v>
      </c>
      <c r="E197" s="24">
        <f t="shared" si="17"/>
        <v>1.4199503017394392E-4</v>
      </c>
      <c r="F197" s="24">
        <f t="shared" si="20"/>
        <v>2.9818956336529201E-3</v>
      </c>
      <c r="G197" s="7">
        <v>118.65625</v>
      </c>
      <c r="H197" s="7">
        <v>118.6875</v>
      </c>
      <c r="I197" s="19">
        <f t="shared" si="18"/>
        <v>118.671875</v>
      </c>
      <c r="J197" s="24">
        <f t="shared" si="19"/>
        <v>2.6333113890717575E-4</v>
      </c>
      <c r="K197" s="24">
        <f t="shared" si="21"/>
        <v>6.0566161948649722E-3</v>
      </c>
      <c r="L197" s="25">
        <f t="shared" si="22"/>
        <v>4.4885999961338692E-3</v>
      </c>
      <c r="M197" s="25">
        <f t="shared" si="23"/>
        <v>2.0145332588415851E-4</v>
      </c>
    </row>
    <row r="198" spans="1:13" x14ac:dyDescent="0.2">
      <c r="A198" s="2">
        <v>45446</v>
      </c>
      <c r="B198" s="6">
        <v>109.609375</v>
      </c>
      <c r="C198" s="6">
        <v>109.625</v>
      </c>
      <c r="D198" s="6">
        <f t="shared" si="16"/>
        <v>109.6171875</v>
      </c>
      <c r="E198" s="24">
        <f t="shared" si="17"/>
        <v>1.4254151521630675E-4</v>
      </c>
      <c r="F198" s="24">
        <f t="shared" si="20"/>
        <v>3.8486209108403724E-3</v>
      </c>
      <c r="G198" s="6">
        <v>117.71875</v>
      </c>
      <c r="H198" s="6">
        <v>117.75</v>
      </c>
      <c r="I198" s="19">
        <f t="shared" si="18"/>
        <v>117.734375</v>
      </c>
      <c r="J198" s="24">
        <f t="shared" si="19"/>
        <v>2.6542800265428001E-4</v>
      </c>
      <c r="K198" s="24">
        <f t="shared" si="21"/>
        <v>7.9628400796283305E-3</v>
      </c>
      <c r="L198" s="25">
        <f t="shared" si="22"/>
        <v>5.8647104534204483E-3</v>
      </c>
      <c r="M198" s="25">
        <f t="shared" si="23"/>
        <v>2.0275954252210111E-4</v>
      </c>
    </row>
    <row r="199" spans="1:13" x14ac:dyDescent="0.2">
      <c r="A199" s="4">
        <v>45443</v>
      </c>
      <c r="B199" s="7">
        <v>108.875</v>
      </c>
      <c r="C199" s="7">
        <v>108.890625</v>
      </c>
      <c r="D199" s="6">
        <f t="shared" si="16"/>
        <v>108.8828125</v>
      </c>
      <c r="E199" s="24">
        <f t="shared" si="17"/>
        <v>1.4350290593384516E-4</v>
      </c>
      <c r="F199" s="24">
        <f t="shared" si="20"/>
        <v>6.7446365788907947E-3</v>
      </c>
      <c r="G199" s="7">
        <v>116.25</v>
      </c>
      <c r="H199" s="7">
        <v>116.28125</v>
      </c>
      <c r="I199" s="19">
        <f t="shared" si="18"/>
        <v>116.265625</v>
      </c>
      <c r="J199" s="24">
        <f t="shared" si="19"/>
        <v>2.6878107781212203E-4</v>
      </c>
      <c r="K199" s="24">
        <f t="shared" si="21"/>
        <v>1.2632710657169754E-2</v>
      </c>
      <c r="L199" s="25">
        <f t="shared" si="22"/>
        <v>9.6299676923161815E-3</v>
      </c>
      <c r="M199" s="25">
        <f t="shared" si="23"/>
        <v>2.0489292962374759E-4</v>
      </c>
    </row>
    <row r="200" spans="1:13" x14ac:dyDescent="0.2">
      <c r="A200" s="2">
        <v>45442</v>
      </c>
      <c r="B200" s="6">
        <v>108.546875</v>
      </c>
      <c r="C200" s="6">
        <v>108.5625</v>
      </c>
      <c r="D200" s="6">
        <f t="shared" si="16"/>
        <v>108.5546875</v>
      </c>
      <c r="E200" s="24">
        <f t="shared" si="17"/>
        <v>1.4393666786613891E-4</v>
      </c>
      <c r="F200" s="24">
        <f t="shared" si="20"/>
        <v>3.0226700251889671E-3</v>
      </c>
      <c r="G200" s="6">
        <v>115.5625</v>
      </c>
      <c r="H200" s="6">
        <v>115.625</v>
      </c>
      <c r="I200" s="19">
        <f t="shared" si="18"/>
        <v>115.59375</v>
      </c>
      <c r="J200" s="24">
        <f t="shared" si="19"/>
        <v>5.406866720735334E-4</v>
      </c>
      <c r="K200" s="24">
        <f t="shared" si="21"/>
        <v>5.812381724790594E-3</v>
      </c>
      <c r="L200" s="25">
        <f t="shared" si="22"/>
        <v>4.3897115836572884E-3</v>
      </c>
      <c r="M200" s="25">
        <f t="shared" si="23"/>
        <v>3.3835594931068424E-4</v>
      </c>
    </row>
    <row r="201" spans="1:13" x14ac:dyDescent="0.2">
      <c r="A201" s="4">
        <v>45441</v>
      </c>
      <c r="B201" s="7">
        <v>107.8125</v>
      </c>
      <c r="C201" s="7">
        <v>107.828125</v>
      </c>
      <c r="D201" s="6">
        <f t="shared" si="16"/>
        <v>107.8203125</v>
      </c>
      <c r="E201" s="24">
        <f t="shared" si="17"/>
        <v>1.4491703499746396E-4</v>
      </c>
      <c r="F201" s="24">
        <f t="shared" si="20"/>
        <v>6.8111006448807743E-3</v>
      </c>
      <c r="G201" s="7">
        <v>114.6875</v>
      </c>
      <c r="H201" s="7">
        <v>114.71875</v>
      </c>
      <c r="I201" s="19">
        <f t="shared" si="18"/>
        <v>114.703125</v>
      </c>
      <c r="J201" s="24">
        <f t="shared" si="19"/>
        <v>2.7244244653316989E-4</v>
      </c>
      <c r="K201" s="24">
        <f t="shared" si="21"/>
        <v>7.764609726195415E-3</v>
      </c>
      <c r="L201" s="25">
        <f t="shared" si="22"/>
        <v>7.2783484041098736E-3</v>
      </c>
      <c r="M201" s="25">
        <f t="shared" si="23"/>
        <v>2.074082728393457E-4</v>
      </c>
    </row>
    <row r="202" spans="1:13" x14ac:dyDescent="0.2">
      <c r="A202" s="2">
        <v>45440</v>
      </c>
      <c r="B202" s="6">
        <v>108.203125</v>
      </c>
      <c r="C202" s="6">
        <v>108.21875</v>
      </c>
      <c r="D202" s="6">
        <f t="shared" si="16"/>
        <v>108.2109375</v>
      </c>
      <c r="E202" s="24">
        <f t="shared" si="17"/>
        <v>1.4439390657714244E-4</v>
      </c>
      <c r="F202" s="24">
        <f t="shared" si="20"/>
        <v>-3.6098476644285116E-3</v>
      </c>
      <c r="G202" s="6">
        <v>115.625</v>
      </c>
      <c r="H202" s="6">
        <v>115.65625</v>
      </c>
      <c r="I202" s="19">
        <f t="shared" si="18"/>
        <v>115.640625</v>
      </c>
      <c r="J202" s="24">
        <f t="shared" si="19"/>
        <v>2.7023375219564923E-4</v>
      </c>
      <c r="K202" s="24">
        <f t="shared" si="21"/>
        <v>-8.1070125658694314E-3</v>
      </c>
      <c r="L202" s="25">
        <f t="shared" si="22"/>
        <v>-5.8135919855469773E-3</v>
      </c>
      <c r="M202" s="25">
        <f t="shared" si="23"/>
        <v>2.0605916707567434E-4</v>
      </c>
    </row>
    <row r="203" spans="1:13" x14ac:dyDescent="0.2">
      <c r="A203" s="4">
        <v>45436</v>
      </c>
      <c r="B203" s="7">
        <v>108.78125</v>
      </c>
      <c r="C203" s="7">
        <v>108.796875</v>
      </c>
      <c r="D203" s="6">
        <f t="shared" si="16"/>
        <v>108.7890625</v>
      </c>
      <c r="E203" s="24">
        <f t="shared" si="17"/>
        <v>1.4362657091561938E-4</v>
      </c>
      <c r="F203" s="24">
        <f t="shared" si="20"/>
        <v>-5.3141831238778803E-3</v>
      </c>
      <c r="G203" s="7">
        <v>117</v>
      </c>
      <c r="H203" s="7">
        <v>117.03125</v>
      </c>
      <c r="I203" s="19">
        <f t="shared" si="18"/>
        <v>117.015625</v>
      </c>
      <c r="J203" s="24">
        <f t="shared" si="19"/>
        <v>2.6705835224996664E-4</v>
      </c>
      <c r="K203" s="24">
        <f t="shared" si="21"/>
        <v>-1.1750567498998499E-2</v>
      </c>
      <c r="L203" s="25">
        <f t="shared" si="22"/>
        <v>-8.4682025619160547E-3</v>
      </c>
      <c r="M203" s="25">
        <f t="shared" si="23"/>
        <v>2.0411180842024138E-4</v>
      </c>
    </row>
    <row r="204" spans="1:13" x14ac:dyDescent="0.2">
      <c r="A204" s="2">
        <v>45435</v>
      </c>
      <c r="B204" s="6">
        <v>108.6875</v>
      </c>
      <c r="C204" s="6">
        <v>108.703125</v>
      </c>
      <c r="D204" s="6">
        <f t="shared" si="16"/>
        <v>108.6953125</v>
      </c>
      <c r="E204" s="24">
        <f t="shared" si="17"/>
        <v>1.437504492201538E-4</v>
      </c>
      <c r="F204" s="24">
        <f t="shared" si="20"/>
        <v>8.6250269532084367E-4</v>
      </c>
      <c r="G204" s="6">
        <v>116.78125</v>
      </c>
      <c r="H204" s="6">
        <v>116.8125</v>
      </c>
      <c r="I204" s="19">
        <f t="shared" si="18"/>
        <v>116.796875</v>
      </c>
      <c r="J204" s="24">
        <f t="shared" si="19"/>
        <v>2.6755852842809364E-4</v>
      </c>
      <c r="K204" s="24">
        <f t="shared" si="21"/>
        <v>1.872909698996672E-3</v>
      </c>
      <c r="L204" s="25">
        <f t="shared" si="22"/>
        <v>1.3576321257883566E-3</v>
      </c>
      <c r="M204" s="25">
        <f t="shared" si="23"/>
        <v>2.0442008385500177E-4</v>
      </c>
    </row>
    <row r="205" spans="1:13" x14ac:dyDescent="0.2">
      <c r="A205" s="4">
        <v>45434</v>
      </c>
      <c r="B205" s="7">
        <v>109.0625</v>
      </c>
      <c r="C205" s="7">
        <v>109.078125</v>
      </c>
      <c r="D205" s="6">
        <f t="shared" ref="D205:D268" si="24">AVERAGE(B205:C205)</f>
        <v>109.0703125</v>
      </c>
      <c r="E205" s="24">
        <f t="shared" ref="E205:E268" si="25">(C205-B205)/D205</f>
        <v>1.432562137382709E-4</v>
      </c>
      <c r="F205" s="24">
        <f t="shared" si="20"/>
        <v>-3.4381491297185152E-3</v>
      </c>
      <c r="G205" s="7">
        <v>117.40625</v>
      </c>
      <c r="H205" s="7">
        <v>117.46875</v>
      </c>
      <c r="I205" s="19">
        <f t="shared" ref="I205:I268" si="26">AVERAGE(G205:H205)</f>
        <v>117.4375</v>
      </c>
      <c r="J205" s="24">
        <f t="shared" ref="J205:J268" si="27">(H205-G205)/I205</f>
        <v>5.3219797764768491E-4</v>
      </c>
      <c r="K205" s="24">
        <f t="shared" si="21"/>
        <v>-5.4550292708888115E-3</v>
      </c>
      <c r="L205" s="25">
        <f t="shared" si="22"/>
        <v>-4.426480279429424E-3</v>
      </c>
      <c r="M205" s="25">
        <f t="shared" si="23"/>
        <v>3.3384922561260552E-4</v>
      </c>
    </row>
    <row r="206" spans="1:13" x14ac:dyDescent="0.2">
      <c r="A206" s="2">
        <v>45433</v>
      </c>
      <c r="B206" s="6">
        <v>109.21875</v>
      </c>
      <c r="C206" s="6">
        <v>109.234375</v>
      </c>
      <c r="D206" s="6">
        <f t="shared" si="24"/>
        <v>109.2265625</v>
      </c>
      <c r="E206" s="24">
        <f t="shared" si="25"/>
        <v>1.4305128388527287E-4</v>
      </c>
      <c r="F206" s="24">
        <f t="shared" ref="F206:F269" si="28">D205/D206-1</f>
        <v>-1.4305128388527599E-3</v>
      </c>
      <c r="G206" s="6">
        <v>117.34375</v>
      </c>
      <c r="H206" s="6">
        <v>117.375</v>
      </c>
      <c r="I206" s="19">
        <f t="shared" si="26"/>
        <v>117.359375</v>
      </c>
      <c r="J206" s="24">
        <f t="shared" si="27"/>
        <v>2.6627612834509385E-4</v>
      </c>
      <c r="K206" s="24">
        <f t="shared" ref="K206:K269" si="29">I205/I206-1</f>
        <v>6.6569032086283286E-4</v>
      </c>
      <c r="L206" s="25">
        <f t="shared" ref="L206:L269" si="30">F206*$N$5+K206*$O$5</f>
        <v>-4.0331105497916711E-4</v>
      </c>
      <c r="M206" s="25">
        <f t="shared" ref="M206:M269" si="31">E206*$N$5+J206*$O$5</f>
        <v>2.0343511617748622E-4</v>
      </c>
    </row>
    <row r="207" spans="1:13" x14ac:dyDescent="0.2">
      <c r="A207" s="4">
        <v>45432</v>
      </c>
      <c r="B207" s="7">
        <v>109</v>
      </c>
      <c r="C207" s="7">
        <v>109.015625</v>
      </c>
      <c r="D207" s="6">
        <f t="shared" si="24"/>
        <v>109.0078125</v>
      </c>
      <c r="E207" s="24">
        <f t="shared" si="25"/>
        <v>1.4333835017558947E-4</v>
      </c>
      <c r="F207" s="24">
        <f t="shared" si="28"/>
        <v>2.0067369024583392E-3</v>
      </c>
      <c r="G207" s="7">
        <v>116.9375</v>
      </c>
      <c r="H207" s="7">
        <v>116.96875</v>
      </c>
      <c r="I207" s="19">
        <f t="shared" si="26"/>
        <v>116.953125</v>
      </c>
      <c r="J207" s="24">
        <f t="shared" si="27"/>
        <v>2.6720106880427522E-4</v>
      </c>
      <c r="K207" s="24">
        <f t="shared" si="29"/>
        <v>3.4736138944555517E-3</v>
      </c>
      <c r="L207" s="25">
        <f t="shared" si="30"/>
        <v>2.7255501796538103E-3</v>
      </c>
      <c r="M207" s="25">
        <f t="shared" si="31"/>
        <v>2.0403475974883014E-4</v>
      </c>
    </row>
    <row r="208" spans="1:13" x14ac:dyDescent="0.2">
      <c r="A208" s="2">
        <v>45429</v>
      </c>
      <c r="B208" s="6">
        <v>109.15625</v>
      </c>
      <c r="C208" s="6">
        <v>109.171875</v>
      </c>
      <c r="D208" s="6">
        <f t="shared" si="24"/>
        <v>109.1640625</v>
      </c>
      <c r="E208" s="24">
        <f t="shared" si="25"/>
        <v>1.4313318542904174E-4</v>
      </c>
      <c r="F208" s="24">
        <f t="shared" si="28"/>
        <v>-1.4313318542904518E-3</v>
      </c>
      <c r="G208" s="6">
        <v>117.3125</v>
      </c>
      <c r="H208" s="6">
        <v>117.34375</v>
      </c>
      <c r="I208" s="19">
        <f t="shared" si="26"/>
        <v>117.328125</v>
      </c>
      <c r="J208" s="24">
        <f t="shared" si="27"/>
        <v>2.6634705020641894E-4</v>
      </c>
      <c r="K208" s="24">
        <f t="shared" si="29"/>
        <v>-3.1961646024770696E-3</v>
      </c>
      <c r="L208" s="25">
        <f t="shared" si="30"/>
        <v>-2.2961522982314817E-3</v>
      </c>
      <c r="M208" s="25">
        <f t="shared" si="31"/>
        <v>2.0351163735087433E-4</v>
      </c>
    </row>
    <row r="209" spans="1:13" x14ac:dyDescent="0.2">
      <c r="A209" s="4">
        <v>45428</v>
      </c>
      <c r="B209" s="7">
        <v>109.484375</v>
      </c>
      <c r="C209" s="7">
        <v>109.5</v>
      </c>
      <c r="D209" s="6">
        <f t="shared" si="24"/>
        <v>109.4921875</v>
      </c>
      <c r="E209" s="24">
        <f t="shared" si="25"/>
        <v>1.4270424545130217E-4</v>
      </c>
      <c r="F209" s="24">
        <f t="shared" si="28"/>
        <v>-2.9967891544773195E-3</v>
      </c>
      <c r="G209" s="7">
        <v>117.9375</v>
      </c>
      <c r="H209" s="7">
        <v>117.96875</v>
      </c>
      <c r="I209" s="19">
        <f t="shared" si="26"/>
        <v>117.953125</v>
      </c>
      <c r="J209" s="24">
        <f t="shared" si="27"/>
        <v>2.6493575307987813E-4</v>
      </c>
      <c r="K209" s="24">
        <f t="shared" si="29"/>
        <v>-5.2987150615975143E-3</v>
      </c>
      <c r="L209" s="25">
        <f t="shared" si="30"/>
        <v>-4.1248011924228771E-3</v>
      </c>
      <c r="M209" s="25">
        <f t="shared" si="31"/>
        <v>2.0260131320434718E-4</v>
      </c>
    </row>
    <row r="210" spans="1:13" x14ac:dyDescent="0.2">
      <c r="A210" s="2">
        <v>45427</v>
      </c>
      <c r="B210" s="6">
        <v>109.78125</v>
      </c>
      <c r="C210" s="6">
        <v>109.796875</v>
      </c>
      <c r="D210" s="6">
        <f t="shared" si="24"/>
        <v>109.7890625</v>
      </c>
      <c r="E210" s="24">
        <f t="shared" si="25"/>
        <v>1.423183661851562E-4</v>
      </c>
      <c r="F210" s="24">
        <f t="shared" si="28"/>
        <v>-2.7040489575179683E-3</v>
      </c>
      <c r="G210" s="6">
        <v>118.1875</v>
      </c>
      <c r="H210" s="6">
        <v>118.25</v>
      </c>
      <c r="I210" s="19">
        <f t="shared" si="26"/>
        <v>118.21875</v>
      </c>
      <c r="J210" s="24">
        <f t="shared" si="27"/>
        <v>5.2868094105207504E-4</v>
      </c>
      <c r="K210" s="24">
        <f t="shared" si="29"/>
        <v>-2.2468939994713111E-3</v>
      </c>
      <c r="L210" s="25">
        <f t="shared" si="30"/>
        <v>-2.4800294552880906E-3</v>
      </c>
      <c r="M210" s="25">
        <f t="shared" si="31"/>
        <v>3.3164749885335621E-4</v>
      </c>
    </row>
    <row r="211" spans="1:13" x14ac:dyDescent="0.2">
      <c r="A211" s="4">
        <v>45426</v>
      </c>
      <c r="B211" s="7">
        <v>109.09375</v>
      </c>
      <c r="C211" s="7">
        <v>109.109375</v>
      </c>
      <c r="D211" s="6">
        <f t="shared" si="24"/>
        <v>109.1015625</v>
      </c>
      <c r="E211" s="24">
        <f t="shared" si="25"/>
        <v>1.4321518080916577E-4</v>
      </c>
      <c r="F211" s="24">
        <f t="shared" si="28"/>
        <v>6.3014679556032682E-3</v>
      </c>
      <c r="G211" s="7">
        <v>116.84375</v>
      </c>
      <c r="H211" s="7">
        <v>116.875</v>
      </c>
      <c r="I211" s="19">
        <f t="shared" si="26"/>
        <v>116.859375</v>
      </c>
      <c r="J211" s="24">
        <f t="shared" si="27"/>
        <v>2.6741542987030354E-4</v>
      </c>
      <c r="K211" s="24">
        <f t="shared" si="29"/>
        <v>1.1632571199358122E-2</v>
      </c>
      <c r="L211" s="25">
        <f t="shared" si="30"/>
        <v>8.9138668238228289E-3</v>
      </c>
      <c r="M211" s="25">
        <f t="shared" si="31"/>
        <v>2.0407699031548039E-4</v>
      </c>
    </row>
    <row r="212" spans="1:13" x14ac:dyDescent="0.2">
      <c r="A212" s="2">
        <v>45425</v>
      </c>
      <c r="B212" s="6">
        <v>108.765625</v>
      </c>
      <c r="C212" s="6">
        <v>108.78125</v>
      </c>
      <c r="D212" s="6">
        <f t="shared" si="24"/>
        <v>108.7734375</v>
      </c>
      <c r="E212" s="24">
        <f t="shared" si="25"/>
        <v>1.4364720247073189E-4</v>
      </c>
      <c r="F212" s="24">
        <f t="shared" si="28"/>
        <v>3.0165912518853588E-3</v>
      </c>
      <c r="G212" s="6">
        <v>116.25</v>
      </c>
      <c r="H212" s="6">
        <v>116.28125</v>
      </c>
      <c r="I212" s="19">
        <f t="shared" si="26"/>
        <v>116.265625</v>
      </c>
      <c r="J212" s="24">
        <f t="shared" si="27"/>
        <v>2.6878107781212203E-4</v>
      </c>
      <c r="K212" s="24">
        <f t="shared" si="29"/>
        <v>5.1068404784302412E-3</v>
      </c>
      <c r="L212" s="25">
        <f t="shared" si="30"/>
        <v>4.0408754317348989E-3</v>
      </c>
      <c r="M212" s="25">
        <f t="shared" si="31"/>
        <v>2.0496651657344098E-4</v>
      </c>
    </row>
    <row r="213" spans="1:13" x14ac:dyDescent="0.2">
      <c r="A213" s="4">
        <v>45422</v>
      </c>
      <c r="B213" s="7">
        <v>108.71875</v>
      </c>
      <c r="C213" s="7">
        <v>108.734375</v>
      </c>
      <c r="D213" s="6">
        <f t="shared" si="24"/>
        <v>108.7265625</v>
      </c>
      <c r="E213" s="24">
        <f t="shared" si="25"/>
        <v>1.4370913271538407E-4</v>
      </c>
      <c r="F213" s="24">
        <f t="shared" si="28"/>
        <v>4.3112739814610279E-4</v>
      </c>
      <c r="G213" s="7">
        <v>116.09375</v>
      </c>
      <c r="H213" s="7">
        <v>116.125</v>
      </c>
      <c r="I213" s="19">
        <f t="shared" si="26"/>
        <v>116.109375</v>
      </c>
      <c r="J213" s="24">
        <f t="shared" si="27"/>
        <v>2.6914278024491994E-4</v>
      </c>
      <c r="K213" s="24">
        <f t="shared" si="29"/>
        <v>1.3457139012245101E-3</v>
      </c>
      <c r="L213" s="25">
        <f t="shared" si="30"/>
        <v>8.7930193844033421E-4</v>
      </c>
      <c r="M213" s="25">
        <f t="shared" si="31"/>
        <v>2.051753440904266E-4</v>
      </c>
    </row>
    <row r="214" spans="1:13" x14ac:dyDescent="0.2">
      <c r="A214" s="2">
        <v>45421</v>
      </c>
      <c r="B214" s="6">
        <v>109.015625</v>
      </c>
      <c r="C214" s="6">
        <v>109.03125</v>
      </c>
      <c r="D214" s="6">
        <f t="shared" si="24"/>
        <v>109.0234375</v>
      </c>
      <c r="E214" s="24">
        <f t="shared" si="25"/>
        <v>1.4331780723754928E-4</v>
      </c>
      <c r="F214" s="24">
        <f t="shared" si="28"/>
        <v>-2.7230383375134171E-3</v>
      </c>
      <c r="G214" s="6">
        <v>116.65625</v>
      </c>
      <c r="H214" s="6">
        <v>116.6875</v>
      </c>
      <c r="I214" s="19">
        <f t="shared" si="26"/>
        <v>116.671875</v>
      </c>
      <c r="J214" s="24">
        <f t="shared" si="27"/>
        <v>2.6784518548279097E-4</v>
      </c>
      <c r="K214" s="24">
        <f t="shared" si="29"/>
        <v>-4.8212133386902334E-3</v>
      </c>
      <c r="L214" s="25">
        <f t="shared" si="30"/>
        <v>-3.7512063822463626E-3</v>
      </c>
      <c r="M214" s="25">
        <f t="shared" si="31"/>
        <v>2.0433991975643746E-4</v>
      </c>
    </row>
    <row r="215" spans="1:13" x14ac:dyDescent="0.2">
      <c r="A215" s="4">
        <v>45420</v>
      </c>
      <c r="B215" s="7">
        <v>108.796875</v>
      </c>
      <c r="C215" s="7">
        <v>108.8125</v>
      </c>
      <c r="D215" s="6">
        <f t="shared" si="24"/>
        <v>108.8046875</v>
      </c>
      <c r="E215" s="24">
        <f t="shared" si="25"/>
        <v>1.4360594528613484E-4</v>
      </c>
      <c r="F215" s="24">
        <f t="shared" si="28"/>
        <v>2.0104832340059886E-3</v>
      </c>
      <c r="G215" s="7">
        <v>116.25</v>
      </c>
      <c r="H215" s="7">
        <v>116.28125</v>
      </c>
      <c r="I215" s="19">
        <f t="shared" si="26"/>
        <v>116.265625</v>
      </c>
      <c r="J215" s="24">
        <f t="shared" si="27"/>
        <v>2.6878107781212203E-4</v>
      </c>
      <c r="K215" s="24">
        <f t="shared" si="29"/>
        <v>3.4941540115576153E-3</v>
      </c>
      <c r="L215" s="25">
        <f t="shared" si="30"/>
        <v>2.7375259647253371E-3</v>
      </c>
      <c r="M215" s="25">
        <f t="shared" si="31"/>
        <v>2.0494547663420934E-4</v>
      </c>
    </row>
    <row r="216" spans="1:13" x14ac:dyDescent="0.2">
      <c r="A216" s="2">
        <v>45419</v>
      </c>
      <c r="B216" s="6">
        <v>109.015625</v>
      </c>
      <c r="C216" s="6">
        <v>109.03125</v>
      </c>
      <c r="D216" s="6">
        <f t="shared" si="24"/>
        <v>109.0234375</v>
      </c>
      <c r="E216" s="24">
        <f t="shared" si="25"/>
        <v>1.4331780723754928E-4</v>
      </c>
      <c r="F216" s="24">
        <f t="shared" si="28"/>
        <v>-2.0064493013256524E-3</v>
      </c>
      <c r="G216" s="6">
        <v>116.75</v>
      </c>
      <c r="H216" s="6">
        <v>116.78125</v>
      </c>
      <c r="I216" s="19">
        <f t="shared" si="26"/>
        <v>116.765625</v>
      </c>
      <c r="J216" s="24">
        <f t="shared" si="27"/>
        <v>2.6763013515321824E-4</v>
      </c>
      <c r="K216" s="24">
        <f t="shared" si="29"/>
        <v>-4.2820821624515171E-3</v>
      </c>
      <c r="L216" s="25">
        <f t="shared" si="30"/>
        <v>-3.121576966101716E-3</v>
      </c>
      <c r="M216" s="25">
        <f t="shared" si="31"/>
        <v>2.0423453871017014E-4</v>
      </c>
    </row>
    <row r="217" spans="1:13" x14ac:dyDescent="0.2">
      <c r="A217" s="4">
        <v>45418</v>
      </c>
      <c r="B217" s="7">
        <v>108.859375</v>
      </c>
      <c r="C217" s="7">
        <v>108.875</v>
      </c>
      <c r="D217" s="6">
        <f t="shared" si="24"/>
        <v>108.8671875</v>
      </c>
      <c r="E217" s="24">
        <f t="shared" si="25"/>
        <v>1.4352350197344816E-4</v>
      </c>
      <c r="F217" s="24">
        <f t="shared" si="28"/>
        <v>1.4352350197344155E-3</v>
      </c>
      <c r="G217" s="7">
        <v>116.1875</v>
      </c>
      <c r="H217" s="7">
        <v>116.21875</v>
      </c>
      <c r="I217" s="19">
        <f t="shared" si="26"/>
        <v>116.203125</v>
      </c>
      <c r="J217" s="24">
        <f t="shared" si="27"/>
        <v>2.6892564205997039E-4</v>
      </c>
      <c r="K217" s="24">
        <f t="shared" si="29"/>
        <v>4.8406615570795175E-3</v>
      </c>
      <c r="L217" s="25">
        <f t="shared" si="30"/>
        <v>3.1039951290770459E-3</v>
      </c>
      <c r="M217" s="25">
        <f t="shared" si="31"/>
        <v>2.0497427376596795E-4</v>
      </c>
    </row>
    <row r="218" spans="1:13" x14ac:dyDescent="0.2">
      <c r="A218" s="2">
        <v>45415</v>
      </c>
      <c r="B218" s="6">
        <v>108.75</v>
      </c>
      <c r="C218" s="6">
        <v>108.765625</v>
      </c>
      <c r="D218" s="6">
        <f t="shared" si="24"/>
        <v>108.7578125</v>
      </c>
      <c r="E218" s="24">
        <f t="shared" si="25"/>
        <v>1.436678399540263E-4</v>
      </c>
      <c r="F218" s="24">
        <f t="shared" si="28"/>
        <v>1.0056748796782866E-3</v>
      </c>
      <c r="G218" s="6">
        <v>115.8125</v>
      </c>
      <c r="H218" s="6">
        <v>115.84375</v>
      </c>
      <c r="I218" s="19">
        <f t="shared" si="26"/>
        <v>115.828125</v>
      </c>
      <c r="J218" s="24">
        <f t="shared" si="27"/>
        <v>2.6979630379063809E-4</v>
      </c>
      <c r="K218" s="24">
        <f t="shared" si="29"/>
        <v>3.2375556454875554E-3</v>
      </c>
      <c r="L218" s="25">
        <f t="shared" si="30"/>
        <v>2.0993627187632603E-3</v>
      </c>
      <c r="M218" s="25">
        <f t="shared" si="31"/>
        <v>2.0547453194841384E-4</v>
      </c>
    </row>
    <row r="219" spans="1:13" x14ac:dyDescent="0.2">
      <c r="A219" s="4">
        <v>45414</v>
      </c>
      <c r="B219" s="7">
        <v>108.265625</v>
      </c>
      <c r="C219" s="7">
        <v>108.28125</v>
      </c>
      <c r="D219" s="6">
        <f t="shared" si="24"/>
        <v>108.2734375</v>
      </c>
      <c r="E219" s="24">
        <f t="shared" si="25"/>
        <v>1.443105563171946E-4</v>
      </c>
      <c r="F219" s="24">
        <f t="shared" si="28"/>
        <v>4.4736272458330006E-3</v>
      </c>
      <c r="G219" s="7">
        <v>114.90625</v>
      </c>
      <c r="H219" s="7">
        <v>114.9375</v>
      </c>
      <c r="I219" s="19">
        <f t="shared" si="26"/>
        <v>114.921875</v>
      </c>
      <c r="J219" s="24">
        <f t="shared" si="27"/>
        <v>2.7192386131883074E-4</v>
      </c>
      <c r="K219" s="24">
        <f t="shared" si="29"/>
        <v>7.8857919782460151E-3</v>
      </c>
      <c r="L219" s="25">
        <f t="shared" si="30"/>
        <v>6.1456892708138021E-3</v>
      </c>
      <c r="M219" s="25">
        <f t="shared" si="31"/>
        <v>2.0684486456691153E-4</v>
      </c>
    </row>
    <row r="220" spans="1:13" x14ac:dyDescent="0.2">
      <c r="A220" s="2">
        <v>45413</v>
      </c>
      <c r="B220" s="6">
        <v>107.859375</v>
      </c>
      <c r="C220" s="6">
        <v>107.875</v>
      </c>
      <c r="D220" s="6">
        <f t="shared" si="24"/>
        <v>107.8671875</v>
      </c>
      <c r="E220" s="24">
        <f t="shared" si="25"/>
        <v>1.4485405953501847E-4</v>
      </c>
      <c r="F220" s="24">
        <f t="shared" si="28"/>
        <v>3.7662055479104062E-3</v>
      </c>
      <c r="G220" s="6">
        <v>114.46875</v>
      </c>
      <c r="H220" s="6">
        <v>114.53125</v>
      </c>
      <c r="I220" s="19">
        <f t="shared" si="26"/>
        <v>114.5</v>
      </c>
      <c r="J220" s="24">
        <f t="shared" si="27"/>
        <v>5.4585152838427945E-4</v>
      </c>
      <c r="K220" s="24">
        <f t="shared" si="29"/>
        <v>3.6844978165939679E-3</v>
      </c>
      <c r="L220" s="25">
        <f t="shared" si="30"/>
        <v>3.7261663336884904E-3</v>
      </c>
      <c r="M220" s="25">
        <f t="shared" si="31"/>
        <v>3.4135472475996855E-4</v>
      </c>
    </row>
    <row r="221" spans="1:13" x14ac:dyDescent="0.2">
      <c r="A221" s="4">
        <v>45412</v>
      </c>
      <c r="B221" s="7">
        <v>107.4375</v>
      </c>
      <c r="C221" s="7">
        <v>107.453125</v>
      </c>
      <c r="D221" s="6">
        <f t="shared" si="24"/>
        <v>107.4453125</v>
      </c>
      <c r="E221" s="24">
        <f t="shared" si="25"/>
        <v>1.4542281683996218E-4</v>
      </c>
      <c r="F221" s="24">
        <f t="shared" si="28"/>
        <v>3.9264160546790272E-3</v>
      </c>
      <c r="G221" s="7">
        <v>113.90625</v>
      </c>
      <c r="H221" s="7">
        <v>113.9375</v>
      </c>
      <c r="I221" s="19">
        <f t="shared" si="26"/>
        <v>113.921875</v>
      </c>
      <c r="J221" s="24">
        <f t="shared" si="27"/>
        <v>2.7431079412974899E-4</v>
      </c>
      <c r="K221" s="24">
        <f t="shared" si="29"/>
        <v>5.0747496914003154E-3</v>
      </c>
      <c r="L221" s="25">
        <f t="shared" si="30"/>
        <v>4.4891336303371984E-3</v>
      </c>
      <c r="M221" s="25">
        <f t="shared" si="31"/>
        <v>2.0858175235549252E-4</v>
      </c>
    </row>
    <row r="222" spans="1:13" x14ac:dyDescent="0.2">
      <c r="A222" s="2">
        <v>45411</v>
      </c>
      <c r="B222" s="6">
        <v>107.921875</v>
      </c>
      <c r="C222" s="6">
        <v>107.9375</v>
      </c>
      <c r="D222" s="6">
        <f t="shared" si="24"/>
        <v>107.9296875</v>
      </c>
      <c r="E222" s="24">
        <f t="shared" si="25"/>
        <v>1.4477017734346723E-4</v>
      </c>
      <c r="F222" s="24">
        <f t="shared" si="28"/>
        <v>-4.4878754976475088E-3</v>
      </c>
      <c r="G222" s="6">
        <v>114.625</v>
      </c>
      <c r="H222" s="6">
        <v>114.65625</v>
      </c>
      <c r="I222" s="19">
        <f t="shared" si="26"/>
        <v>114.640625</v>
      </c>
      <c r="J222" s="24">
        <f t="shared" si="27"/>
        <v>2.7259097723865341E-4</v>
      </c>
      <c r="K222" s="24">
        <f t="shared" si="29"/>
        <v>-6.2695924764890609E-3</v>
      </c>
      <c r="L222" s="25">
        <f t="shared" si="30"/>
        <v>-5.3609697158969582E-3</v>
      </c>
      <c r="M222" s="25">
        <f t="shared" si="31"/>
        <v>2.0740616425148187E-4</v>
      </c>
    </row>
    <row r="223" spans="1:13" x14ac:dyDescent="0.2">
      <c r="A223" s="4">
        <v>45408</v>
      </c>
      <c r="B223" s="7">
        <v>107.578125</v>
      </c>
      <c r="C223" s="7">
        <v>107.609375</v>
      </c>
      <c r="D223" s="6">
        <f t="shared" si="24"/>
        <v>107.59375</v>
      </c>
      <c r="E223" s="24">
        <f t="shared" si="25"/>
        <v>2.9044437990124891E-4</v>
      </c>
      <c r="F223" s="24">
        <f t="shared" si="28"/>
        <v>3.1222770839385294E-3</v>
      </c>
      <c r="G223" s="7">
        <v>113.9375</v>
      </c>
      <c r="H223" s="7">
        <v>113.96875</v>
      </c>
      <c r="I223" s="19">
        <f t="shared" si="26"/>
        <v>113.953125</v>
      </c>
      <c r="J223" s="24">
        <f t="shared" si="27"/>
        <v>2.7423556835321541E-4</v>
      </c>
      <c r="K223" s="24">
        <f t="shared" si="29"/>
        <v>6.0331825037707176E-3</v>
      </c>
      <c r="L223" s="25">
        <f t="shared" si="30"/>
        <v>4.5487071635232868E-3</v>
      </c>
      <c r="M223" s="25">
        <f t="shared" si="31"/>
        <v>2.8250158100819218E-4</v>
      </c>
    </row>
    <row r="224" spans="1:13" x14ac:dyDescent="0.2">
      <c r="A224" s="2">
        <v>45407</v>
      </c>
      <c r="B224" s="6">
        <v>107.34375</v>
      </c>
      <c r="C224" s="6">
        <v>107.359375</v>
      </c>
      <c r="D224" s="6">
        <f t="shared" si="24"/>
        <v>107.3515625</v>
      </c>
      <c r="E224" s="24">
        <f t="shared" si="25"/>
        <v>1.4554981442398661E-4</v>
      </c>
      <c r="F224" s="24">
        <f t="shared" si="28"/>
        <v>2.2560221235718991E-3</v>
      </c>
      <c r="G224" s="6">
        <v>113.34375</v>
      </c>
      <c r="H224" s="6">
        <v>113.375</v>
      </c>
      <c r="I224" s="19">
        <f t="shared" si="26"/>
        <v>113.359375</v>
      </c>
      <c r="J224" s="24">
        <f t="shared" si="27"/>
        <v>2.7567195037904891E-4</v>
      </c>
      <c r="K224" s="24">
        <f t="shared" si="29"/>
        <v>5.2377670572019142E-3</v>
      </c>
      <c r="L224" s="25">
        <f t="shared" si="30"/>
        <v>3.7171656681204905E-3</v>
      </c>
      <c r="M224" s="25">
        <f t="shared" si="31"/>
        <v>2.0931352432728483E-4</v>
      </c>
    </row>
    <row r="225" spans="1:13" x14ac:dyDescent="0.2">
      <c r="A225" s="4">
        <v>45406</v>
      </c>
      <c r="B225" s="7">
        <v>107.796875</v>
      </c>
      <c r="C225" s="7">
        <v>107.8125</v>
      </c>
      <c r="D225" s="6">
        <f t="shared" si="24"/>
        <v>107.8046875</v>
      </c>
      <c r="E225" s="24">
        <f t="shared" si="25"/>
        <v>1.449380389883325E-4</v>
      </c>
      <c r="F225" s="24">
        <f t="shared" si="28"/>
        <v>-4.2032031306616924E-3</v>
      </c>
      <c r="G225" s="7">
        <v>114</v>
      </c>
      <c r="H225" s="7">
        <v>114.03125</v>
      </c>
      <c r="I225" s="19">
        <f t="shared" si="26"/>
        <v>114.015625</v>
      </c>
      <c r="J225" s="24">
        <f t="shared" si="27"/>
        <v>2.7408524050979852E-4</v>
      </c>
      <c r="K225" s="24">
        <f t="shared" si="29"/>
        <v>-5.7557900507058113E-3</v>
      </c>
      <c r="L225" s="25">
        <f t="shared" si="30"/>
        <v>-4.9640168173009716E-3</v>
      </c>
      <c r="M225" s="25">
        <f t="shared" si="31"/>
        <v>2.082240020736716E-4</v>
      </c>
    </row>
    <row r="226" spans="1:13" x14ac:dyDescent="0.2">
      <c r="A226" s="2">
        <v>45405</v>
      </c>
      <c r="B226" s="6">
        <v>108.015625</v>
      </c>
      <c r="C226" s="6">
        <v>108.03125</v>
      </c>
      <c r="D226" s="6">
        <f t="shared" si="24"/>
        <v>108.0234375</v>
      </c>
      <c r="E226" s="24">
        <f t="shared" si="25"/>
        <v>1.446445360526506E-4</v>
      </c>
      <c r="F226" s="24">
        <f t="shared" si="28"/>
        <v>-2.0250235047371001E-3</v>
      </c>
      <c r="G226" s="6">
        <v>114.65625</v>
      </c>
      <c r="H226" s="6">
        <v>114.6875</v>
      </c>
      <c r="I226" s="19">
        <f t="shared" si="26"/>
        <v>114.671875</v>
      </c>
      <c r="J226" s="24">
        <f t="shared" si="27"/>
        <v>2.725166916473634E-4</v>
      </c>
      <c r="K226" s="24">
        <f t="shared" si="29"/>
        <v>-5.722850524594647E-3</v>
      </c>
      <c r="L226" s="25">
        <f t="shared" si="30"/>
        <v>-3.8370685317892497E-3</v>
      </c>
      <c r="M226" s="25">
        <f t="shared" si="31"/>
        <v>2.0730568877816782E-4</v>
      </c>
    </row>
    <row r="227" spans="1:13" x14ac:dyDescent="0.2">
      <c r="A227" s="4">
        <v>45404</v>
      </c>
      <c r="B227" s="7">
        <v>107.90625</v>
      </c>
      <c r="C227" s="7">
        <v>107.921875</v>
      </c>
      <c r="D227" s="6">
        <f t="shared" si="24"/>
        <v>107.9140625</v>
      </c>
      <c r="E227" s="24">
        <f t="shared" si="25"/>
        <v>1.4479113878230652E-4</v>
      </c>
      <c r="F227" s="24">
        <f t="shared" si="28"/>
        <v>1.0135379714761861E-3</v>
      </c>
      <c r="G227" s="7">
        <v>114.59375</v>
      </c>
      <c r="H227" s="7">
        <v>114.625</v>
      </c>
      <c r="I227" s="19">
        <f t="shared" si="26"/>
        <v>114.609375</v>
      </c>
      <c r="J227" s="24">
        <f t="shared" si="27"/>
        <v>2.7266530334014999E-4</v>
      </c>
      <c r="K227" s="24">
        <f t="shared" si="29"/>
        <v>5.4533060668027211E-4</v>
      </c>
      <c r="L227" s="25">
        <f t="shared" si="30"/>
        <v>7.8410246179669014E-4</v>
      </c>
      <c r="M227" s="25">
        <f t="shared" si="31"/>
        <v>2.074532759594033E-4</v>
      </c>
    </row>
    <row r="228" spans="1:13" x14ac:dyDescent="0.2">
      <c r="A228" s="2">
        <v>45401</v>
      </c>
      <c r="B228" s="6">
        <v>107.828125</v>
      </c>
      <c r="C228" s="6">
        <v>107.84375</v>
      </c>
      <c r="D228" s="6">
        <f t="shared" si="24"/>
        <v>107.8359375</v>
      </c>
      <c r="E228" s="24">
        <f t="shared" si="25"/>
        <v>1.4489603709338551E-4</v>
      </c>
      <c r="F228" s="24">
        <f t="shared" si="28"/>
        <v>7.2448018546689141E-4</v>
      </c>
      <c r="G228" s="6">
        <v>114.5625</v>
      </c>
      <c r="H228" s="6">
        <v>114.625</v>
      </c>
      <c r="I228" s="19">
        <f t="shared" si="26"/>
        <v>114.59375</v>
      </c>
      <c r="J228" s="24">
        <f t="shared" si="27"/>
        <v>5.4540496318516497E-4</v>
      </c>
      <c r="K228" s="24">
        <f t="shared" si="29"/>
        <v>1.3635124079636185E-4</v>
      </c>
      <c r="L228" s="25">
        <f t="shared" si="30"/>
        <v>4.3627954121482E-4</v>
      </c>
      <c r="M228" s="25">
        <f t="shared" si="31"/>
        <v>3.4115730186248875E-4</v>
      </c>
    </row>
    <row r="229" spans="1:13" x14ac:dyDescent="0.2">
      <c r="A229" s="4">
        <v>45400</v>
      </c>
      <c r="B229" s="7">
        <v>107.765625</v>
      </c>
      <c r="C229" s="7">
        <v>107.78125</v>
      </c>
      <c r="D229" s="6">
        <f t="shared" si="24"/>
        <v>107.7734375</v>
      </c>
      <c r="E229" s="24">
        <f t="shared" si="25"/>
        <v>1.4498006524102936E-4</v>
      </c>
      <c r="F229" s="24">
        <f t="shared" si="28"/>
        <v>5.7992026096420624E-4</v>
      </c>
      <c r="G229" s="7">
        <v>114.34375</v>
      </c>
      <c r="H229" s="7">
        <v>114.375</v>
      </c>
      <c r="I229" s="19">
        <f t="shared" si="26"/>
        <v>114.359375</v>
      </c>
      <c r="J229" s="24">
        <f t="shared" si="27"/>
        <v>2.7326137450471376E-4</v>
      </c>
      <c r="K229" s="24">
        <f t="shared" si="29"/>
        <v>2.0494603087852781E-3</v>
      </c>
      <c r="L229" s="25">
        <f t="shared" si="30"/>
        <v>1.3000385145786587E-3</v>
      </c>
      <c r="M229" s="25">
        <f t="shared" si="31"/>
        <v>2.0784171541198652E-4</v>
      </c>
    </row>
    <row r="230" spans="1:13" x14ac:dyDescent="0.2">
      <c r="A230" s="2">
        <v>45399</v>
      </c>
      <c r="B230" s="6">
        <v>108.109375</v>
      </c>
      <c r="C230" s="6">
        <v>108.125</v>
      </c>
      <c r="D230" s="6">
        <f t="shared" si="24"/>
        <v>108.1171875</v>
      </c>
      <c r="E230" s="24">
        <f t="shared" si="25"/>
        <v>1.4451911265264832E-4</v>
      </c>
      <c r="F230" s="24">
        <f t="shared" si="28"/>
        <v>-3.1794204783582858E-3</v>
      </c>
      <c r="G230" s="6">
        <v>114.75</v>
      </c>
      <c r="H230" s="6">
        <v>114.8125</v>
      </c>
      <c r="I230" s="19">
        <f t="shared" si="26"/>
        <v>114.78125</v>
      </c>
      <c r="J230" s="24">
        <f t="shared" si="27"/>
        <v>5.4451402123604684E-4</v>
      </c>
      <c r="K230" s="24">
        <f t="shared" si="29"/>
        <v>-3.6754696433433098E-3</v>
      </c>
      <c r="L230" s="25">
        <f t="shared" si="30"/>
        <v>-3.4224992967447419E-3</v>
      </c>
      <c r="M230" s="25">
        <f t="shared" si="31"/>
        <v>3.4052849358162662E-4</v>
      </c>
    </row>
    <row r="231" spans="1:13" x14ac:dyDescent="0.2">
      <c r="A231" s="4">
        <v>45398</v>
      </c>
      <c r="B231" s="7">
        <v>107.578125</v>
      </c>
      <c r="C231" s="7">
        <v>107.59375</v>
      </c>
      <c r="D231" s="6">
        <f t="shared" si="24"/>
        <v>107.5859375</v>
      </c>
      <c r="E231" s="24">
        <f t="shared" si="25"/>
        <v>1.4523273545857237E-4</v>
      </c>
      <c r="F231" s="24">
        <f t="shared" si="28"/>
        <v>4.9379130055915432E-3</v>
      </c>
      <c r="G231" s="7">
        <v>113.8125</v>
      </c>
      <c r="H231" s="7">
        <v>113.84375</v>
      </c>
      <c r="I231" s="19">
        <f t="shared" si="26"/>
        <v>113.828125</v>
      </c>
      <c r="J231" s="24">
        <f t="shared" si="27"/>
        <v>2.7453671928620452E-4</v>
      </c>
      <c r="K231" s="24">
        <f t="shared" si="29"/>
        <v>8.3733699382293469E-3</v>
      </c>
      <c r="L231" s="25">
        <f t="shared" si="30"/>
        <v>6.6213889002205949E-3</v>
      </c>
      <c r="M231" s="25">
        <f t="shared" si="31"/>
        <v>2.0859552652875029E-4</v>
      </c>
    </row>
    <row r="232" spans="1:13" x14ac:dyDescent="0.2">
      <c r="A232" s="2">
        <v>45397</v>
      </c>
      <c r="B232" s="6">
        <v>108.03125</v>
      </c>
      <c r="C232" s="6">
        <v>108.046875</v>
      </c>
      <c r="D232" s="6">
        <f t="shared" si="24"/>
        <v>108.0390625</v>
      </c>
      <c r="E232" s="24">
        <f t="shared" si="25"/>
        <v>1.4462361703666208E-4</v>
      </c>
      <c r="F232" s="24">
        <f t="shared" si="28"/>
        <v>-4.1940848940632547E-3</v>
      </c>
      <c r="G232" s="6">
        <v>114.5</v>
      </c>
      <c r="H232" s="6">
        <v>114.53125</v>
      </c>
      <c r="I232" s="19">
        <f t="shared" si="26"/>
        <v>114.515625</v>
      </c>
      <c r="J232" s="24">
        <f t="shared" si="27"/>
        <v>2.7288852503752219E-4</v>
      </c>
      <c r="K232" s="24">
        <f t="shared" si="29"/>
        <v>-6.0035475508254388E-3</v>
      </c>
      <c r="L232" s="25">
        <f t="shared" si="30"/>
        <v>-5.0807753182542702E-3</v>
      </c>
      <c r="M232" s="25">
        <f t="shared" si="31"/>
        <v>2.07477230101887E-4</v>
      </c>
    </row>
    <row r="233" spans="1:13" x14ac:dyDescent="0.2">
      <c r="A233" s="4">
        <v>45394</v>
      </c>
      <c r="B233" s="7">
        <v>108.515625</v>
      </c>
      <c r="C233" s="7">
        <v>108.53125</v>
      </c>
      <c r="D233" s="6">
        <f t="shared" si="24"/>
        <v>108.5234375</v>
      </c>
      <c r="E233" s="24">
        <f t="shared" si="25"/>
        <v>1.4397811532647039E-4</v>
      </c>
      <c r="F233" s="24">
        <f t="shared" si="28"/>
        <v>-4.4633215751205269E-3</v>
      </c>
      <c r="G233" s="7">
        <v>115.78125</v>
      </c>
      <c r="H233" s="7">
        <v>115.84375</v>
      </c>
      <c r="I233" s="19">
        <f t="shared" si="26"/>
        <v>115.8125</v>
      </c>
      <c r="J233" s="24">
        <f t="shared" si="27"/>
        <v>5.3966540744738263E-4</v>
      </c>
      <c r="K233" s="24">
        <f t="shared" si="29"/>
        <v>-1.1198057204533152E-2</v>
      </c>
      <c r="L233" s="25">
        <f t="shared" si="30"/>
        <v>-7.7635419857167483E-3</v>
      </c>
      <c r="M233" s="25">
        <f t="shared" si="31"/>
        <v>3.3787663629705154E-4</v>
      </c>
    </row>
    <row r="234" spans="1:13" x14ac:dyDescent="0.2">
      <c r="A234" s="2">
        <v>45393</v>
      </c>
      <c r="B234" s="6">
        <v>108.015625</v>
      </c>
      <c r="C234" s="6">
        <v>108.03125</v>
      </c>
      <c r="D234" s="6">
        <f t="shared" si="24"/>
        <v>108.0234375</v>
      </c>
      <c r="E234" s="24">
        <f t="shared" si="25"/>
        <v>1.446445360526506E-4</v>
      </c>
      <c r="F234" s="24">
        <f t="shared" si="28"/>
        <v>4.6286251536848955E-3</v>
      </c>
      <c r="G234" s="6">
        <v>114.96875</v>
      </c>
      <c r="H234" s="6">
        <v>115</v>
      </c>
      <c r="I234" s="19">
        <f t="shared" si="26"/>
        <v>114.984375</v>
      </c>
      <c r="J234" s="24">
        <f t="shared" si="27"/>
        <v>2.7177605652941976E-4</v>
      </c>
      <c r="K234" s="24">
        <f t="shared" si="29"/>
        <v>7.2020654980295973E-3</v>
      </c>
      <c r="L234" s="25">
        <f t="shared" si="30"/>
        <v>5.8896873270487624E-3</v>
      </c>
      <c r="M234" s="25">
        <f t="shared" si="31"/>
        <v>2.0694275558115163E-4</v>
      </c>
    </row>
    <row r="235" spans="1:13" x14ac:dyDescent="0.2">
      <c r="A235" s="4">
        <v>45392</v>
      </c>
      <c r="B235" s="7">
        <v>108.28125</v>
      </c>
      <c r="C235" s="7">
        <v>108.296875</v>
      </c>
      <c r="D235" s="6">
        <f t="shared" si="24"/>
        <v>108.2890625</v>
      </c>
      <c r="E235" s="24">
        <f t="shared" si="25"/>
        <v>1.4428973378544116E-4</v>
      </c>
      <c r="F235" s="24">
        <f t="shared" si="28"/>
        <v>-2.4529254743524964E-3</v>
      </c>
      <c r="G235" s="7">
        <v>115.75</v>
      </c>
      <c r="H235" s="7">
        <v>115.78125</v>
      </c>
      <c r="I235" s="19">
        <f t="shared" si="26"/>
        <v>115.765625</v>
      </c>
      <c r="J235" s="24">
        <f t="shared" si="27"/>
        <v>2.6994196247806724E-4</v>
      </c>
      <c r="K235" s="24">
        <f t="shared" si="29"/>
        <v>-6.7485490619516586E-3</v>
      </c>
      <c r="L235" s="25">
        <f t="shared" si="30"/>
        <v>-4.5579085679902393E-3</v>
      </c>
      <c r="M235" s="25">
        <f t="shared" si="31"/>
        <v>2.0586305642000393E-4</v>
      </c>
    </row>
    <row r="236" spans="1:13" x14ac:dyDescent="0.2">
      <c r="A236" s="2">
        <v>45391</v>
      </c>
      <c r="B236" s="6">
        <v>109.65625</v>
      </c>
      <c r="C236" s="6">
        <v>109.671875</v>
      </c>
      <c r="D236" s="6">
        <f t="shared" si="24"/>
        <v>109.6640625</v>
      </c>
      <c r="E236" s="24">
        <f t="shared" si="25"/>
        <v>1.4248058702001851E-4</v>
      </c>
      <c r="F236" s="24">
        <f t="shared" si="28"/>
        <v>-1.2538291657761658E-2</v>
      </c>
      <c r="G236" s="6">
        <v>118</v>
      </c>
      <c r="H236" s="6">
        <v>118.0625</v>
      </c>
      <c r="I236" s="19">
        <f t="shared" si="26"/>
        <v>118.03125</v>
      </c>
      <c r="J236" s="24">
        <f t="shared" si="27"/>
        <v>5.2952078369075987E-4</v>
      </c>
      <c r="K236" s="24">
        <f t="shared" si="29"/>
        <v>-1.9195128408790008E-2</v>
      </c>
      <c r="L236" s="25">
        <f t="shared" si="30"/>
        <v>-1.5800339305156369E-2</v>
      </c>
      <c r="M236" s="25">
        <f t="shared" si="31"/>
        <v>3.321417744904699E-4</v>
      </c>
    </row>
    <row r="237" spans="1:13" x14ac:dyDescent="0.2">
      <c r="A237" s="4">
        <v>45390</v>
      </c>
      <c r="B237" s="7">
        <v>109.265625</v>
      </c>
      <c r="C237" s="7">
        <v>109.28125</v>
      </c>
      <c r="D237" s="6">
        <f t="shared" si="24"/>
        <v>109.2734375</v>
      </c>
      <c r="E237" s="24">
        <f t="shared" si="25"/>
        <v>1.4298991921069565E-4</v>
      </c>
      <c r="F237" s="24">
        <f t="shared" si="28"/>
        <v>3.5747479802674675E-3</v>
      </c>
      <c r="G237" s="7">
        <v>117.09375</v>
      </c>
      <c r="H237" s="7">
        <v>117.125</v>
      </c>
      <c r="I237" s="19">
        <f t="shared" si="26"/>
        <v>117.109375</v>
      </c>
      <c r="J237" s="24">
        <f t="shared" si="27"/>
        <v>2.6684456304202801E-4</v>
      </c>
      <c r="K237" s="24">
        <f t="shared" si="29"/>
        <v>7.8719146097399051E-3</v>
      </c>
      <c r="L237" s="25">
        <f t="shared" si="30"/>
        <v>5.6804872102355439E-3</v>
      </c>
      <c r="M237" s="25">
        <f t="shared" si="31"/>
        <v>2.0368237189349495E-4</v>
      </c>
    </row>
    <row r="238" spans="1:13" x14ac:dyDescent="0.2">
      <c r="A238" s="2">
        <v>45387</v>
      </c>
      <c r="B238" s="6">
        <v>109.453125</v>
      </c>
      <c r="C238" s="6">
        <v>109.46875</v>
      </c>
      <c r="D238" s="6">
        <f t="shared" si="24"/>
        <v>109.4609375</v>
      </c>
      <c r="E238" s="24">
        <f t="shared" si="25"/>
        <v>1.4274498608236386E-4</v>
      </c>
      <c r="F238" s="24">
        <f t="shared" si="28"/>
        <v>-1.7129398329883694E-3</v>
      </c>
      <c r="G238" s="6">
        <v>117.21875</v>
      </c>
      <c r="H238" s="6">
        <v>117.25</v>
      </c>
      <c r="I238" s="19">
        <f t="shared" si="26"/>
        <v>117.234375</v>
      </c>
      <c r="J238" s="24">
        <f t="shared" si="27"/>
        <v>2.6656004264960682E-4</v>
      </c>
      <c r="K238" s="24">
        <f t="shared" si="29"/>
        <v>-1.0662401705984204E-3</v>
      </c>
      <c r="L238" s="25">
        <f t="shared" si="30"/>
        <v>-1.3960377981075828E-3</v>
      </c>
      <c r="M238" s="25">
        <f t="shared" si="31"/>
        <v>2.0341803983042595E-4</v>
      </c>
    </row>
    <row r="239" spans="1:13" x14ac:dyDescent="0.2">
      <c r="A239" s="4">
        <v>45386</v>
      </c>
      <c r="B239" s="7">
        <v>110.078125</v>
      </c>
      <c r="C239" s="7">
        <v>110.09375</v>
      </c>
      <c r="D239" s="6">
        <f t="shared" si="24"/>
        <v>110.0859375</v>
      </c>
      <c r="E239" s="24">
        <f t="shared" si="25"/>
        <v>1.4193456816407636E-4</v>
      </c>
      <c r="F239" s="24">
        <f t="shared" si="28"/>
        <v>-5.6773827265630405E-3</v>
      </c>
      <c r="G239" s="7">
        <v>118.3125</v>
      </c>
      <c r="H239" s="7">
        <v>118.375</v>
      </c>
      <c r="I239" s="19">
        <f t="shared" si="26"/>
        <v>118.34375</v>
      </c>
      <c r="J239" s="24">
        <f t="shared" si="27"/>
        <v>5.2812252442566675E-4</v>
      </c>
      <c r="K239" s="24">
        <f t="shared" si="29"/>
        <v>-9.3741748085556242E-3</v>
      </c>
      <c r="L239" s="25">
        <f t="shared" si="30"/>
        <v>-7.4889206033343777E-3</v>
      </c>
      <c r="M239" s="25">
        <f t="shared" si="31"/>
        <v>3.3117813253129389E-4</v>
      </c>
    </row>
    <row r="240" spans="1:13" x14ac:dyDescent="0.2">
      <c r="A240" s="2">
        <v>45385</v>
      </c>
      <c r="B240" s="6">
        <v>109.84375</v>
      </c>
      <c r="C240" s="6">
        <v>109.859375</v>
      </c>
      <c r="D240" s="6">
        <f t="shared" si="24"/>
        <v>109.8515625</v>
      </c>
      <c r="E240" s="24">
        <f t="shared" si="25"/>
        <v>1.4223739421093806E-4</v>
      </c>
      <c r="F240" s="24">
        <f t="shared" si="28"/>
        <v>2.1335609131640787E-3</v>
      </c>
      <c r="G240" s="6">
        <v>117.8125</v>
      </c>
      <c r="H240" s="6">
        <v>117.84375</v>
      </c>
      <c r="I240" s="19">
        <f t="shared" si="26"/>
        <v>117.828125</v>
      </c>
      <c r="J240" s="24">
        <f t="shared" si="27"/>
        <v>2.6521681474605489E-4</v>
      </c>
      <c r="K240" s="24">
        <f t="shared" si="29"/>
        <v>4.3760774433099225E-3</v>
      </c>
      <c r="L240" s="25">
        <f t="shared" si="30"/>
        <v>3.2324605925464745E-3</v>
      </c>
      <c r="M240" s="25">
        <f t="shared" si="31"/>
        <v>2.0250096149348719E-4</v>
      </c>
    </row>
    <row r="241" spans="1:13" x14ac:dyDescent="0.2">
      <c r="A241" s="4">
        <v>45384</v>
      </c>
      <c r="B241" s="7">
        <v>109.78125</v>
      </c>
      <c r="C241" s="7">
        <v>109.8125</v>
      </c>
      <c r="D241" s="6">
        <f t="shared" si="24"/>
        <v>109.796875</v>
      </c>
      <c r="E241" s="24">
        <f t="shared" si="25"/>
        <v>2.8461647929415115E-4</v>
      </c>
      <c r="F241" s="24">
        <f t="shared" si="28"/>
        <v>4.9807883876473724E-4</v>
      </c>
      <c r="G241" s="7">
        <v>117.875</v>
      </c>
      <c r="H241" s="7">
        <v>117.90625</v>
      </c>
      <c r="I241" s="19">
        <f t="shared" si="26"/>
        <v>117.890625</v>
      </c>
      <c r="J241" s="24">
        <f t="shared" si="27"/>
        <v>2.6507620941020542E-4</v>
      </c>
      <c r="K241" s="24">
        <f t="shared" si="29"/>
        <v>-5.3015241882037323E-4</v>
      </c>
      <c r="L241" s="25">
        <f t="shared" si="30"/>
        <v>-5.7850053148202117E-6</v>
      </c>
      <c r="M241" s="25">
        <f t="shared" si="31"/>
        <v>2.7504116690654659E-4</v>
      </c>
    </row>
    <row r="242" spans="1:13" x14ac:dyDescent="0.2">
      <c r="A242" s="2">
        <v>45383</v>
      </c>
      <c r="B242" s="6">
        <v>110.015625</v>
      </c>
      <c r="C242" s="6">
        <v>110.03125</v>
      </c>
      <c r="D242" s="6">
        <f t="shared" si="24"/>
        <v>110.0234375</v>
      </c>
      <c r="E242" s="24">
        <f t="shared" si="25"/>
        <v>1.4201519562593199E-4</v>
      </c>
      <c r="F242" s="24">
        <f t="shared" si="28"/>
        <v>-2.0592203365760176E-3</v>
      </c>
      <c r="G242" s="6">
        <v>118.6875</v>
      </c>
      <c r="H242" s="6">
        <v>118.75</v>
      </c>
      <c r="I242" s="19">
        <f t="shared" si="26"/>
        <v>118.71875</v>
      </c>
      <c r="J242" s="24">
        <f t="shared" si="27"/>
        <v>5.2645433008686494E-4</v>
      </c>
      <c r="K242" s="24">
        <f t="shared" si="29"/>
        <v>-6.9755198736509705E-3</v>
      </c>
      <c r="L242" s="25">
        <f t="shared" si="30"/>
        <v>-4.4683530731307528E-3</v>
      </c>
      <c r="M242" s="25">
        <f t="shared" si="31"/>
        <v>3.3040178538885781E-4</v>
      </c>
    </row>
    <row r="243" spans="1:13" x14ac:dyDescent="0.2">
      <c r="A243" s="4">
        <v>45379</v>
      </c>
      <c r="B243" s="7">
        <v>110.703125</v>
      </c>
      <c r="C243" s="7">
        <v>110.71875</v>
      </c>
      <c r="D243" s="6">
        <f t="shared" si="24"/>
        <v>110.7109375</v>
      </c>
      <c r="E243" s="24">
        <f t="shared" si="25"/>
        <v>1.4113330040222991E-4</v>
      </c>
      <c r="F243" s="24">
        <f t="shared" si="28"/>
        <v>-6.2098652176980629E-3</v>
      </c>
      <c r="G243" s="7">
        <v>120.21875</v>
      </c>
      <c r="H243" s="7">
        <v>120.25</v>
      </c>
      <c r="I243" s="19">
        <f t="shared" si="26"/>
        <v>120.234375</v>
      </c>
      <c r="J243" s="24">
        <f t="shared" si="27"/>
        <v>2.5990903183885637E-4</v>
      </c>
      <c r="K243" s="24">
        <f t="shared" si="29"/>
        <v>-1.2605588044184546E-2</v>
      </c>
      <c r="L243" s="25">
        <f t="shared" si="30"/>
        <v>-9.3439592896769116E-3</v>
      </c>
      <c r="M243" s="25">
        <f t="shared" si="31"/>
        <v>1.9933693522031069E-4</v>
      </c>
    </row>
    <row r="244" spans="1:13" x14ac:dyDescent="0.2">
      <c r="A244" s="2">
        <v>45378</v>
      </c>
      <c r="B244" s="6">
        <v>110.859375</v>
      </c>
      <c r="C244" s="6">
        <v>110.890625</v>
      </c>
      <c r="D244" s="6">
        <f t="shared" si="24"/>
        <v>110.875</v>
      </c>
      <c r="E244" s="24">
        <f t="shared" si="25"/>
        <v>2.8184892897406989E-4</v>
      </c>
      <c r="F244" s="24">
        <f t="shared" si="28"/>
        <v>-1.4797068771138511E-3</v>
      </c>
      <c r="G244" s="6">
        <v>120.28125</v>
      </c>
      <c r="H244" s="6">
        <v>120.3125</v>
      </c>
      <c r="I244" s="19">
        <f t="shared" si="26"/>
        <v>120.296875</v>
      </c>
      <c r="J244" s="24">
        <f t="shared" si="27"/>
        <v>2.5977399662293802E-4</v>
      </c>
      <c r="K244" s="24">
        <f t="shared" si="29"/>
        <v>-5.1954799324582801E-4</v>
      </c>
      <c r="L244" s="25">
        <f t="shared" si="30"/>
        <v>-1.009200517203046E-3</v>
      </c>
      <c r="M244" s="25">
        <f t="shared" si="31"/>
        <v>2.7103155672421211E-4</v>
      </c>
    </row>
    <row r="245" spans="1:13" x14ac:dyDescent="0.2">
      <c r="A245" s="4">
        <v>45377</v>
      </c>
      <c r="B245" s="7">
        <v>110.625</v>
      </c>
      <c r="C245" s="7">
        <v>110.640625</v>
      </c>
      <c r="D245" s="6">
        <f t="shared" si="24"/>
        <v>110.6328125</v>
      </c>
      <c r="E245" s="24">
        <f t="shared" si="25"/>
        <v>1.4123296377374479E-4</v>
      </c>
      <c r="F245" s="24">
        <f t="shared" si="28"/>
        <v>2.1891109384930552E-3</v>
      </c>
      <c r="G245" s="7">
        <v>119.59375</v>
      </c>
      <c r="H245" s="7">
        <v>119.625</v>
      </c>
      <c r="I245" s="19">
        <f t="shared" si="26"/>
        <v>119.609375</v>
      </c>
      <c r="J245" s="24">
        <f t="shared" si="27"/>
        <v>2.6126714565643372E-4</v>
      </c>
      <c r="K245" s="24">
        <f t="shared" si="29"/>
        <v>5.7478772044414761E-3</v>
      </c>
      <c r="L245" s="25">
        <f t="shared" si="30"/>
        <v>3.9330120674596581E-3</v>
      </c>
      <c r="M245" s="25">
        <f t="shared" si="31"/>
        <v>2.000532766733944E-4</v>
      </c>
    </row>
    <row r="246" spans="1:13" x14ac:dyDescent="0.2">
      <c r="A246" s="2">
        <v>45376</v>
      </c>
      <c r="B246" s="6">
        <v>110.546875</v>
      </c>
      <c r="C246" s="6">
        <v>110.5625</v>
      </c>
      <c r="D246" s="6">
        <f t="shared" si="24"/>
        <v>110.5546875</v>
      </c>
      <c r="E246" s="24">
        <f t="shared" si="25"/>
        <v>1.4133276800226132E-4</v>
      </c>
      <c r="F246" s="24">
        <f t="shared" si="28"/>
        <v>7.0666384001127902E-4</v>
      </c>
      <c r="G246" s="6">
        <v>119.40625</v>
      </c>
      <c r="H246" s="6">
        <v>119.46875</v>
      </c>
      <c r="I246" s="19">
        <f t="shared" si="26"/>
        <v>119.4375</v>
      </c>
      <c r="J246" s="24">
        <f t="shared" si="27"/>
        <v>5.2328623757195189E-4</v>
      </c>
      <c r="K246" s="24">
        <f t="shared" si="29"/>
        <v>1.4390371533228308E-3</v>
      </c>
      <c r="L246" s="25">
        <f t="shared" si="30"/>
        <v>1.0655485074674185E-3</v>
      </c>
      <c r="M246" s="25">
        <f t="shared" si="31"/>
        <v>3.2850130816986905E-4</v>
      </c>
    </row>
    <row r="247" spans="1:13" x14ac:dyDescent="0.2">
      <c r="A247" s="4">
        <v>45373</v>
      </c>
      <c r="B247" s="7">
        <v>110.859375</v>
      </c>
      <c r="C247" s="7">
        <v>110.875</v>
      </c>
      <c r="D247" s="6">
        <f t="shared" si="24"/>
        <v>110.8671875</v>
      </c>
      <c r="E247" s="24">
        <f t="shared" si="25"/>
        <v>1.4093439503910928E-4</v>
      </c>
      <c r="F247" s="24">
        <f t="shared" si="28"/>
        <v>-2.818687900782213E-3</v>
      </c>
      <c r="G247" s="7">
        <v>119.96875</v>
      </c>
      <c r="H247" s="7">
        <v>120</v>
      </c>
      <c r="I247" s="19">
        <f t="shared" si="26"/>
        <v>119.984375</v>
      </c>
      <c r="J247" s="24">
        <f t="shared" si="27"/>
        <v>2.6045057950253939E-4</v>
      </c>
      <c r="K247" s="24">
        <f t="shared" si="29"/>
        <v>-4.5578851412944044E-3</v>
      </c>
      <c r="L247" s="25">
        <f t="shared" si="30"/>
        <v>-3.6709461848526085E-3</v>
      </c>
      <c r="M247" s="25">
        <f t="shared" si="31"/>
        <v>1.9950087382414149E-4</v>
      </c>
    </row>
    <row r="248" spans="1:13" x14ac:dyDescent="0.2">
      <c r="A248" s="2">
        <v>45372</v>
      </c>
      <c r="B248" s="6">
        <v>110.390625</v>
      </c>
      <c r="C248" s="6">
        <v>110.40625</v>
      </c>
      <c r="D248" s="6">
        <f t="shared" si="24"/>
        <v>110.3984375</v>
      </c>
      <c r="E248" s="24">
        <f t="shared" si="25"/>
        <v>1.4153280022645247E-4</v>
      </c>
      <c r="F248" s="24">
        <f t="shared" si="28"/>
        <v>4.2459840067936572E-3</v>
      </c>
      <c r="G248" s="6">
        <v>119.0625</v>
      </c>
      <c r="H248" s="6">
        <v>119.09375</v>
      </c>
      <c r="I248" s="19">
        <f t="shared" si="26"/>
        <v>119.078125</v>
      </c>
      <c r="J248" s="24">
        <f t="shared" si="27"/>
        <v>2.6243275160740061E-4</v>
      </c>
      <c r="K248" s="24">
        <f t="shared" si="29"/>
        <v>7.6105497966145741E-3</v>
      </c>
      <c r="L248" s="25">
        <f t="shared" si="30"/>
        <v>5.8947211367066862E-3</v>
      </c>
      <c r="M248" s="25">
        <f t="shared" si="31"/>
        <v>2.0077736588467335E-4</v>
      </c>
    </row>
    <row r="249" spans="1:13" x14ac:dyDescent="0.2">
      <c r="A249" s="4">
        <v>45371</v>
      </c>
      <c r="B249" s="7">
        <v>110.40625</v>
      </c>
      <c r="C249" s="7">
        <v>110.421875</v>
      </c>
      <c r="D249" s="6">
        <f t="shared" si="24"/>
        <v>110.4140625</v>
      </c>
      <c r="E249" s="24">
        <f t="shared" si="25"/>
        <v>1.4151277152763038E-4</v>
      </c>
      <c r="F249" s="24">
        <f t="shared" si="28"/>
        <v>-1.4151277152762987E-4</v>
      </c>
      <c r="G249" s="7">
        <v>118.78125</v>
      </c>
      <c r="H249" s="7">
        <v>118.84375</v>
      </c>
      <c r="I249" s="19">
        <f t="shared" si="26"/>
        <v>118.8125</v>
      </c>
      <c r="J249" s="24">
        <f t="shared" si="27"/>
        <v>5.2603892688058915E-4</v>
      </c>
      <c r="K249" s="24">
        <f t="shared" si="29"/>
        <v>2.2356654392425845E-3</v>
      </c>
      <c r="L249" s="25">
        <f t="shared" si="30"/>
        <v>1.0233751294236797E-3</v>
      </c>
      <c r="M249" s="25">
        <f t="shared" si="31"/>
        <v>3.2994200411127182E-4</v>
      </c>
    </row>
    <row r="250" spans="1:13" x14ac:dyDescent="0.2">
      <c r="A250" s="2">
        <v>45370</v>
      </c>
      <c r="B250" s="6">
        <v>110.15625</v>
      </c>
      <c r="C250" s="6">
        <v>110.171875</v>
      </c>
      <c r="D250" s="6">
        <f t="shared" si="24"/>
        <v>110.1640625</v>
      </c>
      <c r="E250" s="24">
        <f t="shared" si="25"/>
        <v>1.4183391248847598E-4</v>
      </c>
      <c r="F250" s="24">
        <f t="shared" si="28"/>
        <v>2.2693425998157046E-3</v>
      </c>
      <c r="G250" s="6">
        <v>118.71875</v>
      </c>
      <c r="H250" s="6">
        <v>118.75</v>
      </c>
      <c r="I250" s="19">
        <f t="shared" si="26"/>
        <v>118.734375</v>
      </c>
      <c r="J250" s="24">
        <f t="shared" si="27"/>
        <v>2.6319252533228059E-4</v>
      </c>
      <c r="K250" s="24">
        <f t="shared" si="29"/>
        <v>6.579813133307244E-4</v>
      </c>
      <c r="L250" s="25">
        <f t="shared" si="30"/>
        <v>1.479727728627937E-3</v>
      </c>
      <c r="M250" s="25">
        <f t="shared" si="31"/>
        <v>2.0130323588101124E-4</v>
      </c>
    </row>
    <row r="251" spans="1:13" x14ac:dyDescent="0.2">
      <c r="A251" s="4">
        <v>45369</v>
      </c>
      <c r="B251" s="7">
        <v>109.921875</v>
      </c>
      <c r="C251" s="7">
        <v>109.9375</v>
      </c>
      <c r="D251" s="6">
        <f t="shared" si="24"/>
        <v>109.9296875</v>
      </c>
      <c r="E251" s="24">
        <f t="shared" si="25"/>
        <v>1.4213630872006254E-4</v>
      </c>
      <c r="F251" s="24">
        <f t="shared" si="28"/>
        <v>2.1320446308008556E-3</v>
      </c>
      <c r="G251" s="7">
        <v>118.4375</v>
      </c>
      <c r="H251" s="7">
        <v>118.46875</v>
      </c>
      <c r="I251" s="19">
        <f t="shared" si="26"/>
        <v>118.453125</v>
      </c>
      <c r="J251" s="24">
        <f t="shared" si="27"/>
        <v>2.6381743833267377E-4</v>
      </c>
      <c r="K251" s="24">
        <f t="shared" si="29"/>
        <v>2.3743569449941049E-3</v>
      </c>
      <c r="L251" s="25">
        <f t="shared" si="30"/>
        <v>2.2507848589319946E-3</v>
      </c>
      <c r="M251" s="25">
        <f t="shared" si="31"/>
        <v>2.0176367490473452E-4</v>
      </c>
    </row>
    <row r="252" spans="1:13" x14ac:dyDescent="0.2">
      <c r="A252" s="2">
        <v>45366</v>
      </c>
      <c r="B252" s="6">
        <v>110.046875</v>
      </c>
      <c r="C252" s="6">
        <v>110.0625</v>
      </c>
      <c r="D252" s="6">
        <f t="shared" si="24"/>
        <v>110.0546875</v>
      </c>
      <c r="E252" s="24">
        <f t="shared" si="25"/>
        <v>1.4197487044793073E-4</v>
      </c>
      <c r="F252" s="24">
        <f t="shared" si="28"/>
        <v>-1.1357989635834009E-3</v>
      </c>
      <c r="G252" s="6">
        <v>118.625</v>
      </c>
      <c r="H252" s="6">
        <v>118.65625</v>
      </c>
      <c r="I252" s="19">
        <f t="shared" si="26"/>
        <v>118.640625</v>
      </c>
      <c r="J252" s="24">
        <f t="shared" si="27"/>
        <v>2.634005004609509E-4</v>
      </c>
      <c r="K252" s="24">
        <f t="shared" si="29"/>
        <v>-1.5804030027657401E-3</v>
      </c>
      <c r="L252" s="25">
        <f t="shared" si="30"/>
        <v>-1.3536681429369263E-3</v>
      </c>
      <c r="M252" s="25">
        <f t="shared" si="31"/>
        <v>2.0147703424310028E-4</v>
      </c>
    </row>
    <row r="253" spans="1:13" x14ac:dyDescent="0.2">
      <c r="A253" s="4">
        <v>45365</v>
      </c>
      <c r="B253" s="7">
        <v>110.21875</v>
      </c>
      <c r="C253" s="7">
        <v>110.25</v>
      </c>
      <c r="D253" s="6">
        <f t="shared" si="24"/>
        <v>110.234375</v>
      </c>
      <c r="E253" s="24">
        <f t="shared" si="25"/>
        <v>2.8348688873139615E-4</v>
      </c>
      <c r="F253" s="24">
        <f t="shared" si="28"/>
        <v>-1.6300496102055195E-3</v>
      </c>
      <c r="G253" s="7">
        <v>118.84375</v>
      </c>
      <c r="H253" s="7">
        <v>118.875</v>
      </c>
      <c r="I253" s="19">
        <f t="shared" si="26"/>
        <v>118.859375</v>
      </c>
      <c r="J253" s="24">
        <f t="shared" si="27"/>
        <v>2.6291573550677008E-4</v>
      </c>
      <c r="K253" s="24">
        <f t="shared" si="29"/>
        <v>-1.8404101485474111E-3</v>
      </c>
      <c r="L253" s="25">
        <f t="shared" si="30"/>
        <v>-1.7331325195313111E-3</v>
      </c>
      <c r="M253" s="25">
        <f t="shared" si="31"/>
        <v>2.7340641290025589E-4</v>
      </c>
    </row>
    <row r="254" spans="1:13" x14ac:dyDescent="0.2">
      <c r="A254" s="2">
        <v>45364</v>
      </c>
      <c r="B254" s="6">
        <v>110.890625</v>
      </c>
      <c r="C254" s="6">
        <v>110.90625</v>
      </c>
      <c r="D254" s="6">
        <f t="shared" si="24"/>
        <v>110.8984375</v>
      </c>
      <c r="E254" s="24">
        <f t="shared" si="25"/>
        <v>1.4089468122578373E-4</v>
      </c>
      <c r="F254" s="24">
        <f t="shared" si="28"/>
        <v>-5.9880239520958556E-3</v>
      </c>
      <c r="G254" s="6">
        <v>120.34375</v>
      </c>
      <c r="H254" s="6">
        <v>120.375</v>
      </c>
      <c r="I254" s="19">
        <f t="shared" si="26"/>
        <v>120.359375</v>
      </c>
      <c r="J254" s="24">
        <f t="shared" si="27"/>
        <v>2.5963910164870832E-4</v>
      </c>
      <c r="K254" s="24">
        <f t="shared" si="29"/>
        <v>-1.2462676879138046E-2</v>
      </c>
      <c r="L254" s="25">
        <f t="shared" si="30"/>
        <v>-9.1607961167568773E-3</v>
      </c>
      <c r="M254" s="25">
        <f t="shared" si="31"/>
        <v>1.9908297271753646E-4</v>
      </c>
    </row>
    <row r="255" spans="1:13" x14ac:dyDescent="0.2">
      <c r="A255" s="4">
        <v>45363</v>
      </c>
      <c r="B255" s="7">
        <v>111.1875</v>
      </c>
      <c r="C255" s="7">
        <v>111.203125</v>
      </c>
      <c r="D255" s="6">
        <f t="shared" si="24"/>
        <v>111.1953125</v>
      </c>
      <c r="E255" s="24">
        <f t="shared" si="25"/>
        <v>1.4051851331412914E-4</v>
      </c>
      <c r="F255" s="24">
        <f t="shared" si="28"/>
        <v>-2.6698517529684107E-3</v>
      </c>
      <c r="G255" s="7">
        <v>120.78125</v>
      </c>
      <c r="H255" s="7">
        <v>120.8125</v>
      </c>
      <c r="I255" s="19">
        <f t="shared" si="26"/>
        <v>120.796875</v>
      </c>
      <c r="J255" s="24">
        <f t="shared" si="27"/>
        <v>2.5869874531108522E-4</v>
      </c>
      <c r="K255" s="24">
        <f t="shared" si="29"/>
        <v>-3.6217824343551808E-3</v>
      </c>
      <c r="L255" s="25">
        <f t="shared" si="30"/>
        <v>-3.136326049370656E-3</v>
      </c>
      <c r="M255" s="25">
        <f t="shared" si="31"/>
        <v>1.9843033572658025E-4</v>
      </c>
    </row>
    <row r="256" spans="1:13" x14ac:dyDescent="0.2">
      <c r="A256" s="2">
        <v>45362</v>
      </c>
      <c r="B256" s="6">
        <v>111.59375</v>
      </c>
      <c r="C256" s="6">
        <v>111.609375</v>
      </c>
      <c r="D256" s="6">
        <f t="shared" si="24"/>
        <v>111.6015625</v>
      </c>
      <c r="E256" s="24">
        <f t="shared" si="25"/>
        <v>1.400070003500175E-4</v>
      </c>
      <c r="F256" s="24">
        <f t="shared" si="28"/>
        <v>-3.6401820091004344E-3</v>
      </c>
      <c r="G256" s="6">
        <v>121.53125</v>
      </c>
      <c r="H256" s="6">
        <v>121.59375</v>
      </c>
      <c r="I256" s="19">
        <f t="shared" si="26"/>
        <v>121.5625</v>
      </c>
      <c r="J256" s="24">
        <f t="shared" si="27"/>
        <v>5.1413881748071976E-4</v>
      </c>
      <c r="K256" s="24">
        <f t="shared" si="29"/>
        <v>-6.2982005141387631E-3</v>
      </c>
      <c r="L256" s="25">
        <f t="shared" si="30"/>
        <v>-4.9426899923031859E-3</v>
      </c>
      <c r="M256" s="25">
        <f t="shared" si="31"/>
        <v>3.2334269860011846E-4</v>
      </c>
    </row>
    <row r="257" spans="1:13" x14ac:dyDescent="0.2">
      <c r="A257" s="4">
        <v>45359</v>
      </c>
      <c r="B257" s="7">
        <v>111.8125</v>
      </c>
      <c r="C257" s="7">
        <v>111.828125</v>
      </c>
      <c r="D257" s="6">
        <f t="shared" si="24"/>
        <v>111.8203125</v>
      </c>
      <c r="E257" s="24">
        <f t="shared" si="25"/>
        <v>1.3973310976035772E-4</v>
      </c>
      <c r="F257" s="24">
        <f t="shared" si="28"/>
        <v>-1.9562635366450198E-3</v>
      </c>
      <c r="G257" s="7">
        <v>121.625</v>
      </c>
      <c r="H257" s="7">
        <v>121.65625</v>
      </c>
      <c r="I257" s="19">
        <f t="shared" si="26"/>
        <v>121.640625</v>
      </c>
      <c r="J257" s="24">
        <f t="shared" si="27"/>
        <v>2.5690430314707772E-4</v>
      </c>
      <c r="K257" s="24">
        <f t="shared" si="29"/>
        <v>-6.4226075786766312E-4</v>
      </c>
      <c r="L257" s="25">
        <f t="shared" si="30"/>
        <v>-1.3123631627146187E-3</v>
      </c>
      <c r="M257" s="25">
        <f t="shared" si="31"/>
        <v>1.9715047329575396E-4</v>
      </c>
    </row>
    <row r="258" spans="1:13" x14ac:dyDescent="0.2">
      <c r="A258" s="2">
        <v>45358</v>
      </c>
      <c r="B258" s="6">
        <v>111.6875</v>
      </c>
      <c r="C258" s="6">
        <v>111.703125</v>
      </c>
      <c r="D258" s="6">
        <f t="shared" si="24"/>
        <v>111.6953125</v>
      </c>
      <c r="E258" s="24">
        <f t="shared" si="25"/>
        <v>1.3988948730502904E-4</v>
      </c>
      <c r="F258" s="24">
        <f t="shared" si="28"/>
        <v>1.1191158984402705E-3</v>
      </c>
      <c r="G258" s="6">
        <v>121.75</v>
      </c>
      <c r="H258" s="6">
        <v>121.78125</v>
      </c>
      <c r="I258" s="19">
        <f t="shared" si="26"/>
        <v>121.765625</v>
      </c>
      <c r="J258" s="24">
        <f t="shared" si="27"/>
        <v>2.5664057487488769E-4</v>
      </c>
      <c r="K258" s="24">
        <f t="shared" si="29"/>
        <v>-1.0265622994996004E-3</v>
      </c>
      <c r="L258" s="25">
        <f t="shared" si="30"/>
        <v>6.7669876938447116E-5</v>
      </c>
      <c r="M258" s="25">
        <f t="shared" si="31"/>
        <v>1.9710098651735356E-4</v>
      </c>
    </row>
    <row r="259" spans="1:13" x14ac:dyDescent="0.2">
      <c r="A259" s="4">
        <v>45357</v>
      </c>
      <c r="B259" s="7">
        <v>111.484375</v>
      </c>
      <c r="C259" s="7">
        <v>111.5</v>
      </c>
      <c r="D259" s="6">
        <f t="shared" si="24"/>
        <v>111.4921875</v>
      </c>
      <c r="E259" s="24">
        <f t="shared" si="25"/>
        <v>1.4014434867913952E-4</v>
      </c>
      <c r="F259" s="24">
        <f t="shared" si="28"/>
        <v>1.8218765328288367E-3</v>
      </c>
      <c r="G259" s="7">
        <v>121.5</v>
      </c>
      <c r="H259" s="7">
        <v>121.53125</v>
      </c>
      <c r="I259" s="19">
        <f t="shared" si="26"/>
        <v>121.515625</v>
      </c>
      <c r="J259" s="24">
        <f t="shared" si="27"/>
        <v>2.5716857400025716E-4</v>
      </c>
      <c r="K259" s="24">
        <f t="shared" si="29"/>
        <v>2.0573485920021284E-3</v>
      </c>
      <c r="L259" s="25">
        <f t="shared" si="30"/>
        <v>1.9372648329151749E-3</v>
      </c>
      <c r="M259" s="25">
        <f t="shared" si="31"/>
        <v>1.9748969349895495E-4</v>
      </c>
    </row>
    <row r="260" spans="1:13" x14ac:dyDescent="0.2">
      <c r="A260" s="2">
        <v>45356</v>
      </c>
      <c r="B260" s="6">
        <v>111.1875</v>
      </c>
      <c r="C260" s="6">
        <v>111.203125</v>
      </c>
      <c r="D260" s="6">
        <f t="shared" si="24"/>
        <v>111.1953125</v>
      </c>
      <c r="E260" s="24">
        <f t="shared" si="25"/>
        <v>1.4051851331412914E-4</v>
      </c>
      <c r="F260" s="24">
        <f t="shared" si="28"/>
        <v>2.6698517529684107E-3</v>
      </c>
      <c r="G260" s="6">
        <v>120.59375</v>
      </c>
      <c r="H260" s="6">
        <v>120.625</v>
      </c>
      <c r="I260" s="19">
        <f t="shared" si="26"/>
        <v>120.609375</v>
      </c>
      <c r="J260" s="24">
        <f t="shared" si="27"/>
        <v>2.5910091980826532E-4</v>
      </c>
      <c r="K260" s="24">
        <f t="shared" si="29"/>
        <v>7.5139266744397304E-3</v>
      </c>
      <c r="L260" s="25">
        <f t="shared" si="30"/>
        <v>5.0435922835512298E-3</v>
      </c>
      <c r="M260" s="25">
        <f t="shared" si="31"/>
        <v>1.9862741317063293E-4</v>
      </c>
    </row>
    <row r="261" spans="1:13" x14ac:dyDescent="0.2">
      <c r="A261" s="4">
        <v>45355</v>
      </c>
      <c r="B261" s="7">
        <v>110.78125</v>
      </c>
      <c r="C261" s="7">
        <v>110.796875</v>
      </c>
      <c r="D261" s="6">
        <f t="shared" si="24"/>
        <v>110.7890625</v>
      </c>
      <c r="E261" s="24">
        <f t="shared" si="25"/>
        <v>1.4103377758973275E-4</v>
      </c>
      <c r="F261" s="24">
        <f t="shared" si="28"/>
        <v>3.666878217333025E-3</v>
      </c>
      <c r="G261" s="7">
        <v>119.625</v>
      </c>
      <c r="H261" s="7">
        <v>119.65625</v>
      </c>
      <c r="I261" s="19">
        <f t="shared" si="26"/>
        <v>119.640625</v>
      </c>
      <c r="J261" s="24">
        <f t="shared" si="27"/>
        <v>2.6119890296460757E-4</v>
      </c>
      <c r="K261" s="24">
        <f t="shared" si="29"/>
        <v>8.0971659919029104E-3</v>
      </c>
      <c r="L261" s="25">
        <f t="shared" si="30"/>
        <v>5.8378507607238072E-3</v>
      </c>
      <c r="M261" s="25">
        <f t="shared" si="31"/>
        <v>1.9991825668822454E-4</v>
      </c>
    </row>
    <row r="262" spans="1:13" x14ac:dyDescent="0.2">
      <c r="A262" s="2">
        <v>45352</v>
      </c>
      <c r="B262" s="6">
        <v>111.015625</v>
      </c>
      <c r="C262" s="6">
        <v>111.03125</v>
      </c>
      <c r="D262" s="6">
        <f t="shared" si="24"/>
        <v>111.0234375</v>
      </c>
      <c r="E262" s="24">
        <f t="shared" si="25"/>
        <v>1.4073604953908944E-4</v>
      </c>
      <c r="F262" s="24">
        <f t="shared" si="28"/>
        <v>-2.1110407430863232E-3</v>
      </c>
      <c r="G262" s="6">
        <v>120</v>
      </c>
      <c r="H262" s="6">
        <v>120.03125</v>
      </c>
      <c r="I262" s="19">
        <f t="shared" si="26"/>
        <v>120.015625</v>
      </c>
      <c r="J262" s="24">
        <f t="shared" si="27"/>
        <v>2.6038276266111181E-4</v>
      </c>
      <c r="K262" s="24">
        <f t="shared" si="29"/>
        <v>-3.1245931519333636E-3</v>
      </c>
      <c r="L262" s="25">
        <f t="shared" si="30"/>
        <v>-2.6077115154738207E-3</v>
      </c>
      <c r="M262" s="25">
        <f t="shared" si="31"/>
        <v>1.9936649124218671E-4</v>
      </c>
    </row>
    <row r="263" spans="1:13" x14ac:dyDescent="0.2">
      <c r="A263" s="4">
        <v>45351</v>
      </c>
      <c r="B263" s="7">
        <v>110.46875</v>
      </c>
      <c r="C263" s="7">
        <v>110.5</v>
      </c>
      <c r="D263" s="6">
        <f t="shared" si="24"/>
        <v>110.484375</v>
      </c>
      <c r="E263" s="24">
        <f t="shared" si="25"/>
        <v>2.82845424975251E-4</v>
      </c>
      <c r="F263" s="24">
        <f t="shared" si="28"/>
        <v>4.8790835808230071E-3</v>
      </c>
      <c r="G263" s="7">
        <v>119.125</v>
      </c>
      <c r="H263" s="7">
        <v>119.15625</v>
      </c>
      <c r="I263" s="19">
        <f t="shared" si="26"/>
        <v>119.140625</v>
      </c>
      <c r="J263" s="24">
        <f t="shared" si="27"/>
        <v>2.6229508196721314E-4</v>
      </c>
      <c r="K263" s="24">
        <f t="shared" si="29"/>
        <v>7.3442622950818937E-3</v>
      </c>
      <c r="L263" s="25">
        <f t="shared" si="30"/>
        <v>6.0870943411910549E-3</v>
      </c>
      <c r="M263" s="25">
        <f t="shared" si="31"/>
        <v>2.7277514676808776E-4</v>
      </c>
    </row>
    <row r="264" spans="1:13" x14ac:dyDescent="0.2">
      <c r="A264" s="2">
        <v>45350</v>
      </c>
      <c r="B264" s="6">
        <v>109.859375</v>
      </c>
      <c r="C264" s="6">
        <v>109.890625</v>
      </c>
      <c r="D264" s="6">
        <f t="shared" si="24"/>
        <v>109.875</v>
      </c>
      <c r="E264" s="24">
        <f t="shared" si="25"/>
        <v>2.8441410693970419E-4</v>
      </c>
      <c r="F264" s="24">
        <f t="shared" si="28"/>
        <v>5.5460750853242313E-3</v>
      </c>
      <c r="G264" s="6">
        <v>118.75</v>
      </c>
      <c r="H264" s="6">
        <v>118.84375</v>
      </c>
      <c r="I264" s="19">
        <f t="shared" si="26"/>
        <v>118.796875</v>
      </c>
      <c r="J264" s="24">
        <f t="shared" si="27"/>
        <v>7.8916217282651584E-4</v>
      </c>
      <c r="K264" s="24">
        <f t="shared" si="29"/>
        <v>2.8935946336972052E-3</v>
      </c>
      <c r="L264" s="25">
        <f t="shared" si="30"/>
        <v>4.2462809127160831E-3</v>
      </c>
      <c r="M264" s="25">
        <f t="shared" si="31"/>
        <v>5.3175564503567013E-4</v>
      </c>
    </row>
    <row r="265" spans="1:13" x14ac:dyDescent="0.2">
      <c r="A265" s="4">
        <v>45349</v>
      </c>
      <c r="B265" s="7">
        <v>109.578125</v>
      </c>
      <c r="C265" s="7">
        <v>109.59375</v>
      </c>
      <c r="D265" s="6">
        <f t="shared" si="24"/>
        <v>109.5859375</v>
      </c>
      <c r="E265" s="24">
        <f t="shared" si="25"/>
        <v>1.4258216297141228E-4</v>
      </c>
      <c r="F265" s="24">
        <f t="shared" si="28"/>
        <v>2.6377700149711192E-3</v>
      </c>
      <c r="G265" s="7">
        <v>118.4375</v>
      </c>
      <c r="H265" s="7">
        <v>118.46875</v>
      </c>
      <c r="I265" s="19">
        <f t="shared" si="26"/>
        <v>118.453125</v>
      </c>
      <c r="J265" s="24">
        <f t="shared" si="27"/>
        <v>2.6381743833267377E-4</v>
      </c>
      <c r="K265" s="24">
        <f t="shared" si="29"/>
        <v>2.9019918216595109E-3</v>
      </c>
      <c r="L265" s="25">
        <f t="shared" si="30"/>
        <v>2.7672465449108236E-3</v>
      </c>
      <c r="M265" s="25">
        <f t="shared" si="31"/>
        <v>2.0199104733565029E-4</v>
      </c>
    </row>
    <row r="266" spans="1:13" x14ac:dyDescent="0.2">
      <c r="A266" s="2">
        <v>45348</v>
      </c>
      <c r="B266" s="6">
        <v>109.703125</v>
      </c>
      <c r="C266" s="6">
        <v>109.71875</v>
      </c>
      <c r="D266" s="6">
        <f t="shared" si="24"/>
        <v>109.7109375</v>
      </c>
      <c r="E266" s="24">
        <f t="shared" si="25"/>
        <v>1.424197108879869E-4</v>
      </c>
      <c r="F266" s="24">
        <f t="shared" si="28"/>
        <v>-1.1393576871039368E-3</v>
      </c>
      <c r="G266" s="6">
        <v>118.90625</v>
      </c>
      <c r="H266" s="6">
        <v>118.9375</v>
      </c>
      <c r="I266" s="19">
        <f t="shared" si="26"/>
        <v>118.921875</v>
      </c>
      <c r="J266" s="24">
        <f t="shared" si="27"/>
        <v>2.6277755879647877E-4</v>
      </c>
      <c r="K266" s="24">
        <f t="shared" si="29"/>
        <v>-3.9416633819472358E-3</v>
      </c>
      <c r="L266" s="25">
        <f t="shared" si="30"/>
        <v>-2.5125706771524374E-3</v>
      </c>
      <c r="M266" s="25">
        <f t="shared" si="31"/>
        <v>2.0139862974982253E-4</v>
      </c>
    </row>
    <row r="267" spans="1:13" x14ac:dyDescent="0.2">
      <c r="A267" s="4">
        <v>45345</v>
      </c>
      <c r="B267" s="7">
        <v>109.90625</v>
      </c>
      <c r="C267" s="7">
        <v>109.921875</v>
      </c>
      <c r="D267" s="6">
        <f t="shared" si="24"/>
        <v>109.9140625</v>
      </c>
      <c r="E267" s="24">
        <f t="shared" si="25"/>
        <v>1.4215651432226883E-4</v>
      </c>
      <c r="F267" s="24">
        <f t="shared" si="28"/>
        <v>-1.848034686189548E-3</v>
      </c>
      <c r="G267" s="7">
        <v>119.15625</v>
      </c>
      <c r="H267" s="7">
        <v>119.1875</v>
      </c>
      <c r="I267" s="19">
        <f t="shared" si="26"/>
        <v>119.171875</v>
      </c>
      <c r="J267" s="24">
        <f t="shared" si="27"/>
        <v>2.6222630129802018E-4</v>
      </c>
      <c r="K267" s="24">
        <f t="shared" si="29"/>
        <v>-2.0978104103841488E-3</v>
      </c>
      <c r="L267" s="25">
        <f t="shared" si="30"/>
        <v>-1.9704322068076464E-3</v>
      </c>
      <c r="M267" s="25">
        <f t="shared" si="31"/>
        <v>2.0099427477462305E-4</v>
      </c>
    </row>
    <row r="268" spans="1:13" x14ac:dyDescent="0.2">
      <c r="A268" s="2">
        <v>45344</v>
      </c>
      <c r="B268" s="6">
        <v>109.515625</v>
      </c>
      <c r="C268" s="6">
        <v>109.53125</v>
      </c>
      <c r="D268" s="6">
        <f t="shared" si="24"/>
        <v>109.5234375</v>
      </c>
      <c r="E268" s="24">
        <f t="shared" si="25"/>
        <v>1.4266352806904914E-4</v>
      </c>
      <c r="F268" s="24">
        <f t="shared" si="28"/>
        <v>3.566588201726173E-3</v>
      </c>
      <c r="G268" s="6">
        <v>118.0625</v>
      </c>
      <c r="H268" s="6">
        <v>118.125</v>
      </c>
      <c r="I268" s="19">
        <f t="shared" si="26"/>
        <v>118.09375</v>
      </c>
      <c r="J268" s="24">
        <f t="shared" si="27"/>
        <v>5.2924053982535059E-4</v>
      </c>
      <c r="K268" s="24">
        <f t="shared" si="29"/>
        <v>9.1293993119871963E-3</v>
      </c>
      <c r="L268" s="25">
        <f t="shared" si="30"/>
        <v>6.2925308038674849E-3</v>
      </c>
      <c r="M268" s="25">
        <f t="shared" si="31"/>
        <v>3.3209774117961047E-4</v>
      </c>
    </row>
    <row r="269" spans="1:13" x14ac:dyDescent="0.2">
      <c r="A269" s="4">
        <v>45343</v>
      </c>
      <c r="B269" s="7">
        <v>109.625</v>
      </c>
      <c r="C269" s="7">
        <v>109.640625</v>
      </c>
      <c r="D269" s="6">
        <f t="shared" ref="D269:D332" si="32">AVERAGE(B269:C269)</f>
        <v>109.6328125</v>
      </c>
      <c r="E269" s="24">
        <f t="shared" ref="E269:E332" si="33">(C269-B269)/D269</f>
        <v>1.4252120002850423E-4</v>
      </c>
      <c r="F269" s="24">
        <f t="shared" si="28"/>
        <v>-9.9764840019955781E-4</v>
      </c>
      <c r="G269" s="7">
        <v>117.8125</v>
      </c>
      <c r="H269" s="7">
        <v>117.84375</v>
      </c>
      <c r="I269" s="19">
        <f t="shared" ref="I269:I332" si="34">AVERAGE(G269:H269)</f>
        <v>117.828125</v>
      </c>
      <c r="J269" s="24">
        <f t="shared" ref="J269:J332" si="35">(H269-G269)/I269</f>
        <v>2.6521681474605489E-4</v>
      </c>
      <c r="K269" s="24">
        <f t="shared" si="29"/>
        <v>2.2543429253414349E-3</v>
      </c>
      <c r="L269" s="25">
        <f t="shared" si="30"/>
        <v>5.959238999158474E-4</v>
      </c>
      <c r="M269" s="25">
        <f t="shared" si="31"/>
        <v>2.0264569403434041E-4</v>
      </c>
    </row>
    <row r="270" spans="1:13" x14ac:dyDescent="0.2">
      <c r="A270" s="2">
        <v>45342</v>
      </c>
      <c r="B270" s="6">
        <v>109.90625</v>
      </c>
      <c r="C270" s="6">
        <v>109.921875</v>
      </c>
      <c r="D270" s="6">
        <f t="shared" si="32"/>
        <v>109.9140625</v>
      </c>
      <c r="E270" s="24">
        <f t="shared" si="33"/>
        <v>1.4215651432226883E-4</v>
      </c>
      <c r="F270" s="24">
        <f t="shared" ref="F270:F333" si="36">D269/D270-1</f>
        <v>-2.5588172578008272E-3</v>
      </c>
      <c r="G270" s="6">
        <v>118.3125</v>
      </c>
      <c r="H270" s="6">
        <v>118.34375</v>
      </c>
      <c r="I270" s="19">
        <f t="shared" si="34"/>
        <v>118.328125</v>
      </c>
      <c r="J270" s="24">
        <f t="shared" si="35"/>
        <v>2.6409613099168095E-4</v>
      </c>
      <c r="K270" s="24">
        <f t="shared" ref="K270:K333" si="37">I269/I270-1</f>
        <v>-4.2255380958668987E-3</v>
      </c>
      <c r="L270" s="25">
        <f t="shared" ref="L270:L333" si="38">F270*$N$5+K270*$O$5</f>
        <v>-3.3755599528710154E-3</v>
      </c>
      <c r="M270" s="25">
        <f t="shared" ref="M270:M333" si="39">E270*$N$5+J270*$O$5</f>
        <v>2.0191054683917271E-4</v>
      </c>
    </row>
    <row r="271" spans="1:13" x14ac:dyDescent="0.2">
      <c r="A271" s="4">
        <v>45338</v>
      </c>
      <c r="B271" s="7">
        <v>109.8125</v>
      </c>
      <c r="C271" s="7">
        <v>109.828125</v>
      </c>
      <c r="D271" s="6">
        <f t="shared" si="32"/>
        <v>109.8203125</v>
      </c>
      <c r="E271" s="24">
        <f t="shared" si="33"/>
        <v>1.4227786867752722E-4</v>
      </c>
      <c r="F271" s="24">
        <f t="shared" si="36"/>
        <v>8.5366721206514562E-4</v>
      </c>
      <c r="G271" s="7">
        <v>118.375</v>
      </c>
      <c r="H271" s="7">
        <v>118.40625</v>
      </c>
      <c r="I271" s="19">
        <f t="shared" si="34"/>
        <v>118.390625</v>
      </c>
      <c r="J271" s="24">
        <f t="shared" si="35"/>
        <v>2.6395671109937972E-4</v>
      </c>
      <c r="K271" s="24">
        <f t="shared" si="37"/>
        <v>-5.279134221987114E-4</v>
      </c>
      <c r="L271" s="25">
        <f t="shared" si="38"/>
        <v>1.7665168258107033E-4</v>
      </c>
      <c r="M271" s="25">
        <f t="shared" si="39"/>
        <v>2.0190411407082146E-4</v>
      </c>
    </row>
    <row r="272" spans="1:13" x14ac:dyDescent="0.2">
      <c r="A272" s="2">
        <v>45337</v>
      </c>
      <c r="B272" s="6">
        <v>110.1875</v>
      </c>
      <c r="C272" s="6">
        <v>110.203125</v>
      </c>
      <c r="D272" s="6">
        <f t="shared" si="32"/>
        <v>110.1953125</v>
      </c>
      <c r="E272" s="24">
        <f t="shared" si="33"/>
        <v>1.4179369018078695E-4</v>
      </c>
      <c r="F272" s="24">
        <f t="shared" si="36"/>
        <v>-3.4030485643389285E-3</v>
      </c>
      <c r="G272" s="6">
        <v>119</v>
      </c>
      <c r="H272" s="6">
        <v>119.03125</v>
      </c>
      <c r="I272" s="19">
        <f t="shared" si="34"/>
        <v>119.015625</v>
      </c>
      <c r="J272" s="24">
        <f t="shared" si="35"/>
        <v>2.6257056583956937E-4</v>
      </c>
      <c r="K272" s="24">
        <f t="shared" si="37"/>
        <v>-5.25141131679141E-3</v>
      </c>
      <c r="L272" s="25">
        <f t="shared" si="38"/>
        <v>-4.3088011903498038E-3</v>
      </c>
      <c r="M272" s="25">
        <f t="shared" si="39"/>
        <v>2.0097794508106714E-4</v>
      </c>
    </row>
    <row r="273" spans="1:13" x14ac:dyDescent="0.2">
      <c r="A273" s="4">
        <v>45336</v>
      </c>
      <c r="B273" s="7">
        <v>110.046875</v>
      </c>
      <c r="C273" s="7">
        <v>110.0625</v>
      </c>
      <c r="D273" s="6">
        <f t="shared" si="32"/>
        <v>110.0546875</v>
      </c>
      <c r="E273" s="24">
        <f t="shared" si="33"/>
        <v>1.4197487044793073E-4</v>
      </c>
      <c r="F273" s="24">
        <f t="shared" si="36"/>
        <v>1.2777738340312705E-3</v>
      </c>
      <c r="G273" s="7">
        <v>118.59375</v>
      </c>
      <c r="H273" s="7">
        <v>118.625</v>
      </c>
      <c r="I273" s="19">
        <f t="shared" si="34"/>
        <v>118.609375</v>
      </c>
      <c r="J273" s="24">
        <f t="shared" si="35"/>
        <v>2.6346989856408903E-4</v>
      </c>
      <c r="K273" s="24">
        <f t="shared" si="37"/>
        <v>3.4251086813330556E-3</v>
      </c>
      <c r="L273" s="25">
        <f t="shared" si="38"/>
        <v>2.3300316629058307E-3</v>
      </c>
      <c r="M273" s="25">
        <f t="shared" si="39"/>
        <v>2.0151104137404585E-4</v>
      </c>
    </row>
    <row r="274" spans="1:13" x14ac:dyDescent="0.2">
      <c r="A274" s="2">
        <v>45335</v>
      </c>
      <c r="B274" s="6">
        <v>109.609375</v>
      </c>
      <c r="C274" s="6">
        <v>109.625</v>
      </c>
      <c r="D274" s="6">
        <f t="shared" si="32"/>
        <v>109.6171875</v>
      </c>
      <c r="E274" s="24">
        <f t="shared" si="33"/>
        <v>1.4254151521630675E-4</v>
      </c>
      <c r="F274" s="24">
        <f t="shared" si="36"/>
        <v>3.9911624260566825E-3</v>
      </c>
      <c r="G274" s="6">
        <v>118.09375</v>
      </c>
      <c r="H274" s="6">
        <v>118.125</v>
      </c>
      <c r="I274" s="19">
        <f t="shared" si="34"/>
        <v>118.109375</v>
      </c>
      <c r="J274" s="24">
        <f t="shared" si="35"/>
        <v>2.6458526260087314E-4</v>
      </c>
      <c r="K274" s="24">
        <f t="shared" si="37"/>
        <v>4.2333642016139095E-3</v>
      </c>
      <c r="L274" s="25">
        <f t="shared" si="38"/>
        <v>4.1098484869743126E-3</v>
      </c>
      <c r="M274" s="25">
        <f t="shared" si="39"/>
        <v>2.0234657487524444E-4</v>
      </c>
    </row>
    <row r="275" spans="1:13" x14ac:dyDescent="0.2">
      <c r="A275" s="4">
        <v>45334</v>
      </c>
      <c r="B275" s="7">
        <v>110.625</v>
      </c>
      <c r="C275" s="7">
        <v>110.640625</v>
      </c>
      <c r="D275" s="6">
        <f t="shared" si="32"/>
        <v>110.6328125</v>
      </c>
      <c r="E275" s="24">
        <f t="shared" si="33"/>
        <v>1.4123296377374479E-4</v>
      </c>
      <c r="F275" s="24">
        <f t="shared" si="36"/>
        <v>-9.180142645293432E-3</v>
      </c>
      <c r="G275" s="7">
        <v>119.65625</v>
      </c>
      <c r="H275" s="7">
        <v>119.6875</v>
      </c>
      <c r="I275" s="19">
        <f t="shared" si="34"/>
        <v>119.671875</v>
      </c>
      <c r="J275" s="24">
        <f t="shared" si="35"/>
        <v>2.6113069591330462E-4</v>
      </c>
      <c r="K275" s="24">
        <f t="shared" si="37"/>
        <v>-1.3056534795665264E-2</v>
      </c>
      <c r="L275" s="25">
        <f t="shared" si="38"/>
        <v>-1.107968988784018E-2</v>
      </c>
      <c r="M275" s="25">
        <f t="shared" si="39"/>
        <v>1.9998641224811114E-4</v>
      </c>
    </row>
    <row r="276" spans="1:13" x14ac:dyDescent="0.2">
      <c r="A276" s="2">
        <v>45331</v>
      </c>
      <c r="B276" s="6">
        <v>110.65625</v>
      </c>
      <c r="C276" s="6">
        <v>110.6875</v>
      </c>
      <c r="D276" s="6">
        <f t="shared" si="32"/>
        <v>110.671875</v>
      </c>
      <c r="E276" s="24">
        <f t="shared" si="33"/>
        <v>2.8236622899901174E-4</v>
      </c>
      <c r="F276" s="24">
        <f t="shared" si="36"/>
        <v>-3.5295778624877538E-4</v>
      </c>
      <c r="G276" s="6">
        <v>119.71875</v>
      </c>
      <c r="H276" s="6">
        <v>119.78125</v>
      </c>
      <c r="I276" s="19">
        <f t="shared" si="34"/>
        <v>119.75</v>
      </c>
      <c r="J276" s="24">
        <f t="shared" si="35"/>
        <v>5.2192066805845506E-4</v>
      </c>
      <c r="K276" s="24">
        <f t="shared" si="37"/>
        <v>-6.5240083507311919E-4</v>
      </c>
      <c r="L276" s="25">
        <f t="shared" si="38"/>
        <v>-4.9969377054270522E-4</v>
      </c>
      <c r="M276" s="25">
        <f t="shared" si="39"/>
        <v>3.9975501643414008E-4</v>
      </c>
    </row>
    <row r="277" spans="1:13" x14ac:dyDescent="0.2">
      <c r="A277" s="4">
        <v>45330</v>
      </c>
      <c r="B277" s="7">
        <v>110.796875</v>
      </c>
      <c r="C277" s="7">
        <v>110.8125</v>
      </c>
      <c r="D277" s="6">
        <f t="shared" si="32"/>
        <v>110.8046875</v>
      </c>
      <c r="E277" s="24">
        <f t="shared" si="33"/>
        <v>1.4101388986815201E-4</v>
      </c>
      <c r="F277" s="24">
        <f t="shared" si="36"/>
        <v>-1.1986180638793309E-3</v>
      </c>
      <c r="G277" s="7">
        <v>119.96875</v>
      </c>
      <c r="H277" s="7">
        <v>120</v>
      </c>
      <c r="I277" s="19">
        <f t="shared" si="34"/>
        <v>119.984375</v>
      </c>
      <c r="J277" s="24">
        <f t="shared" si="35"/>
        <v>2.6045057950253939E-4</v>
      </c>
      <c r="K277" s="24">
        <f t="shared" si="37"/>
        <v>-1.9533793462690463E-3</v>
      </c>
      <c r="L277" s="25">
        <f t="shared" si="38"/>
        <v>-1.5684735008755358E-3</v>
      </c>
      <c r="M277" s="25">
        <f t="shared" si="39"/>
        <v>1.9954141382677679E-4</v>
      </c>
    </row>
    <row r="278" spans="1:13" x14ac:dyDescent="0.2">
      <c r="A278" s="2">
        <v>45329</v>
      </c>
      <c r="B278" s="6">
        <v>111.09375</v>
      </c>
      <c r="C278" s="6">
        <v>111.109375</v>
      </c>
      <c r="D278" s="6">
        <f t="shared" si="32"/>
        <v>111.1015625</v>
      </c>
      <c r="E278" s="24">
        <f t="shared" si="33"/>
        <v>1.4063708599957808E-4</v>
      </c>
      <c r="F278" s="24">
        <f t="shared" si="36"/>
        <v>-2.672104633992034E-3</v>
      </c>
      <c r="G278" s="6">
        <v>120.59375</v>
      </c>
      <c r="H278" s="6">
        <v>120.65625</v>
      </c>
      <c r="I278" s="19">
        <f t="shared" si="34"/>
        <v>120.625</v>
      </c>
      <c r="J278" s="24">
        <f t="shared" si="35"/>
        <v>5.1813471502590671E-4</v>
      </c>
      <c r="K278" s="24">
        <f t="shared" si="37"/>
        <v>-5.3108808290155407E-3</v>
      </c>
      <c r="L278" s="25">
        <f t="shared" si="38"/>
        <v>-3.9651833139893863E-3</v>
      </c>
      <c r="M278" s="25">
        <f t="shared" si="39"/>
        <v>3.2562213200843329E-4</v>
      </c>
    </row>
    <row r="279" spans="1:13" x14ac:dyDescent="0.2">
      <c r="A279" s="4">
        <v>45328</v>
      </c>
      <c r="B279" s="7">
        <v>111.234375</v>
      </c>
      <c r="C279" s="7">
        <v>111.25</v>
      </c>
      <c r="D279" s="6">
        <f t="shared" si="32"/>
        <v>111.2421875</v>
      </c>
      <c r="E279" s="24">
        <f t="shared" si="33"/>
        <v>1.4045930191726948E-4</v>
      </c>
      <c r="F279" s="24">
        <f t="shared" si="36"/>
        <v>-1.2641337172554223E-3</v>
      </c>
      <c r="G279" s="7">
        <v>120.84375</v>
      </c>
      <c r="H279" s="7">
        <v>120.90625</v>
      </c>
      <c r="I279" s="19">
        <f t="shared" si="34"/>
        <v>120.875</v>
      </c>
      <c r="J279" s="24">
        <f t="shared" si="35"/>
        <v>5.1706308169596695E-4</v>
      </c>
      <c r="K279" s="24">
        <f t="shared" si="37"/>
        <v>-2.0682523267838704E-3</v>
      </c>
      <c r="L279" s="25">
        <f t="shared" si="38"/>
        <v>-1.6581757099531354E-3</v>
      </c>
      <c r="M279" s="25">
        <f t="shared" si="39"/>
        <v>3.2500633525668214E-4</v>
      </c>
    </row>
    <row r="280" spans="1:13" x14ac:dyDescent="0.2">
      <c r="A280" s="2">
        <v>45327</v>
      </c>
      <c r="B280" s="6">
        <v>110.8125</v>
      </c>
      <c r="C280" s="6">
        <v>110.828125</v>
      </c>
      <c r="D280" s="6">
        <f t="shared" si="32"/>
        <v>110.8203125</v>
      </c>
      <c r="E280" s="24">
        <f t="shared" si="33"/>
        <v>1.4099400775467044E-4</v>
      </c>
      <c r="F280" s="24">
        <f t="shared" si="36"/>
        <v>3.8068382093761066E-3</v>
      </c>
      <c r="G280" s="6">
        <v>120.1875</v>
      </c>
      <c r="H280" s="6">
        <v>120.21875</v>
      </c>
      <c r="I280" s="19">
        <f t="shared" si="34"/>
        <v>120.203125</v>
      </c>
      <c r="J280" s="24">
        <f t="shared" si="35"/>
        <v>2.599766021058105E-4</v>
      </c>
      <c r="K280" s="24">
        <f t="shared" si="37"/>
        <v>5.5894969452749965E-3</v>
      </c>
      <c r="L280" s="25">
        <f t="shared" si="38"/>
        <v>4.6803939165441216E-3</v>
      </c>
      <c r="M280" s="25">
        <f t="shared" si="39"/>
        <v>1.9929901154255782E-4</v>
      </c>
    </row>
    <row r="281" spans="1:13" x14ac:dyDescent="0.2">
      <c r="A281" s="4">
        <v>45324</v>
      </c>
      <c r="B281" s="7">
        <v>111.71875</v>
      </c>
      <c r="C281" s="7">
        <v>111.75</v>
      </c>
      <c r="D281" s="6">
        <f t="shared" si="32"/>
        <v>111.734375</v>
      </c>
      <c r="E281" s="24">
        <f t="shared" si="33"/>
        <v>2.7968116347364006E-4</v>
      </c>
      <c r="F281" s="24">
        <f t="shared" si="36"/>
        <v>-8.1806740316039406E-3</v>
      </c>
      <c r="G281" s="7">
        <v>122</v>
      </c>
      <c r="H281" s="7">
        <v>122.03125</v>
      </c>
      <c r="I281" s="19">
        <f t="shared" si="34"/>
        <v>122.015625</v>
      </c>
      <c r="J281" s="24">
        <f t="shared" si="35"/>
        <v>2.5611473940325265E-4</v>
      </c>
      <c r="K281" s="24">
        <f t="shared" si="37"/>
        <v>-1.4854654885388618E-2</v>
      </c>
      <c r="L281" s="25">
        <f t="shared" si="38"/>
        <v>-1.1451122798352274E-2</v>
      </c>
      <c r="M281" s="25">
        <f t="shared" si="39"/>
        <v>2.6813291599942673E-4</v>
      </c>
    </row>
    <row r="282" spans="1:13" x14ac:dyDescent="0.2">
      <c r="A282" s="2">
        <v>45323</v>
      </c>
      <c r="B282" s="6">
        <v>112.78125</v>
      </c>
      <c r="C282" s="6">
        <v>112.796875</v>
      </c>
      <c r="D282" s="6">
        <f t="shared" si="32"/>
        <v>112.7890625</v>
      </c>
      <c r="E282" s="24">
        <f t="shared" si="33"/>
        <v>1.3853293620558289E-4</v>
      </c>
      <c r="F282" s="24">
        <f t="shared" si="36"/>
        <v>-9.3509731938768992E-3</v>
      </c>
      <c r="G282" s="6">
        <v>123.71875</v>
      </c>
      <c r="H282" s="6">
        <v>123.75</v>
      </c>
      <c r="I282" s="19">
        <f t="shared" si="34"/>
        <v>123.734375</v>
      </c>
      <c r="J282" s="24">
        <f t="shared" si="35"/>
        <v>2.5255714105316328E-4</v>
      </c>
      <c r="K282" s="24">
        <f t="shared" si="37"/>
        <v>-1.3890642757923954E-2</v>
      </c>
      <c r="L282" s="25">
        <f t="shared" si="38"/>
        <v>-1.1575546061622444E-2</v>
      </c>
      <c r="M282" s="25">
        <f t="shared" si="39"/>
        <v>1.9440818192370012E-4</v>
      </c>
    </row>
    <row r="283" spans="1:13" x14ac:dyDescent="0.2">
      <c r="A283" s="4">
        <v>45322</v>
      </c>
      <c r="B283" s="7">
        <v>112.59375</v>
      </c>
      <c r="C283" s="7">
        <v>112.609375</v>
      </c>
      <c r="D283" s="6">
        <f t="shared" si="32"/>
        <v>112.6015625</v>
      </c>
      <c r="E283" s="24">
        <f t="shared" si="33"/>
        <v>1.3876361617983765E-4</v>
      </c>
      <c r="F283" s="24">
        <f t="shared" si="36"/>
        <v>1.6651633941580091E-3</v>
      </c>
      <c r="G283" s="7">
        <v>123.0625</v>
      </c>
      <c r="H283" s="7">
        <v>123.09375</v>
      </c>
      <c r="I283" s="19">
        <f t="shared" si="34"/>
        <v>123.078125</v>
      </c>
      <c r="J283" s="24">
        <f t="shared" si="35"/>
        <v>2.5390377047099152E-4</v>
      </c>
      <c r="K283" s="24">
        <f t="shared" si="37"/>
        <v>5.3319791798909222E-3</v>
      </c>
      <c r="L283" s="25">
        <f t="shared" si="38"/>
        <v>3.4620119957752939E-3</v>
      </c>
      <c r="M283" s="25">
        <f t="shared" si="39"/>
        <v>1.951857102574941E-4</v>
      </c>
    </row>
    <row r="284" spans="1:13" x14ac:dyDescent="0.2">
      <c r="A284" s="2">
        <v>45321</v>
      </c>
      <c r="B284" s="6">
        <v>111.78125</v>
      </c>
      <c r="C284" s="6">
        <v>111.796875</v>
      </c>
      <c r="D284" s="6">
        <f t="shared" si="32"/>
        <v>111.7890625</v>
      </c>
      <c r="E284" s="24">
        <f t="shared" si="33"/>
        <v>1.3977217136068208E-4</v>
      </c>
      <c r="F284" s="24">
        <f t="shared" si="36"/>
        <v>7.2681529107554432E-3</v>
      </c>
      <c r="G284" s="6">
        <v>121.53125</v>
      </c>
      <c r="H284" s="6">
        <v>121.5625</v>
      </c>
      <c r="I284" s="19">
        <f t="shared" si="34"/>
        <v>121.546875</v>
      </c>
      <c r="J284" s="24">
        <f t="shared" si="35"/>
        <v>2.5710245532844839E-4</v>
      </c>
      <c r="K284" s="24">
        <f t="shared" si="37"/>
        <v>1.2598020311094027E-2</v>
      </c>
      <c r="L284" s="25">
        <f t="shared" si="38"/>
        <v>9.8799461790092281E-3</v>
      </c>
      <c r="M284" s="25">
        <f t="shared" si="39"/>
        <v>1.9726749400414035E-4</v>
      </c>
    </row>
    <row r="285" spans="1:13" x14ac:dyDescent="0.2">
      <c r="A285" s="4">
        <v>45320</v>
      </c>
      <c r="B285" s="7">
        <v>111.59375</v>
      </c>
      <c r="C285" s="7">
        <v>111.609375</v>
      </c>
      <c r="D285" s="6">
        <f t="shared" si="32"/>
        <v>111.6015625</v>
      </c>
      <c r="E285" s="24">
        <f t="shared" si="33"/>
        <v>1.400070003500175E-4</v>
      </c>
      <c r="F285" s="24">
        <f t="shared" si="36"/>
        <v>1.6800840042001663E-3</v>
      </c>
      <c r="G285" s="7">
        <v>120.75</v>
      </c>
      <c r="H285" s="7">
        <v>120.8125</v>
      </c>
      <c r="I285" s="19">
        <f t="shared" si="34"/>
        <v>120.78125</v>
      </c>
      <c r="J285" s="24">
        <f t="shared" si="35"/>
        <v>5.1746442432082796E-4</v>
      </c>
      <c r="K285" s="24">
        <f t="shared" si="37"/>
        <v>6.3389391979300491E-3</v>
      </c>
      <c r="L285" s="25">
        <f t="shared" si="38"/>
        <v>3.9630613690741813E-3</v>
      </c>
      <c r="M285" s="25">
        <f t="shared" si="39"/>
        <v>3.2497234468799329E-4</v>
      </c>
    </row>
    <row r="286" spans="1:13" x14ac:dyDescent="0.2">
      <c r="A286" s="2">
        <v>45317</v>
      </c>
      <c r="B286" s="6">
        <v>111.1875</v>
      </c>
      <c r="C286" s="6">
        <v>111.203125</v>
      </c>
      <c r="D286" s="6">
        <f t="shared" si="32"/>
        <v>111.1953125</v>
      </c>
      <c r="E286" s="24">
        <f t="shared" si="33"/>
        <v>1.4051851331412914E-4</v>
      </c>
      <c r="F286" s="24">
        <f t="shared" si="36"/>
        <v>3.6534813461672755E-3</v>
      </c>
      <c r="G286" s="6">
        <v>119.84375</v>
      </c>
      <c r="H286" s="6">
        <v>119.875</v>
      </c>
      <c r="I286" s="19">
        <f t="shared" si="34"/>
        <v>119.859375</v>
      </c>
      <c r="J286" s="24">
        <f t="shared" si="35"/>
        <v>2.6072220049537216E-4</v>
      </c>
      <c r="K286" s="24">
        <f t="shared" si="37"/>
        <v>7.6913049146134504E-3</v>
      </c>
      <c r="L286" s="25">
        <f t="shared" si="38"/>
        <v>5.6321347764185159E-3</v>
      </c>
      <c r="M286" s="25">
        <f t="shared" si="39"/>
        <v>1.9942188884262927E-4</v>
      </c>
    </row>
    <row r="287" spans="1:13" x14ac:dyDescent="0.2">
      <c r="A287" s="4">
        <v>45316</v>
      </c>
      <c r="B287" s="7">
        <v>111.390625</v>
      </c>
      <c r="C287" s="7">
        <v>111.40625</v>
      </c>
      <c r="D287" s="6">
        <f t="shared" si="32"/>
        <v>111.3984375</v>
      </c>
      <c r="E287" s="24">
        <f t="shared" si="33"/>
        <v>1.4026229048320359E-4</v>
      </c>
      <c r="F287" s="24">
        <f t="shared" si="36"/>
        <v>-1.8234097762815926E-3</v>
      </c>
      <c r="G287" s="7">
        <v>119.90625</v>
      </c>
      <c r="H287" s="7">
        <v>119.9375</v>
      </c>
      <c r="I287" s="19">
        <f t="shared" si="34"/>
        <v>119.921875</v>
      </c>
      <c r="J287" s="24">
        <f t="shared" si="35"/>
        <v>2.6058631921824102E-4</v>
      </c>
      <c r="K287" s="24">
        <f t="shared" si="37"/>
        <v>-5.2117263843642903E-4</v>
      </c>
      <c r="L287" s="25">
        <f t="shared" si="38"/>
        <v>-1.1852749157261473E-3</v>
      </c>
      <c r="M287" s="25">
        <f t="shared" si="39"/>
        <v>1.992246369459659E-4</v>
      </c>
    </row>
    <row r="288" spans="1:13" x14ac:dyDescent="0.2">
      <c r="A288" s="2">
        <v>45315</v>
      </c>
      <c r="B288" s="6">
        <v>110.984375</v>
      </c>
      <c r="C288" s="6">
        <v>111</v>
      </c>
      <c r="D288" s="6">
        <f t="shared" si="32"/>
        <v>110.9921875</v>
      </c>
      <c r="E288" s="24">
        <f t="shared" si="33"/>
        <v>1.407756739635391E-4</v>
      </c>
      <c r="F288" s="24">
        <f t="shared" si="36"/>
        <v>3.6601675230520936E-3</v>
      </c>
      <c r="G288" s="6">
        <v>119.28125</v>
      </c>
      <c r="H288" s="6">
        <v>119.3125</v>
      </c>
      <c r="I288" s="19">
        <f t="shared" si="34"/>
        <v>119.296875</v>
      </c>
      <c r="J288" s="24">
        <f t="shared" si="35"/>
        <v>2.6195153896529141E-4</v>
      </c>
      <c r="K288" s="24">
        <f t="shared" si="37"/>
        <v>5.2390307793057644E-3</v>
      </c>
      <c r="L288" s="25">
        <f t="shared" si="38"/>
        <v>4.4338573945702162E-3</v>
      </c>
      <c r="M288" s="25">
        <f t="shared" si="39"/>
        <v>2.0015544548774273E-4</v>
      </c>
    </row>
    <row r="289" spans="1:13" x14ac:dyDescent="0.2">
      <c r="A289" s="4">
        <v>45314</v>
      </c>
      <c r="B289" s="7">
        <v>111.265625</v>
      </c>
      <c r="C289" s="7">
        <v>111.28125</v>
      </c>
      <c r="D289" s="6">
        <f t="shared" si="32"/>
        <v>111.2734375</v>
      </c>
      <c r="E289" s="24">
        <f t="shared" si="33"/>
        <v>1.4041985536754898E-4</v>
      </c>
      <c r="F289" s="24">
        <f t="shared" si="36"/>
        <v>-2.5275573966159204E-3</v>
      </c>
      <c r="G289" s="7">
        <v>120.03125</v>
      </c>
      <c r="H289" s="7">
        <v>120.0625</v>
      </c>
      <c r="I289" s="19">
        <f t="shared" si="34"/>
        <v>120.046875</v>
      </c>
      <c r="J289" s="24">
        <f t="shared" si="35"/>
        <v>2.6031498112716388E-4</v>
      </c>
      <c r="K289" s="24">
        <f t="shared" si="37"/>
        <v>-6.2475595470519174E-3</v>
      </c>
      <c r="L289" s="25">
        <f t="shared" si="38"/>
        <v>-4.3504688960241678E-3</v>
      </c>
      <c r="M289" s="25">
        <f t="shared" si="39"/>
        <v>1.9917202663835971E-4</v>
      </c>
    </row>
    <row r="290" spans="1:13" x14ac:dyDescent="0.2">
      <c r="A290" s="2">
        <v>45313</v>
      </c>
      <c r="B290" s="6">
        <v>111.40625</v>
      </c>
      <c r="C290" s="6">
        <v>111.421875</v>
      </c>
      <c r="D290" s="6">
        <f t="shared" si="32"/>
        <v>111.4140625</v>
      </c>
      <c r="E290" s="24">
        <f t="shared" si="33"/>
        <v>1.402426197321366E-4</v>
      </c>
      <c r="F290" s="24">
        <f t="shared" si="36"/>
        <v>-1.2621835775892265E-3</v>
      </c>
      <c r="G290" s="6">
        <v>120.5625</v>
      </c>
      <c r="H290" s="6">
        <v>120.59375</v>
      </c>
      <c r="I290" s="19">
        <f t="shared" si="34"/>
        <v>120.578125</v>
      </c>
      <c r="J290" s="24">
        <f t="shared" si="35"/>
        <v>2.5916807049371519E-4</v>
      </c>
      <c r="K290" s="24">
        <f t="shared" si="37"/>
        <v>-4.4058571983931483E-3</v>
      </c>
      <c r="L290" s="25">
        <f t="shared" si="38"/>
        <v>-2.8026769864648586E-3</v>
      </c>
      <c r="M290" s="25">
        <f t="shared" si="39"/>
        <v>1.9851962146456365E-4</v>
      </c>
    </row>
    <row r="291" spans="1:13" x14ac:dyDescent="0.2">
      <c r="A291" s="4">
        <v>45310</v>
      </c>
      <c r="B291" s="7">
        <v>111.25</v>
      </c>
      <c r="C291" s="7">
        <v>111.265625</v>
      </c>
      <c r="D291" s="6">
        <f t="shared" si="32"/>
        <v>111.2578125</v>
      </c>
      <c r="E291" s="24">
        <f t="shared" si="33"/>
        <v>1.4043957587248087E-4</v>
      </c>
      <c r="F291" s="24">
        <f t="shared" si="36"/>
        <v>1.4043957587248634E-3</v>
      </c>
      <c r="G291" s="7">
        <v>120.3125</v>
      </c>
      <c r="H291" s="7">
        <v>120.34375</v>
      </c>
      <c r="I291" s="19">
        <f t="shared" si="34"/>
        <v>120.328125</v>
      </c>
      <c r="J291" s="24">
        <f t="shared" si="35"/>
        <v>2.5970653161927021E-4</v>
      </c>
      <c r="K291" s="24">
        <f t="shared" si="37"/>
        <v>2.0776522529541985E-3</v>
      </c>
      <c r="L291" s="25">
        <f t="shared" si="38"/>
        <v>1.7343114296709393E-3</v>
      </c>
      <c r="M291" s="25">
        <f t="shared" si="39"/>
        <v>1.9888392518683688E-4</v>
      </c>
    </row>
    <row r="292" spans="1:13" x14ac:dyDescent="0.2">
      <c r="A292" s="2">
        <v>45309</v>
      </c>
      <c r="B292" s="6">
        <v>111.203125</v>
      </c>
      <c r="C292" s="6">
        <v>111.21875</v>
      </c>
      <c r="D292" s="6">
        <f t="shared" si="32"/>
        <v>111.2109375</v>
      </c>
      <c r="E292" s="24">
        <f t="shared" si="33"/>
        <v>1.4049877063575695E-4</v>
      </c>
      <c r="F292" s="24">
        <f t="shared" si="36"/>
        <v>4.2149631190735448E-4</v>
      </c>
      <c r="G292" s="6">
        <v>119.96875</v>
      </c>
      <c r="H292" s="6">
        <v>120</v>
      </c>
      <c r="I292" s="19">
        <f t="shared" si="34"/>
        <v>119.984375</v>
      </c>
      <c r="J292" s="24">
        <f t="shared" si="35"/>
        <v>2.6045057950253939E-4</v>
      </c>
      <c r="K292" s="24">
        <f t="shared" si="37"/>
        <v>2.8649563745279938E-3</v>
      </c>
      <c r="L292" s="25">
        <f t="shared" si="38"/>
        <v>1.6188642881527207E-3</v>
      </c>
      <c r="M292" s="25">
        <f t="shared" si="39"/>
        <v>1.9927871831198343E-4</v>
      </c>
    </row>
    <row r="293" spans="1:13" x14ac:dyDescent="0.2">
      <c r="A293" s="4">
        <v>45308</v>
      </c>
      <c r="B293" s="7">
        <v>111.40625</v>
      </c>
      <c r="C293" s="7">
        <v>111.421875</v>
      </c>
      <c r="D293" s="6">
        <f t="shared" si="32"/>
        <v>111.4140625</v>
      </c>
      <c r="E293" s="24">
        <f t="shared" si="33"/>
        <v>1.402426197321366E-4</v>
      </c>
      <c r="F293" s="24">
        <f t="shared" si="36"/>
        <v>-1.8231540565177839E-3</v>
      </c>
      <c r="G293" s="7">
        <v>120.71875</v>
      </c>
      <c r="H293" s="7">
        <v>120.75</v>
      </c>
      <c r="I293" s="19">
        <f t="shared" si="34"/>
        <v>120.734375</v>
      </c>
      <c r="J293" s="24">
        <f t="shared" si="35"/>
        <v>2.5883266468228292E-4</v>
      </c>
      <c r="K293" s="24">
        <f t="shared" si="37"/>
        <v>-6.2119839523747666E-3</v>
      </c>
      <c r="L293" s="25">
        <f t="shared" si="38"/>
        <v>-3.9738110084678556E-3</v>
      </c>
      <c r="M293" s="25">
        <f t="shared" si="39"/>
        <v>1.9835526265886872E-4</v>
      </c>
    </row>
    <row r="294" spans="1:13" x14ac:dyDescent="0.2">
      <c r="A294" s="2">
        <v>45307</v>
      </c>
      <c r="B294" s="6">
        <v>111.890625</v>
      </c>
      <c r="C294" s="6">
        <v>111.90625</v>
      </c>
      <c r="D294" s="6">
        <f t="shared" si="32"/>
        <v>111.8984375</v>
      </c>
      <c r="E294" s="24">
        <f t="shared" si="33"/>
        <v>1.3963555121133841E-4</v>
      </c>
      <c r="F294" s="24">
        <f t="shared" si="36"/>
        <v>-4.3287020875515392E-3</v>
      </c>
      <c r="G294" s="6">
        <v>121.125</v>
      </c>
      <c r="H294" s="6">
        <v>121.15625</v>
      </c>
      <c r="I294" s="19">
        <f t="shared" si="34"/>
        <v>121.140625</v>
      </c>
      <c r="J294" s="24">
        <f t="shared" si="35"/>
        <v>2.5796465884173866E-4</v>
      </c>
      <c r="K294" s="24">
        <f t="shared" si="37"/>
        <v>-3.3535405649426364E-3</v>
      </c>
      <c r="L294" s="25">
        <f t="shared" si="38"/>
        <v>-3.8508439892340745E-3</v>
      </c>
      <c r="M294" s="25">
        <f t="shared" si="39"/>
        <v>1.9762032710424793E-4</v>
      </c>
    </row>
    <row r="295" spans="1:13" x14ac:dyDescent="0.2">
      <c r="A295" s="4">
        <v>45303</v>
      </c>
      <c r="B295" s="7">
        <v>112.609375</v>
      </c>
      <c r="C295" s="7">
        <v>112.625</v>
      </c>
      <c r="D295" s="6">
        <f t="shared" si="32"/>
        <v>112.6171875</v>
      </c>
      <c r="E295" s="24">
        <f t="shared" si="33"/>
        <v>1.3874436351023238E-4</v>
      </c>
      <c r="F295" s="24">
        <f t="shared" si="36"/>
        <v>-6.3822407214706445E-3</v>
      </c>
      <c r="G295" s="7">
        <v>123.09375</v>
      </c>
      <c r="H295" s="7">
        <v>123.125</v>
      </c>
      <c r="I295" s="19">
        <f t="shared" si="34"/>
        <v>123.109375</v>
      </c>
      <c r="J295" s="24">
        <f t="shared" si="35"/>
        <v>2.5383931971062316E-4</v>
      </c>
      <c r="K295" s="24">
        <f t="shared" si="37"/>
        <v>-1.5991877141769306E-2</v>
      </c>
      <c r="L295" s="25">
        <f t="shared" si="38"/>
        <v>-1.1091247874501893E-2</v>
      </c>
      <c r="M295" s="25">
        <f t="shared" si="39"/>
        <v>1.9514430918149783E-4</v>
      </c>
    </row>
    <row r="296" spans="1:13" x14ac:dyDescent="0.2">
      <c r="A296" s="2">
        <v>45302</v>
      </c>
      <c r="B296" s="6">
        <v>112.390625</v>
      </c>
      <c r="C296" s="6">
        <v>112.40625</v>
      </c>
      <c r="D296" s="6">
        <f t="shared" si="32"/>
        <v>112.3984375</v>
      </c>
      <c r="E296" s="24">
        <f t="shared" si="33"/>
        <v>1.3901438798915688E-4</v>
      </c>
      <c r="F296" s="24">
        <f t="shared" si="36"/>
        <v>1.9462014318480936E-3</v>
      </c>
      <c r="G296" s="6">
        <v>122.84375</v>
      </c>
      <c r="H296" s="6">
        <v>122.90625</v>
      </c>
      <c r="I296" s="19">
        <f t="shared" si="34"/>
        <v>122.875</v>
      </c>
      <c r="J296" s="24">
        <f t="shared" si="35"/>
        <v>5.0864699898270599E-4</v>
      </c>
      <c r="K296" s="24">
        <f t="shared" si="37"/>
        <v>1.9074262461851177E-3</v>
      </c>
      <c r="L296" s="25">
        <f t="shared" si="38"/>
        <v>1.9272004396501605E-3</v>
      </c>
      <c r="M296" s="25">
        <f t="shared" si="39"/>
        <v>3.2014534165203672E-4</v>
      </c>
    </row>
    <row r="297" spans="1:13" x14ac:dyDescent="0.2">
      <c r="A297" s="4">
        <v>45301</v>
      </c>
      <c r="B297" s="7">
        <v>111.875</v>
      </c>
      <c r="C297" s="7">
        <v>111.890625</v>
      </c>
      <c r="D297" s="6">
        <f t="shared" si="32"/>
        <v>111.8828125</v>
      </c>
      <c r="E297" s="24">
        <f t="shared" si="33"/>
        <v>1.3965505202150687E-4</v>
      </c>
      <c r="F297" s="24">
        <f t="shared" si="36"/>
        <v>4.6086167167096459E-3</v>
      </c>
      <c r="G297" s="7">
        <v>122.125</v>
      </c>
      <c r="H297" s="7">
        <v>122.15625</v>
      </c>
      <c r="I297" s="19">
        <f t="shared" si="34"/>
        <v>122.140625</v>
      </c>
      <c r="J297" s="24">
        <f t="shared" si="35"/>
        <v>2.5585262888576181E-4</v>
      </c>
      <c r="K297" s="24">
        <f t="shared" si="37"/>
        <v>6.0125367788153028E-3</v>
      </c>
      <c r="L297" s="25">
        <f t="shared" si="38"/>
        <v>5.2965792290867938E-3</v>
      </c>
      <c r="M297" s="25">
        <f t="shared" si="39"/>
        <v>1.965953145545267E-4</v>
      </c>
    </row>
    <row r="298" spans="1:13" x14ac:dyDescent="0.2">
      <c r="A298" s="2">
        <v>45300</v>
      </c>
      <c r="B298" s="6">
        <v>111.953125</v>
      </c>
      <c r="C298" s="6">
        <v>111.96875</v>
      </c>
      <c r="D298" s="6">
        <f t="shared" si="32"/>
        <v>111.9609375</v>
      </c>
      <c r="E298" s="24">
        <f t="shared" si="33"/>
        <v>1.3955760240039075E-4</v>
      </c>
      <c r="F298" s="24">
        <f t="shared" si="36"/>
        <v>-6.9778801200193197E-4</v>
      </c>
      <c r="G298" s="6">
        <v>122.40625</v>
      </c>
      <c r="H298" s="6">
        <v>122.4375</v>
      </c>
      <c r="I298" s="19">
        <f t="shared" si="34"/>
        <v>122.421875</v>
      </c>
      <c r="J298" s="24">
        <f t="shared" si="35"/>
        <v>2.5526483726866624E-4</v>
      </c>
      <c r="K298" s="24">
        <f t="shared" si="37"/>
        <v>-2.2973835354179739E-3</v>
      </c>
      <c r="L298" s="25">
        <f t="shared" si="38"/>
        <v>-1.4816373099641122E-3</v>
      </c>
      <c r="M298" s="25">
        <f t="shared" si="39"/>
        <v>1.962575827972809E-4</v>
      </c>
    </row>
    <row r="299" spans="1:13" x14ac:dyDescent="0.2">
      <c r="A299" s="4">
        <v>45299</v>
      </c>
      <c r="B299" s="7">
        <v>111.8125</v>
      </c>
      <c r="C299" s="7">
        <v>111.828125</v>
      </c>
      <c r="D299" s="6">
        <f t="shared" si="32"/>
        <v>111.8203125</v>
      </c>
      <c r="E299" s="24">
        <f t="shared" si="33"/>
        <v>1.3973310976035772E-4</v>
      </c>
      <c r="F299" s="24">
        <f t="shared" si="36"/>
        <v>1.2575979878433063E-3</v>
      </c>
      <c r="G299" s="7">
        <v>122.125</v>
      </c>
      <c r="H299" s="7">
        <v>122.15625</v>
      </c>
      <c r="I299" s="19">
        <f t="shared" si="34"/>
        <v>122.140625</v>
      </c>
      <c r="J299" s="24">
        <f t="shared" si="35"/>
        <v>2.5585262888576181E-4</v>
      </c>
      <c r="K299" s="24">
        <f t="shared" si="37"/>
        <v>2.3026736599718323E-3</v>
      </c>
      <c r="L299" s="25">
        <f t="shared" si="38"/>
        <v>1.7697160951545107E-3</v>
      </c>
      <c r="M299" s="25">
        <f t="shared" si="39"/>
        <v>1.9663512168383089E-4</v>
      </c>
    </row>
    <row r="300" spans="1:13" x14ac:dyDescent="0.2">
      <c r="A300" s="2">
        <v>45296</v>
      </c>
      <c r="B300" s="6">
        <v>111.671875</v>
      </c>
      <c r="C300" s="6">
        <v>111.6875</v>
      </c>
      <c r="D300" s="6">
        <f t="shared" si="32"/>
        <v>111.6796875</v>
      </c>
      <c r="E300" s="24">
        <f t="shared" si="33"/>
        <v>1.3990905911157747E-4</v>
      </c>
      <c r="F300" s="24">
        <f t="shared" si="36"/>
        <v>1.2591815320042166E-3</v>
      </c>
      <c r="G300" s="6">
        <v>121.9375</v>
      </c>
      <c r="H300" s="6">
        <v>121.96875</v>
      </c>
      <c r="I300" s="19">
        <f t="shared" si="34"/>
        <v>121.953125</v>
      </c>
      <c r="J300" s="24">
        <f t="shared" si="35"/>
        <v>2.5624599615631005E-4</v>
      </c>
      <c r="K300" s="24">
        <f t="shared" si="37"/>
        <v>1.5374759769377633E-3</v>
      </c>
      <c r="L300" s="25">
        <f t="shared" si="38"/>
        <v>1.3955540724962536E-3</v>
      </c>
      <c r="M300" s="25">
        <f t="shared" si="39"/>
        <v>1.9691761227059128E-4</v>
      </c>
    </row>
    <row r="301" spans="1:13" x14ac:dyDescent="0.2">
      <c r="A301" s="4">
        <v>45295</v>
      </c>
      <c r="B301" s="7">
        <v>111.921875</v>
      </c>
      <c r="C301" s="7">
        <v>111.9375</v>
      </c>
      <c r="D301" s="6">
        <f t="shared" si="32"/>
        <v>111.9296875</v>
      </c>
      <c r="E301" s="24">
        <f t="shared" si="33"/>
        <v>1.3959656592447826E-4</v>
      </c>
      <c r="F301" s="24">
        <f t="shared" si="36"/>
        <v>-2.2335450547916746E-3</v>
      </c>
      <c r="G301" s="7">
        <v>122.6875</v>
      </c>
      <c r="H301" s="7">
        <v>122.71875</v>
      </c>
      <c r="I301" s="19">
        <f t="shared" si="34"/>
        <v>122.703125</v>
      </c>
      <c r="J301" s="24">
        <f t="shared" si="35"/>
        <v>2.5467974022666496E-4</v>
      </c>
      <c r="K301" s="24">
        <f t="shared" si="37"/>
        <v>-6.1123137654399695E-3</v>
      </c>
      <c r="L301" s="25">
        <f t="shared" si="38"/>
        <v>-4.1342568824332187E-3</v>
      </c>
      <c r="M301" s="25">
        <f t="shared" si="39"/>
        <v>1.9599073811582286E-4</v>
      </c>
    </row>
    <row r="302" spans="1:13" x14ac:dyDescent="0.2">
      <c r="A302" s="2">
        <v>45294</v>
      </c>
      <c r="B302" s="6">
        <v>112.4375</v>
      </c>
      <c r="C302" s="6">
        <v>112.453125</v>
      </c>
      <c r="D302" s="6">
        <f t="shared" si="32"/>
        <v>112.4453125</v>
      </c>
      <c r="E302" s="24">
        <f t="shared" si="33"/>
        <v>1.3895643715695129E-4</v>
      </c>
      <c r="F302" s="24">
        <f t="shared" si="36"/>
        <v>-4.5855624261793571E-3</v>
      </c>
      <c r="G302" s="6">
        <v>123.96875</v>
      </c>
      <c r="H302" s="6">
        <v>124</v>
      </c>
      <c r="I302" s="19">
        <f t="shared" si="34"/>
        <v>123.984375</v>
      </c>
      <c r="J302" s="24">
        <f t="shared" si="35"/>
        <v>2.5204788909892879E-4</v>
      </c>
      <c r="K302" s="24">
        <f t="shared" si="37"/>
        <v>-1.0333963453056039E-2</v>
      </c>
      <c r="L302" s="25">
        <f t="shared" si="38"/>
        <v>-7.4024495975686336E-3</v>
      </c>
      <c r="M302" s="25">
        <f t="shared" si="39"/>
        <v>1.9437460625818252E-4</v>
      </c>
    </row>
    <row r="303" spans="1:13" x14ac:dyDescent="0.2">
      <c r="A303" s="4">
        <v>45293</v>
      </c>
      <c r="B303" s="7">
        <v>112.359375</v>
      </c>
      <c r="C303" s="7">
        <v>112.375</v>
      </c>
      <c r="D303" s="6">
        <f t="shared" si="32"/>
        <v>112.3671875</v>
      </c>
      <c r="E303" s="24">
        <f t="shared" si="33"/>
        <v>1.3905304873809357E-4</v>
      </c>
      <c r="F303" s="24">
        <f t="shared" si="36"/>
        <v>6.9526524369045717E-4</v>
      </c>
      <c r="G303" s="7">
        <v>123.96875</v>
      </c>
      <c r="H303" s="7">
        <v>124</v>
      </c>
      <c r="I303" s="19">
        <f t="shared" si="34"/>
        <v>123.984375</v>
      </c>
      <c r="J303" s="24">
        <f t="shared" si="35"/>
        <v>2.5204788909892879E-4</v>
      </c>
      <c r="K303" s="24">
        <f t="shared" si="37"/>
        <v>0</v>
      </c>
      <c r="L303" s="25">
        <f t="shared" si="38"/>
        <v>3.5456463207557745E-4</v>
      </c>
      <c r="M303" s="25">
        <f t="shared" si="39"/>
        <v>1.944238752961976E-4</v>
      </c>
    </row>
    <row r="304" spans="1:13" x14ac:dyDescent="0.2">
      <c r="A304" s="2">
        <v>45289</v>
      </c>
      <c r="B304" s="6">
        <v>112.6875</v>
      </c>
      <c r="C304" s="6">
        <v>112.71875</v>
      </c>
      <c r="D304" s="6">
        <f t="shared" si="32"/>
        <v>112.703125</v>
      </c>
      <c r="E304" s="24">
        <f t="shared" si="33"/>
        <v>2.7727713849993069E-4</v>
      </c>
      <c r="F304" s="24">
        <f t="shared" si="36"/>
        <v>-2.980729238874269E-3</v>
      </c>
      <c r="G304" s="6">
        <v>124.5</v>
      </c>
      <c r="H304" s="6">
        <v>124.53125</v>
      </c>
      <c r="I304" s="19">
        <f t="shared" si="34"/>
        <v>124.515625</v>
      </c>
      <c r="J304" s="24">
        <f t="shared" si="35"/>
        <v>2.5097251850922326E-4</v>
      </c>
      <c r="K304" s="24">
        <f t="shared" si="37"/>
        <v>-4.2665328146568315E-3</v>
      </c>
      <c r="L304" s="25">
        <f t="shared" si="38"/>
        <v>-3.6108111661117474E-3</v>
      </c>
      <c r="M304" s="25">
        <f t="shared" si="39"/>
        <v>2.6438709372858434E-4</v>
      </c>
    </row>
    <row r="305" spans="1:13" x14ac:dyDescent="0.2">
      <c r="A305" s="4">
        <v>45288</v>
      </c>
      <c r="B305" s="7">
        <v>112.921875</v>
      </c>
      <c r="C305" s="7">
        <v>112.9375</v>
      </c>
      <c r="D305" s="6">
        <f t="shared" si="32"/>
        <v>112.9296875</v>
      </c>
      <c r="E305" s="24">
        <f t="shared" si="33"/>
        <v>1.3836042891732966E-4</v>
      </c>
      <c r="F305" s="24">
        <f t="shared" si="36"/>
        <v>-2.0062262193012437E-3</v>
      </c>
      <c r="G305" s="7">
        <v>125.09375</v>
      </c>
      <c r="H305" s="7">
        <v>125.125</v>
      </c>
      <c r="I305" s="19">
        <f t="shared" si="34"/>
        <v>125.109375</v>
      </c>
      <c r="J305" s="24">
        <f t="shared" si="35"/>
        <v>2.4978144123891593E-4</v>
      </c>
      <c r="K305" s="24">
        <f t="shared" si="37"/>
        <v>-4.7458473835394477E-3</v>
      </c>
      <c r="L305" s="25">
        <f t="shared" si="38"/>
        <v>-3.3487219282692365E-3</v>
      </c>
      <c r="M305" s="25">
        <f t="shared" si="39"/>
        <v>1.9296003300974191E-4</v>
      </c>
    </row>
    <row r="306" spans="1:13" x14ac:dyDescent="0.2">
      <c r="A306" s="2">
        <v>45287</v>
      </c>
      <c r="B306" s="6">
        <v>113.28125</v>
      </c>
      <c r="C306" s="6">
        <v>113.296875</v>
      </c>
      <c r="D306" s="6">
        <f t="shared" si="32"/>
        <v>113.2890625</v>
      </c>
      <c r="E306" s="24">
        <f t="shared" si="33"/>
        <v>1.3792152265361008E-4</v>
      </c>
      <c r="F306" s="24">
        <f t="shared" si="36"/>
        <v>-3.172195021033053E-3</v>
      </c>
      <c r="G306" s="6">
        <v>125.71875</v>
      </c>
      <c r="H306" s="6">
        <v>125.75</v>
      </c>
      <c r="I306" s="19">
        <f t="shared" si="34"/>
        <v>125.734375</v>
      </c>
      <c r="J306" s="24">
        <f t="shared" si="35"/>
        <v>2.4853982850751833E-4</v>
      </c>
      <c r="K306" s="24">
        <f t="shared" si="37"/>
        <v>-4.9707965701503154E-3</v>
      </c>
      <c r="L306" s="25">
        <f t="shared" si="38"/>
        <v>-4.0535631800151847E-3</v>
      </c>
      <c r="M306" s="25">
        <f t="shared" si="39"/>
        <v>1.9212777674475738E-4</v>
      </c>
    </row>
    <row r="307" spans="1:13" x14ac:dyDescent="0.2">
      <c r="A307" s="4">
        <v>45286</v>
      </c>
      <c r="B307" s="7">
        <v>112.609375</v>
      </c>
      <c r="C307" s="7">
        <v>112.625</v>
      </c>
      <c r="D307" s="6">
        <f t="shared" si="32"/>
        <v>112.6171875</v>
      </c>
      <c r="E307" s="24">
        <f t="shared" si="33"/>
        <v>1.3874436351023238E-4</v>
      </c>
      <c r="F307" s="24">
        <f t="shared" si="36"/>
        <v>5.9660076309400178E-3</v>
      </c>
      <c r="G307" s="7">
        <v>124.0625</v>
      </c>
      <c r="H307" s="7">
        <v>124.09375</v>
      </c>
      <c r="I307" s="19">
        <f t="shared" si="34"/>
        <v>124.078125</v>
      </c>
      <c r="J307" s="24">
        <f t="shared" si="35"/>
        <v>2.518574486840448E-4</v>
      </c>
      <c r="K307" s="24">
        <f t="shared" si="37"/>
        <v>1.334844478025432E-2</v>
      </c>
      <c r="L307" s="25">
        <f t="shared" si="38"/>
        <v>9.5836210163426083E-3</v>
      </c>
      <c r="M307" s="25">
        <f t="shared" si="39"/>
        <v>1.9417313353734658E-4</v>
      </c>
    </row>
    <row r="308" spans="1:13" x14ac:dyDescent="0.2">
      <c r="A308" s="2">
        <v>45282</v>
      </c>
      <c r="B308" s="6">
        <v>112.703125</v>
      </c>
      <c r="C308" s="6">
        <v>112.71875</v>
      </c>
      <c r="D308" s="6">
        <f t="shared" si="32"/>
        <v>112.7109375</v>
      </c>
      <c r="E308" s="24">
        <f t="shared" si="33"/>
        <v>1.3862895958965829E-4</v>
      </c>
      <c r="F308" s="24">
        <f t="shared" si="36"/>
        <v>-8.317737575379569E-4</v>
      </c>
      <c r="G308" s="6">
        <v>123.96875</v>
      </c>
      <c r="H308" s="6">
        <v>124</v>
      </c>
      <c r="I308" s="19">
        <f t="shared" si="34"/>
        <v>123.984375</v>
      </c>
      <c r="J308" s="24">
        <f t="shared" si="35"/>
        <v>2.5204788909892879E-4</v>
      </c>
      <c r="K308" s="24">
        <f t="shared" si="37"/>
        <v>7.5614366729670479E-4</v>
      </c>
      <c r="L308" s="25">
        <f t="shared" si="38"/>
        <v>-5.3647074599729209E-5</v>
      </c>
      <c r="M308" s="25">
        <f t="shared" si="39"/>
        <v>1.9420760242156915E-4</v>
      </c>
    </row>
    <row r="309" spans="1:13" x14ac:dyDescent="0.2">
      <c r="A309" s="4">
        <v>45281</v>
      </c>
      <c r="B309" s="7">
        <v>112.71875</v>
      </c>
      <c r="C309" s="7">
        <v>112.734375</v>
      </c>
      <c r="D309" s="6">
        <f t="shared" si="32"/>
        <v>112.7265625</v>
      </c>
      <c r="E309" s="24">
        <f t="shared" si="33"/>
        <v>1.3860974426502183E-4</v>
      </c>
      <c r="F309" s="24">
        <f t="shared" si="36"/>
        <v>-1.3860974426505024E-4</v>
      </c>
      <c r="G309" s="7">
        <v>124.0625</v>
      </c>
      <c r="H309" s="7">
        <v>124.09375</v>
      </c>
      <c r="I309" s="19">
        <f t="shared" si="34"/>
        <v>124.078125</v>
      </c>
      <c r="J309" s="24">
        <f t="shared" si="35"/>
        <v>2.518574486840448E-4</v>
      </c>
      <c r="K309" s="24">
        <f t="shared" si="37"/>
        <v>-7.5557234605216905E-4</v>
      </c>
      <c r="L309" s="25">
        <f t="shared" si="38"/>
        <v>-4.4093973656646738E-4</v>
      </c>
      <c r="M309" s="25">
        <f t="shared" si="39"/>
        <v>1.9410448171909228E-4</v>
      </c>
    </row>
    <row r="310" spans="1:13" x14ac:dyDescent="0.2">
      <c r="A310" s="2">
        <v>45280</v>
      </c>
      <c r="B310" s="6">
        <v>112.9375</v>
      </c>
      <c r="C310" s="6">
        <v>112.953125</v>
      </c>
      <c r="D310" s="6">
        <f t="shared" si="32"/>
        <v>112.9453125</v>
      </c>
      <c r="E310" s="24">
        <f t="shared" si="33"/>
        <v>1.3834128795739089E-4</v>
      </c>
      <c r="F310" s="24">
        <f t="shared" si="36"/>
        <v>-1.9367780314034633E-3</v>
      </c>
      <c r="G310" s="6">
        <v>124.65625</v>
      </c>
      <c r="H310" s="6">
        <v>124.6875</v>
      </c>
      <c r="I310" s="19">
        <f t="shared" si="34"/>
        <v>124.671875</v>
      </c>
      <c r="J310" s="24">
        <f t="shared" si="35"/>
        <v>2.5065797719012406E-4</v>
      </c>
      <c r="K310" s="24">
        <f t="shared" si="37"/>
        <v>-4.7625015666123982E-3</v>
      </c>
      <c r="L310" s="25">
        <f t="shared" si="38"/>
        <v>-3.3214664584994454E-3</v>
      </c>
      <c r="M310" s="25">
        <f t="shared" si="39"/>
        <v>1.9337980032863109E-4</v>
      </c>
    </row>
    <row r="311" spans="1:13" x14ac:dyDescent="0.2">
      <c r="A311" s="4">
        <v>45279</v>
      </c>
      <c r="B311" s="7">
        <v>112.375</v>
      </c>
      <c r="C311" s="7">
        <v>112.390625</v>
      </c>
      <c r="D311" s="6">
        <f t="shared" si="32"/>
        <v>112.3828125</v>
      </c>
      <c r="E311" s="24">
        <f t="shared" si="33"/>
        <v>1.3903371567605143E-4</v>
      </c>
      <c r="F311" s="24">
        <f t="shared" si="36"/>
        <v>5.0052137643379346E-3</v>
      </c>
      <c r="G311" s="7">
        <v>123.53125</v>
      </c>
      <c r="H311" s="7">
        <v>123.5625</v>
      </c>
      <c r="I311" s="19">
        <f t="shared" si="34"/>
        <v>123.546875</v>
      </c>
      <c r="J311" s="24">
        <f t="shared" si="35"/>
        <v>2.5294043252813961E-4</v>
      </c>
      <c r="K311" s="24">
        <f t="shared" si="37"/>
        <v>9.1058555710130662E-3</v>
      </c>
      <c r="L311" s="25">
        <f t="shared" si="38"/>
        <v>7.0146499963751122E-3</v>
      </c>
      <c r="M311" s="25">
        <f t="shared" si="39"/>
        <v>1.9485138878819585E-4</v>
      </c>
    </row>
    <row r="312" spans="1:13" x14ac:dyDescent="0.2">
      <c r="A312" s="2">
        <v>45278</v>
      </c>
      <c r="B312" s="6">
        <v>112.375</v>
      </c>
      <c r="C312" s="6">
        <v>112.390625</v>
      </c>
      <c r="D312" s="6">
        <f t="shared" si="32"/>
        <v>112.3828125</v>
      </c>
      <c r="E312" s="24">
        <f t="shared" si="33"/>
        <v>1.3903371567605143E-4</v>
      </c>
      <c r="F312" s="24">
        <f t="shared" si="36"/>
        <v>0</v>
      </c>
      <c r="G312" s="6">
        <v>123.5</v>
      </c>
      <c r="H312" s="6">
        <v>123.5625</v>
      </c>
      <c r="I312" s="19">
        <f t="shared" si="34"/>
        <v>123.53125</v>
      </c>
      <c r="J312" s="24">
        <f t="shared" si="35"/>
        <v>5.0594485201113073E-4</v>
      </c>
      <c r="K312" s="24">
        <f t="shared" si="37"/>
        <v>1.2648621300281881E-4</v>
      </c>
      <c r="L312" s="25">
        <f t="shared" si="38"/>
        <v>6.198199970728927E-5</v>
      </c>
      <c r="M312" s="25">
        <f t="shared" si="39"/>
        <v>3.1883106595655386E-4</v>
      </c>
    </row>
    <row r="313" spans="1:13" x14ac:dyDescent="0.2">
      <c r="A313" s="4">
        <v>45275</v>
      </c>
      <c r="B313" s="7">
        <v>112.5</v>
      </c>
      <c r="C313" s="7">
        <v>112.515625</v>
      </c>
      <c r="D313" s="6">
        <f t="shared" si="32"/>
        <v>112.5078125</v>
      </c>
      <c r="E313" s="24">
        <f t="shared" si="33"/>
        <v>1.3887924449690992E-4</v>
      </c>
      <c r="F313" s="24">
        <f t="shared" si="36"/>
        <v>-1.1110339559752269E-3</v>
      </c>
      <c r="G313" s="7">
        <v>123.90625</v>
      </c>
      <c r="H313" s="7">
        <v>123.96875</v>
      </c>
      <c r="I313" s="19">
        <f t="shared" si="34"/>
        <v>123.9375</v>
      </c>
      <c r="J313" s="24">
        <f t="shared" si="35"/>
        <v>5.0428643469490675E-4</v>
      </c>
      <c r="K313" s="24">
        <f t="shared" si="37"/>
        <v>-3.2778618255169256E-3</v>
      </c>
      <c r="L313" s="25">
        <f t="shared" si="38"/>
        <v>-2.172843944489048E-3</v>
      </c>
      <c r="M313" s="25">
        <f t="shared" si="39"/>
        <v>3.1793961651855387E-4</v>
      </c>
    </row>
    <row r="314" spans="1:13" x14ac:dyDescent="0.2">
      <c r="A314" s="2">
        <v>45274</v>
      </c>
      <c r="B314" s="6">
        <v>112.53125</v>
      </c>
      <c r="C314" s="6">
        <v>112.5625</v>
      </c>
      <c r="D314" s="6">
        <f t="shared" si="32"/>
        <v>112.546875</v>
      </c>
      <c r="E314" s="24">
        <f t="shared" si="33"/>
        <v>2.7766208524226016E-4</v>
      </c>
      <c r="F314" s="24">
        <f t="shared" si="36"/>
        <v>-3.4707760655283693E-4</v>
      </c>
      <c r="G314" s="6">
        <v>123.625</v>
      </c>
      <c r="H314" s="6">
        <v>123.65625</v>
      </c>
      <c r="I314" s="19">
        <f t="shared" si="34"/>
        <v>123.640625</v>
      </c>
      <c r="J314" s="24">
        <f t="shared" si="35"/>
        <v>2.5274864147605209E-4</v>
      </c>
      <c r="K314" s="24">
        <f t="shared" si="37"/>
        <v>2.401112094022384E-3</v>
      </c>
      <c r="L314" s="25">
        <f t="shared" si="38"/>
        <v>9.9961693961744531E-4</v>
      </c>
      <c r="M314" s="25">
        <f t="shared" si="39"/>
        <v>2.6545375812450335E-4</v>
      </c>
    </row>
    <row r="315" spans="1:13" x14ac:dyDescent="0.2">
      <c r="A315" s="4">
        <v>45273</v>
      </c>
      <c r="B315" s="7">
        <v>112.015625</v>
      </c>
      <c r="C315" s="7">
        <v>112.03125</v>
      </c>
      <c r="D315" s="6">
        <f t="shared" si="32"/>
        <v>112.0234375</v>
      </c>
      <c r="E315" s="24">
        <f t="shared" si="33"/>
        <v>1.3947974056768253E-4</v>
      </c>
      <c r="F315" s="24">
        <f t="shared" si="36"/>
        <v>4.672571309017437E-3</v>
      </c>
      <c r="G315" s="7">
        <v>121.75</v>
      </c>
      <c r="H315" s="7">
        <v>121.78125</v>
      </c>
      <c r="I315" s="19">
        <f t="shared" si="34"/>
        <v>121.765625</v>
      </c>
      <c r="J315" s="24">
        <f t="shared" si="35"/>
        <v>2.5664057487488769E-4</v>
      </c>
      <c r="K315" s="24">
        <f t="shared" si="37"/>
        <v>1.539843449249334E-2</v>
      </c>
      <c r="L315" s="25">
        <f t="shared" si="38"/>
        <v>9.9285627164272909E-3</v>
      </c>
      <c r="M315" s="25">
        <f t="shared" si="39"/>
        <v>1.9689202784655872E-4</v>
      </c>
    </row>
    <row r="316" spans="1:13" x14ac:dyDescent="0.2">
      <c r="A316" s="2">
        <v>45272</v>
      </c>
      <c r="B316" s="6">
        <v>110.5625</v>
      </c>
      <c r="C316" s="6">
        <v>110.578125</v>
      </c>
      <c r="D316" s="6">
        <f t="shared" si="32"/>
        <v>110.5703125</v>
      </c>
      <c r="E316" s="24">
        <f t="shared" si="33"/>
        <v>1.4131279587366636E-4</v>
      </c>
      <c r="F316" s="24">
        <f t="shared" si="36"/>
        <v>1.3142090016250885E-2</v>
      </c>
      <c r="G316" s="6">
        <v>119.4375</v>
      </c>
      <c r="H316" s="6">
        <v>119.5</v>
      </c>
      <c r="I316" s="19">
        <f t="shared" si="34"/>
        <v>119.46875</v>
      </c>
      <c r="J316" s="24">
        <f t="shared" si="35"/>
        <v>5.23149359142035E-4</v>
      </c>
      <c r="K316" s="24">
        <f t="shared" si="37"/>
        <v>1.9225738948469795E-2</v>
      </c>
      <c r="L316" s="25">
        <f t="shared" si="38"/>
        <v>1.6123258614662787E-2</v>
      </c>
      <c r="M316" s="25">
        <f t="shared" si="39"/>
        <v>3.2842404848271503E-4</v>
      </c>
    </row>
    <row r="317" spans="1:13" x14ac:dyDescent="0.2">
      <c r="A317" s="4">
        <v>45271</v>
      </c>
      <c r="B317" s="7">
        <v>110.34375</v>
      </c>
      <c r="C317" s="7">
        <v>110.359375</v>
      </c>
      <c r="D317" s="6">
        <f t="shared" si="32"/>
        <v>110.3515625</v>
      </c>
      <c r="E317" s="24">
        <f t="shared" si="33"/>
        <v>1.415929203539823E-4</v>
      </c>
      <c r="F317" s="24">
        <f t="shared" si="36"/>
        <v>1.9823008849557677E-3</v>
      </c>
      <c r="G317" s="7">
        <v>119</v>
      </c>
      <c r="H317" s="7">
        <v>119.03125</v>
      </c>
      <c r="I317" s="19">
        <f t="shared" si="34"/>
        <v>119.015625</v>
      </c>
      <c r="J317" s="24">
        <f t="shared" si="35"/>
        <v>2.6257056583956937E-4</v>
      </c>
      <c r="K317" s="24">
        <f t="shared" si="37"/>
        <v>3.8072732046736668E-3</v>
      </c>
      <c r="L317" s="25">
        <f t="shared" si="38"/>
        <v>2.8765915044721016E-3</v>
      </c>
      <c r="M317" s="25">
        <f t="shared" si="39"/>
        <v>2.0087555843018983E-4</v>
      </c>
    </row>
    <row r="318" spans="1:13" x14ac:dyDescent="0.2">
      <c r="A318" s="2">
        <v>45268</v>
      </c>
      <c r="B318" s="6">
        <v>110.375</v>
      </c>
      <c r="C318" s="6">
        <v>110.390625</v>
      </c>
      <c r="D318" s="6">
        <f t="shared" si="32"/>
        <v>110.3828125</v>
      </c>
      <c r="E318" s="24">
        <f t="shared" si="33"/>
        <v>1.4155283459551277E-4</v>
      </c>
      <c r="F318" s="24">
        <f t="shared" si="36"/>
        <v>-2.8310566919098612E-4</v>
      </c>
      <c r="G318" s="6">
        <v>119.21875</v>
      </c>
      <c r="H318" s="6">
        <v>119.25</v>
      </c>
      <c r="I318" s="19">
        <f t="shared" si="34"/>
        <v>119.234375</v>
      </c>
      <c r="J318" s="24">
        <f t="shared" si="35"/>
        <v>2.620888481195125E-4</v>
      </c>
      <c r="K318" s="24">
        <f t="shared" si="37"/>
        <v>-1.834621936836589E-3</v>
      </c>
      <c r="L318" s="25">
        <f t="shared" si="38"/>
        <v>-1.0433947043676593E-3</v>
      </c>
      <c r="M318" s="25">
        <f t="shared" si="39"/>
        <v>2.0061905989862835E-4</v>
      </c>
    </row>
    <row r="319" spans="1:13" x14ac:dyDescent="0.2">
      <c r="A319" s="4">
        <v>45267</v>
      </c>
      <c r="B319" s="7">
        <v>110.984375</v>
      </c>
      <c r="C319" s="7">
        <v>111</v>
      </c>
      <c r="D319" s="6">
        <f t="shared" si="32"/>
        <v>110.9921875</v>
      </c>
      <c r="E319" s="24">
        <f t="shared" si="33"/>
        <v>1.407756739635391E-4</v>
      </c>
      <c r="F319" s="24">
        <f t="shared" si="36"/>
        <v>-5.4902512845780294E-3</v>
      </c>
      <c r="G319" s="7">
        <v>120.03125</v>
      </c>
      <c r="H319" s="7">
        <v>120.0625</v>
      </c>
      <c r="I319" s="19">
        <f t="shared" si="34"/>
        <v>120.046875</v>
      </c>
      <c r="J319" s="24">
        <f t="shared" si="35"/>
        <v>2.6031498112716388E-4</v>
      </c>
      <c r="K319" s="24">
        <f t="shared" si="37"/>
        <v>-6.7681895093062439E-3</v>
      </c>
      <c r="L319" s="25">
        <f t="shared" si="38"/>
        <v>-6.1164789562790766E-3</v>
      </c>
      <c r="M319" s="25">
        <f t="shared" si="39"/>
        <v>1.9935348355817241E-4</v>
      </c>
    </row>
    <row r="320" spans="1:13" x14ac:dyDescent="0.2">
      <c r="A320" s="2">
        <v>45266</v>
      </c>
      <c r="B320" s="6">
        <v>111.234375</v>
      </c>
      <c r="C320" s="6">
        <v>111.25</v>
      </c>
      <c r="D320" s="6">
        <f t="shared" si="32"/>
        <v>111.2421875</v>
      </c>
      <c r="E320" s="24">
        <f t="shared" si="33"/>
        <v>1.4045930191726948E-4</v>
      </c>
      <c r="F320" s="24">
        <f t="shared" si="36"/>
        <v>-2.2473488306763434E-3</v>
      </c>
      <c r="G320" s="6">
        <v>120.6875</v>
      </c>
      <c r="H320" s="6">
        <v>120.75</v>
      </c>
      <c r="I320" s="19">
        <f t="shared" si="34"/>
        <v>120.71875</v>
      </c>
      <c r="J320" s="24">
        <f t="shared" si="35"/>
        <v>5.1773233238415744E-4</v>
      </c>
      <c r="K320" s="24">
        <f t="shared" si="37"/>
        <v>-5.5656225731296471E-3</v>
      </c>
      <c r="L320" s="25">
        <f t="shared" si="38"/>
        <v>-3.8734014829829057E-3</v>
      </c>
      <c r="M320" s="25">
        <f t="shared" si="39"/>
        <v>3.2533428796373807E-4</v>
      </c>
    </row>
    <row r="321" spans="1:13" x14ac:dyDescent="0.2">
      <c r="A321" s="4">
        <v>45265</v>
      </c>
      <c r="B321" s="7">
        <v>110.921875</v>
      </c>
      <c r="C321" s="7">
        <v>110.9375</v>
      </c>
      <c r="D321" s="6">
        <f t="shared" si="32"/>
        <v>110.9296875</v>
      </c>
      <c r="E321" s="24">
        <f t="shared" si="33"/>
        <v>1.4085498978801323E-4</v>
      </c>
      <c r="F321" s="24">
        <f t="shared" si="36"/>
        <v>2.8170997957601696E-3</v>
      </c>
      <c r="G321" s="7">
        <v>119.46875</v>
      </c>
      <c r="H321" s="7">
        <v>119.5</v>
      </c>
      <c r="I321" s="19">
        <f t="shared" si="34"/>
        <v>119.484375</v>
      </c>
      <c r="J321" s="24">
        <f t="shared" si="35"/>
        <v>2.6154047338825681E-4</v>
      </c>
      <c r="K321" s="24">
        <f t="shared" si="37"/>
        <v>1.0330848698836048E-2</v>
      </c>
      <c r="L321" s="25">
        <f t="shared" si="38"/>
        <v>6.4990598391106288E-3</v>
      </c>
      <c r="M321" s="25">
        <f t="shared" si="39"/>
        <v>1.9999445986620788E-4</v>
      </c>
    </row>
    <row r="322" spans="1:13" x14ac:dyDescent="0.2">
      <c r="A322" s="2">
        <v>45264</v>
      </c>
      <c r="B322" s="6">
        <v>110.375</v>
      </c>
      <c r="C322" s="6">
        <v>110.40625</v>
      </c>
      <c r="D322" s="6">
        <f t="shared" si="32"/>
        <v>110.390625</v>
      </c>
      <c r="E322" s="24">
        <f t="shared" si="33"/>
        <v>2.8308563340410475E-4</v>
      </c>
      <c r="F322" s="24">
        <f t="shared" si="36"/>
        <v>4.8832271762209167E-3</v>
      </c>
      <c r="G322" s="6">
        <v>117.90625</v>
      </c>
      <c r="H322" s="6">
        <v>117.9375</v>
      </c>
      <c r="I322" s="19">
        <f t="shared" si="34"/>
        <v>117.921875</v>
      </c>
      <c r="J322" s="24">
        <f t="shared" si="35"/>
        <v>2.6500596263415925E-4</v>
      </c>
      <c r="K322" s="24">
        <f t="shared" si="37"/>
        <v>1.3250298131707972E-2</v>
      </c>
      <c r="L322" s="25">
        <f t="shared" si="38"/>
        <v>8.9833403601163788E-3</v>
      </c>
      <c r="M322" s="25">
        <f t="shared" si="39"/>
        <v>2.7422605794708889E-4</v>
      </c>
    </row>
    <row r="323" spans="1:13" x14ac:dyDescent="0.2">
      <c r="A323" s="4">
        <v>45261</v>
      </c>
      <c r="B323" s="7">
        <v>110.859375</v>
      </c>
      <c r="C323" s="7">
        <v>110.875</v>
      </c>
      <c r="D323" s="6">
        <f t="shared" si="32"/>
        <v>110.8671875</v>
      </c>
      <c r="E323" s="24">
        <f t="shared" si="33"/>
        <v>1.4093439503910928E-4</v>
      </c>
      <c r="F323" s="24">
        <f t="shared" si="36"/>
        <v>-4.2984990486928387E-3</v>
      </c>
      <c r="G323" s="7">
        <v>118.5</v>
      </c>
      <c r="H323" s="7">
        <v>118.5625</v>
      </c>
      <c r="I323" s="19">
        <f t="shared" si="34"/>
        <v>118.53125</v>
      </c>
      <c r="J323" s="24">
        <f t="shared" si="35"/>
        <v>5.272871078302136E-4</v>
      </c>
      <c r="K323" s="24">
        <f t="shared" si="37"/>
        <v>-5.1410493013446246E-3</v>
      </c>
      <c r="L323" s="25">
        <f t="shared" si="38"/>
        <v>-4.7113736875443925E-3</v>
      </c>
      <c r="M323" s="25">
        <f t="shared" si="39"/>
        <v>3.3025869499735827E-4</v>
      </c>
    </row>
    <row r="324" spans="1:13" x14ac:dyDescent="0.2">
      <c r="A324" s="2">
        <v>45260</v>
      </c>
      <c r="B324" s="6">
        <v>109.9375</v>
      </c>
      <c r="C324" s="6">
        <v>109.953125</v>
      </c>
      <c r="D324" s="6">
        <f t="shared" si="32"/>
        <v>109.9453125</v>
      </c>
      <c r="E324" s="24">
        <f t="shared" si="33"/>
        <v>1.4211610886093938E-4</v>
      </c>
      <c r="F324" s="24">
        <f t="shared" si="36"/>
        <v>8.3848504227954646E-3</v>
      </c>
      <c r="G324" s="6">
        <v>116.71875</v>
      </c>
      <c r="H324" s="6">
        <v>116.75</v>
      </c>
      <c r="I324" s="19">
        <f t="shared" si="34"/>
        <v>116.734375</v>
      </c>
      <c r="J324" s="24">
        <f t="shared" si="35"/>
        <v>2.6770178021683842E-4</v>
      </c>
      <c r="K324" s="24">
        <f t="shared" si="37"/>
        <v>1.5392852362468235E-2</v>
      </c>
      <c r="L324" s="25">
        <f t="shared" si="38"/>
        <v>1.1818979438610018E-2</v>
      </c>
      <c r="M324" s="25">
        <f t="shared" si="39"/>
        <v>2.0365681642443948E-4</v>
      </c>
    </row>
    <row r="325" spans="1:13" x14ac:dyDescent="0.2">
      <c r="A325" s="4">
        <v>45259</v>
      </c>
      <c r="B325" s="7">
        <v>110.375</v>
      </c>
      <c r="C325" s="7">
        <v>110.390625</v>
      </c>
      <c r="D325" s="6">
        <f t="shared" si="32"/>
        <v>110.3828125</v>
      </c>
      <c r="E325" s="24">
        <f t="shared" si="33"/>
        <v>1.4155283459551277E-4</v>
      </c>
      <c r="F325" s="24">
        <f t="shared" si="36"/>
        <v>-3.9634793686743608E-3</v>
      </c>
      <c r="G325" s="7">
        <v>117.46875</v>
      </c>
      <c r="H325" s="7">
        <v>117.5625</v>
      </c>
      <c r="I325" s="19">
        <f t="shared" si="34"/>
        <v>117.515625</v>
      </c>
      <c r="J325" s="24">
        <f t="shared" si="35"/>
        <v>7.9776625448743513E-4</v>
      </c>
      <c r="K325" s="24">
        <f t="shared" si="37"/>
        <v>-6.6480521207286092E-3</v>
      </c>
      <c r="L325" s="25">
        <f t="shared" si="38"/>
        <v>-5.2789997213021599E-3</v>
      </c>
      <c r="M325" s="25">
        <f t="shared" si="39"/>
        <v>4.6311689311273623E-4</v>
      </c>
    </row>
    <row r="326" spans="1:13" x14ac:dyDescent="0.2">
      <c r="A326" s="2">
        <v>45258</v>
      </c>
      <c r="B326" s="6">
        <v>109.5625</v>
      </c>
      <c r="C326" s="6">
        <v>109.59375</v>
      </c>
      <c r="D326" s="6">
        <f t="shared" si="32"/>
        <v>109.578125</v>
      </c>
      <c r="E326" s="24">
        <f t="shared" si="33"/>
        <v>2.8518465706544986E-4</v>
      </c>
      <c r="F326" s="24">
        <f t="shared" si="36"/>
        <v>7.3435049194352509E-3</v>
      </c>
      <c r="G326" s="6">
        <v>116.59375</v>
      </c>
      <c r="H326" s="6">
        <v>116.65625</v>
      </c>
      <c r="I326" s="19">
        <f t="shared" si="34"/>
        <v>116.625</v>
      </c>
      <c r="J326" s="24">
        <f t="shared" si="35"/>
        <v>5.3590568060021436E-4</v>
      </c>
      <c r="K326" s="24">
        <f t="shared" si="37"/>
        <v>7.6366559485530061E-3</v>
      </c>
      <c r="L326" s="25">
        <f t="shared" si="38"/>
        <v>7.4871576272648645E-3</v>
      </c>
      <c r="M326" s="25">
        <f t="shared" si="39"/>
        <v>4.0804540242586883E-4</v>
      </c>
    </row>
    <row r="327" spans="1:13" x14ac:dyDescent="0.2">
      <c r="A327" s="4">
        <v>45257</v>
      </c>
      <c r="B327" s="7">
        <v>108.984375</v>
      </c>
      <c r="C327" s="7">
        <v>109</v>
      </c>
      <c r="D327" s="6">
        <f t="shared" si="32"/>
        <v>108.9921875</v>
      </c>
      <c r="E327" s="24">
        <f t="shared" si="33"/>
        <v>1.4335889900365565E-4</v>
      </c>
      <c r="F327" s="24">
        <f t="shared" si="36"/>
        <v>5.3759587126371855E-3</v>
      </c>
      <c r="G327" s="7">
        <v>116</v>
      </c>
      <c r="H327" s="7">
        <v>116.0625</v>
      </c>
      <c r="I327" s="19">
        <f t="shared" si="34"/>
        <v>116.03125</v>
      </c>
      <c r="J327" s="24">
        <f t="shared" si="35"/>
        <v>5.3864799353622406E-4</v>
      </c>
      <c r="K327" s="24">
        <f t="shared" si="37"/>
        <v>5.1171559385940757E-3</v>
      </c>
      <c r="L327" s="25">
        <f t="shared" si="38"/>
        <v>5.2491376695830445E-3</v>
      </c>
      <c r="M327" s="25">
        <f t="shared" si="39"/>
        <v>3.3706229133358709E-4</v>
      </c>
    </row>
    <row r="328" spans="1:13" x14ac:dyDescent="0.2">
      <c r="A328" s="2">
        <v>45254</v>
      </c>
      <c r="B328" s="6">
        <v>108.453125</v>
      </c>
      <c r="C328" s="6">
        <v>108.484375</v>
      </c>
      <c r="D328" s="6">
        <f t="shared" si="32"/>
        <v>108.46875</v>
      </c>
      <c r="E328" s="24">
        <f t="shared" si="33"/>
        <v>2.8810141169691731E-4</v>
      </c>
      <c r="F328" s="24">
        <f t="shared" si="36"/>
        <v>4.8256986459234152E-3</v>
      </c>
      <c r="G328" s="6">
        <v>114.96875</v>
      </c>
      <c r="H328" s="6">
        <v>115</v>
      </c>
      <c r="I328" s="19">
        <f t="shared" si="34"/>
        <v>114.984375</v>
      </c>
      <c r="J328" s="24">
        <f t="shared" si="35"/>
        <v>2.7177605652941976E-4</v>
      </c>
      <c r="K328" s="24">
        <f t="shared" si="37"/>
        <v>9.1044978937355747E-3</v>
      </c>
      <c r="L328" s="25">
        <f t="shared" si="38"/>
        <v>6.9224373135561672E-3</v>
      </c>
      <c r="M328" s="25">
        <f t="shared" si="39"/>
        <v>2.8010150297017982E-4</v>
      </c>
    </row>
    <row r="329" spans="1:13" x14ac:dyDescent="0.2">
      <c r="A329" s="4">
        <v>45252</v>
      </c>
      <c r="B329" s="7">
        <v>108.859375</v>
      </c>
      <c r="C329" s="7">
        <v>108.875</v>
      </c>
      <c r="D329" s="6">
        <f t="shared" si="32"/>
        <v>108.8671875</v>
      </c>
      <c r="E329" s="24">
        <f t="shared" si="33"/>
        <v>1.4352350197344816E-4</v>
      </c>
      <c r="F329" s="24">
        <f t="shared" si="36"/>
        <v>-3.659849300322926E-3</v>
      </c>
      <c r="G329" s="7">
        <v>116</v>
      </c>
      <c r="H329" s="7">
        <v>116.03125</v>
      </c>
      <c r="I329" s="19">
        <f t="shared" si="34"/>
        <v>116.015625</v>
      </c>
      <c r="J329" s="24">
        <f t="shared" si="35"/>
        <v>2.6936026936026934E-4</v>
      </c>
      <c r="K329" s="24">
        <f t="shared" si="37"/>
        <v>-8.8888888888888351E-3</v>
      </c>
      <c r="L329" s="25">
        <f t="shared" si="38"/>
        <v>-6.2222339472620611E-3</v>
      </c>
      <c r="M329" s="25">
        <f t="shared" si="39"/>
        <v>2.0518725404706237E-4</v>
      </c>
    </row>
    <row r="330" spans="1:13" x14ac:dyDescent="0.2">
      <c r="A330" s="2">
        <v>45251</v>
      </c>
      <c r="B330" s="6">
        <v>109.046875</v>
      </c>
      <c r="C330" s="6">
        <v>109.0625</v>
      </c>
      <c r="D330" s="6">
        <f t="shared" si="32"/>
        <v>109.0546875</v>
      </c>
      <c r="E330" s="24">
        <f t="shared" si="33"/>
        <v>1.4327673902141987E-4</v>
      </c>
      <c r="F330" s="24">
        <f t="shared" si="36"/>
        <v>-1.7193208682569905E-3</v>
      </c>
      <c r="G330" s="6">
        <v>116</v>
      </c>
      <c r="H330" s="6">
        <v>116.03125</v>
      </c>
      <c r="I330" s="19">
        <f t="shared" si="34"/>
        <v>116.015625</v>
      </c>
      <c r="J330" s="24">
        <f t="shared" si="35"/>
        <v>2.6936026936026934E-4</v>
      </c>
      <c r="K330" s="24">
        <f t="shared" si="37"/>
        <v>0</v>
      </c>
      <c r="L330" s="25">
        <f t="shared" si="38"/>
        <v>-8.7680259671488799E-4</v>
      </c>
      <c r="M330" s="25">
        <f t="shared" si="39"/>
        <v>2.0506141226784243E-4</v>
      </c>
    </row>
    <row r="331" spans="1:13" x14ac:dyDescent="0.2">
      <c r="A331" s="4">
        <v>45250</v>
      </c>
      <c r="B331" s="7">
        <v>108.828125</v>
      </c>
      <c r="C331" s="7">
        <v>108.84375</v>
      </c>
      <c r="D331" s="6">
        <f t="shared" si="32"/>
        <v>108.8359375</v>
      </c>
      <c r="E331" s="24">
        <f t="shared" si="33"/>
        <v>1.4356471179384107E-4</v>
      </c>
      <c r="F331" s="24">
        <f t="shared" si="36"/>
        <v>2.0099059651137452E-3</v>
      </c>
      <c r="G331" s="7">
        <v>115.75</v>
      </c>
      <c r="H331" s="7">
        <v>115.78125</v>
      </c>
      <c r="I331" s="19">
        <f t="shared" si="34"/>
        <v>115.765625</v>
      </c>
      <c r="J331" s="24">
        <f t="shared" si="35"/>
        <v>2.6994196247806724E-4</v>
      </c>
      <c r="K331" s="24">
        <f t="shared" si="37"/>
        <v>2.1595356998245219E-3</v>
      </c>
      <c r="L331" s="25">
        <f t="shared" si="38"/>
        <v>2.0832289775818188E-3</v>
      </c>
      <c r="M331" s="25">
        <f t="shared" si="39"/>
        <v>2.0549331672996293E-4</v>
      </c>
    </row>
    <row r="332" spans="1:13" x14ac:dyDescent="0.2">
      <c r="A332" s="2">
        <v>45247</v>
      </c>
      <c r="B332" s="6">
        <v>108.765625</v>
      </c>
      <c r="C332" s="6">
        <v>108.796875</v>
      </c>
      <c r="D332" s="6">
        <f t="shared" si="32"/>
        <v>108.78125</v>
      </c>
      <c r="E332" s="24">
        <f t="shared" si="33"/>
        <v>2.8727377190462512E-4</v>
      </c>
      <c r="F332" s="24">
        <f t="shared" si="36"/>
        <v>5.0272910083304367E-4</v>
      </c>
      <c r="G332" s="6">
        <v>115.4375</v>
      </c>
      <c r="H332" s="6">
        <v>115.5</v>
      </c>
      <c r="I332" s="19">
        <f t="shared" si="34"/>
        <v>115.46875</v>
      </c>
      <c r="J332" s="24">
        <f t="shared" si="35"/>
        <v>5.4127198917456026E-4</v>
      </c>
      <c r="K332" s="24">
        <f t="shared" si="37"/>
        <v>2.5710419485791558E-3</v>
      </c>
      <c r="L332" s="25">
        <f t="shared" si="38"/>
        <v>1.5162638037869948E-3</v>
      </c>
      <c r="M332" s="25">
        <f t="shared" si="39"/>
        <v>4.1174043949412963E-4</v>
      </c>
    </row>
    <row r="333" spans="1:13" x14ac:dyDescent="0.2">
      <c r="A333" s="4">
        <v>45246</v>
      </c>
      <c r="B333" s="7">
        <v>108.875</v>
      </c>
      <c r="C333" s="7">
        <v>108.890625</v>
      </c>
      <c r="D333" s="6">
        <f t="shared" ref="D333:D396" si="40">AVERAGE(B333:C333)</f>
        <v>108.8828125</v>
      </c>
      <c r="E333" s="24">
        <f t="shared" ref="E333:E396" si="41">(C333-B333)/D333</f>
        <v>1.4350290593384516E-4</v>
      </c>
      <c r="F333" s="24">
        <f t="shared" si="36"/>
        <v>-9.3276888856996809E-4</v>
      </c>
      <c r="G333" s="7">
        <v>115.25</v>
      </c>
      <c r="H333" s="7">
        <v>115.28125</v>
      </c>
      <c r="I333" s="19">
        <f t="shared" ref="I333:I396" si="42">AVERAGE(G333:H333)</f>
        <v>115.265625</v>
      </c>
      <c r="J333" s="24">
        <f t="shared" ref="J333:J396" si="43">(H333-G333)/I333</f>
        <v>2.7111291853056796E-4</v>
      </c>
      <c r="K333" s="24">
        <f t="shared" si="37"/>
        <v>1.7622339704486123E-3</v>
      </c>
      <c r="L333" s="25">
        <f t="shared" si="38"/>
        <v>3.8786252613695155E-4</v>
      </c>
      <c r="M333" s="25">
        <f t="shared" si="39"/>
        <v>2.060356008074041E-4</v>
      </c>
    </row>
    <row r="334" spans="1:13" x14ac:dyDescent="0.2">
      <c r="A334" s="2">
        <v>45245</v>
      </c>
      <c r="B334" s="6">
        <v>108.234375</v>
      </c>
      <c r="C334" s="6">
        <v>108.25</v>
      </c>
      <c r="D334" s="6">
        <f t="shared" si="40"/>
        <v>108.2421875</v>
      </c>
      <c r="E334" s="24">
        <f t="shared" si="41"/>
        <v>1.443522194153735E-4</v>
      </c>
      <c r="F334" s="24">
        <f t="shared" ref="F334:F397" si="44">D333/D334-1</f>
        <v>5.9184409960302276E-3</v>
      </c>
      <c r="G334" s="6">
        <v>114.21875</v>
      </c>
      <c r="H334" s="6">
        <v>114.25</v>
      </c>
      <c r="I334" s="19">
        <f t="shared" si="42"/>
        <v>114.234375</v>
      </c>
      <c r="J334" s="24">
        <f t="shared" si="43"/>
        <v>2.7356038845575162E-4</v>
      </c>
      <c r="K334" s="24">
        <f t="shared" ref="K334:K397" si="45">I333/I334-1</f>
        <v>9.0274928190396952E-3</v>
      </c>
      <c r="L334" s="25">
        <f t="shared" ref="L334:L397" si="46">F334*$N$5+K334*$O$5</f>
        <v>7.4419686960762819E-3</v>
      </c>
      <c r="M334" s="25">
        <f t="shared" ref="M334:M397" si="47">E334*$N$5+J334*$O$5</f>
        <v>2.0766805839508601E-4</v>
      </c>
    </row>
    <row r="335" spans="1:13" x14ac:dyDescent="0.2">
      <c r="A335" s="4">
        <v>45244</v>
      </c>
      <c r="B335" s="7">
        <v>108.8125</v>
      </c>
      <c r="C335" s="7">
        <v>108.828125</v>
      </c>
      <c r="D335" s="6">
        <f t="shared" si="40"/>
        <v>108.8203125</v>
      </c>
      <c r="E335" s="24">
        <f t="shared" si="41"/>
        <v>1.4358532557972575E-4</v>
      </c>
      <c r="F335" s="24">
        <f t="shared" si="44"/>
        <v>-5.3126570464498979E-3</v>
      </c>
      <c r="G335" s="7">
        <v>115.3125</v>
      </c>
      <c r="H335" s="7">
        <v>115.34375</v>
      </c>
      <c r="I335" s="19">
        <f t="shared" si="42"/>
        <v>115.328125</v>
      </c>
      <c r="J335" s="24">
        <f t="shared" si="43"/>
        <v>2.7096599376778217E-4</v>
      </c>
      <c r="K335" s="24">
        <f t="shared" si="45"/>
        <v>-9.4838097818723543E-3</v>
      </c>
      <c r="L335" s="25">
        <f t="shared" si="46"/>
        <v>-7.3566457270205768E-3</v>
      </c>
      <c r="M335" s="25">
        <f t="shared" si="47"/>
        <v>2.0600563488387474E-4</v>
      </c>
    </row>
    <row r="336" spans="1:13" x14ac:dyDescent="0.2">
      <c r="A336" s="2">
        <v>45243</v>
      </c>
      <c r="B336" s="6">
        <v>107.375</v>
      </c>
      <c r="C336" s="6">
        <v>107.390625</v>
      </c>
      <c r="D336" s="6">
        <f t="shared" si="40"/>
        <v>107.3828125</v>
      </c>
      <c r="E336" s="24">
        <f t="shared" si="41"/>
        <v>1.4550745725718444E-4</v>
      </c>
      <c r="F336" s="24">
        <f t="shared" si="44"/>
        <v>1.3386686067661024E-2</v>
      </c>
      <c r="G336" s="6">
        <v>113.09375</v>
      </c>
      <c r="H336" s="6">
        <v>113.125</v>
      </c>
      <c r="I336" s="19">
        <f t="shared" si="42"/>
        <v>113.109375</v>
      </c>
      <c r="J336" s="24">
        <f t="shared" si="43"/>
        <v>2.762812543168946E-4</v>
      </c>
      <c r="K336" s="24">
        <f t="shared" si="45"/>
        <v>1.9615969056499427E-2</v>
      </c>
      <c r="L336" s="25">
        <f t="shared" si="46"/>
        <v>1.6439219677645847E-2</v>
      </c>
      <c r="M336" s="25">
        <f t="shared" si="47"/>
        <v>2.0959050044937346E-4</v>
      </c>
    </row>
    <row r="337" spans="1:13" x14ac:dyDescent="0.2">
      <c r="A337" s="4">
        <v>45240</v>
      </c>
      <c r="B337" s="7">
        <v>107.265625</v>
      </c>
      <c r="C337" s="7">
        <v>107.296875</v>
      </c>
      <c r="D337" s="6">
        <f t="shared" si="40"/>
        <v>107.28125</v>
      </c>
      <c r="E337" s="24">
        <f t="shared" si="41"/>
        <v>2.9129041654529564E-4</v>
      </c>
      <c r="F337" s="24">
        <f t="shared" si="44"/>
        <v>9.4669385377210702E-4</v>
      </c>
      <c r="G337" s="7">
        <v>113</v>
      </c>
      <c r="H337" s="7">
        <v>113.03125</v>
      </c>
      <c r="I337" s="19">
        <f t="shared" si="42"/>
        <v>113.015625</v>
      </c>
      <c r="J337" s="24">
        <f t="shared" si="43"/>
        <v>2.7651043826904464E-4</v>
      </c>
      <c r="K337" s="24">
        <f t="shared" si="45"/>
        <v>8.295313148072303E-4</v>
      </c>
      <c r="L337" s="25">
        <f t="shared" si="46"/>
        <v>8.8928073116036099E-4</v>
      </c>
      <c r="M337" s="25">
        <f t="shared" si="47"/>
        <v>2.8404778837702311E-4</v>
      </c>
    </row>
    <row r="338" spans="1:13" x14ac:dyDescent="0.2">
      <c r="A338" s="2">
        <v>45239</v>
      </c>
      <c r="B338" s="6">
        <v>107.515625</v>
      </c>
      <c r="C338" s="6">
        <v>107.53125</v>
      </c>
      <c r="D338" s="6">
        <f t="shared" si="40"/>
        <v>107.5234375</v>
      </c>
      <c r="E338" s="24">
        <f t="shared" si="41"/>
        <v>1.4531715469011118E-4</v>
      </c>
      <c r="F338" s="24">
        <f t="shared" si="44"/>
        <v>-2.2524158976967579E-3</v>
      </c>
      <c r="G338" s="6">
        <v>113.09375</v>
      </c>
      <c r="H338" s="6">
        <v>113.125</v>
      </c>
      <c r="I338" s="19">
        <f t="shared" si="42"/>
        <v>113.109375</v>
      </c>
      <c r="J338" s="24">
        <f t="shared" si="43"/>
        <v>2.762812543168946E-4</v>
      </c>
      <c r="K338" s="24">
        <f t="shared" si="45"/>
        <v>-8.2884376295067064E-4</v>
      </c>
      <c r="L338" s="25">
        <f t="shared" si="46"/>
        <v>-1.5548232862619387E-3</v>
      </c>
      <c r="M338" s="25">
        <f t="shared" si="47"/>
        <v>2.0949345179018951E-4</v>
      </c>
    </row>
    <row r="339" spans="1:13" x14ac:dyDescent="0.2">
      <c r="A339" s="4">
        <v>45238</v>
      </c>
      <c r="B339" s="7">
        <v>108.4375</v>
      </c>
      <c r="C339" s="7">
        <v>108.453125</v>
      </c>
      <c r="D339" s="6">
        <f t="shared" si="40"/>
        <v>108.4453125</v>
      </c>
      <c r="E339" s="24">
        <f t="shared" si="41"/>
        <v>1.4408183848425905E-4</v>
      </c>
      <c r="F339" s="24">
        <f t="shared" si="44"/>
        <v>-8.50082847057132E-3</v>
      </c>
      <c r="G339" s="7">
        <v>115.25</v>
      </c>
      <c r="H339" s="7">
        <v>115.28125</v>
      </c>
      <c r="I339" s="19">
        <f t="shared" si="42"/>
        <v>115.265625</v>
      </c>
      <c r="J339" s="24">
        <f t="shared" si="43"/>
        <v>2.7111291853056796E-4</v>
      </c>
      <c r="K339" s="24">
        <f t="shared" si="45"/>
        <v>-1.87067913786092E-2</v>
      </c>
      <c r="L339" s="25">
        <f t="shared" si="46"/>
        <v>-1.3502053307340774E-2</v>
      </c>
      <c r="M339" s="25">
        <f t="shared" si="47"/>
        <v>2.0633083921978973E-4</v>
      </c>
    </row>
    <row r="340" spans="1:13" x14ac:dyDescent="0.2">
      <c r="A340" s="2">
        <v>45237</v>
      </c>
      <c r="B340" s="6">
        <v>108.125</v>
      </c>
      <c r="C340" s="6">
        <v>108.140625</v>
      </c>
      <c r="D340" s="6">
        <f t="shared" si="40"/>
        <v>108.1328125</v>
      </c>
      <c r="E340" s="24">
        <f t="shared" si="41"/>
        <v>1.4449822989668376E-4</v>
      </c>
      <c r="F340" s="24">
        <f t="shared" si="44"/>
        <v>2.8899645979336697E-3</v>
      </c>
      <c r="G340" s="6">
        <v>114</v>
      </c>
      <c r="H340" s="6">
        <v>114.03125</v>
      </c>
      <c r="I340" s="19">
        <f t="shared" si="42"/>
        <v>114.015625</v>
      </c>
      <c r="J340" s="24">
        <f t="shared" si="43"/>
        <v>2.7408524050979852E-4</v>
      </c>
      <c r="K340" s="24">
        <f t="shared" si="45"/>
        <v>1.0963409620391884E-2</v>
      </c>
      <c r="L340" s="25">
        <f t="shared" si="46"/>
        <v>6.8461923569833388E-3</v>
      </c>
      <c r="M340" s="25">
        <f t="shared" si="47"/>
        <v>2.0799971249472446E-4</v>
      </c>
    </row>
    <row r="341" spans="1:13" x14ac:dyDescent="0.2">
      <c r="A341" s="4">
        <v>45236</v>
      </c>
      <c r="B341" s="7">
        <v>107.703125</v>
      </c>
      <c r="C341" s="7">
        <v>107.71875</v>
      </c>
      <c r="D341" s="6">
        <f t="shared" si="40"/>
        <v>107.7109375</v>
      </c>
      <c r="E341" s="24">
        <f t="shared" si="41"/>
        <v>1.4506419090447523E-4</v>
      </c>
      <c r="F341" s="24">
        <f t="shared" si="44"/>
        <v>3.9167331544207595E-3</v>
      </c>
      <c r="G341" s="7">
        <v>112.71875</v>
      </c>
      <c r="H341" s="7">
        <v>112.78125</v>
      </c>
      <c r="I341" s="19">
        <f t="shared" si="42"/>
        <v>112.75</v>
      </c>
      <c r="J341" s="24">
        <f t="shared" si="43"/>
        <v>5.5432372505543237E-4</v>
      </c>
      <c r="K341" s="24">
        <f t="shared" si="45"/>
        <v>1.122505543237251E-2</v>
      </c>
      <c r="L341" s="25">
        <f t="shared" si="46"/>
        <v>7.4980280524084633E-3</v>
      </c>
      <c r="M341" s="25">
        <f t="shared" si="47"/>
        <v>3.4561351342537837E-4</v>
      </c>
    </row>
    <row r="342" spans="1:13" x14ac:dyDescent="0.2">
      <c r="A342" s="2">
        <v>45233</v>
      </c>
      <c r="B342" s="6">
        <v>108.234375</v>
      </c>
      <c r="C342" s="6">
        <v>108.265625</v>
      </c>
      <c r="D342" s="6">
        <f t="shared" si="40"/>
        <v>108.25</v>
      </c>
      <c r="E342" s="24">
        <f t="shared" si="41"/>
        <v>2.8868360277136258E-4</v>
      </c>
      <c r="F342" s="24">
        <f t="shared" si="44"/>
        <v>-4.9797921478059726E-3</v>
      </c>
      <c r="G342" s="6">
        <v>113.375</v>
      </c>
      <c r="H342" s="6">
        <v>113.4375</v>
      </c>
      <c r="I342" s="19">
        <f t="shared" si="42"/>
        <v>113.40625</v>
      </c>
      <c r="J342" s="24">
        <f t="shared" si="43"/>
        <v>5.5111600992008823E-4</v>
      </c>
      <c r="K342" s="24">
        <f t="shared" si="45"/>
        <v>-5.7867181041608706E-3</v>
      </c>
      <c r="L342" s="25">
        <f t="shared" si="46"/>
        <v>-5.3752098237978907E-3</v>
      </c>
      <c r="M342" s="25">
        <f t="shared" si="47"/>
        <v>4.1728327380992098E-4</v>
      </c>
    </row>
    <row r="343" spans="1:13" x14ac:dyDescent="0.2">
      <c r="A343" s="4">
        <v>45232</v>
      </c>
      <c r="B343" s="7">
        <v>107.5</v>
      </c>
      <c r="C343" s="7">
        <v>107.515625</v>
      </c>
      <c r="D343" s="6">
        <f t="shared" si="40"/>
        <v>107.5078125</v>
      </c>
      <c r="E343" s="24">
        <f t="shared" si="41"/>
        <v>1.453382748346777E-4</v>
      </c>
      <c r="F343" s="24">
        <f t="shared" si="44"/>
        <v>6.9035680546472022E-3</v>
      </c>
      <c r="G343" s="7">
        <v>112.625</v>
      </c>
      <c r="H343" s="7">
        <v>112.65625</v>
      </c>
      <c r="I343" s="19">
        <f t="shared" si="42"/>
        <v>112.640625</v>
      </c>
      <c r="J343" s="24">
        <f t="shared" si="43"/>
        <v>2.7743098904147595E-4</v>
      </c>
      <c r="K343" s="24">
        <f t="shared" si="45"/>
        <v>6.7970592315160783E-3</v>
      </c>
      <c r="L343" s="25">
        <f t="shared" si="46"/>
        <v>6.8513755690994688E-3</v>
      </c>
      <c r="M343" s="25">
        <f t="shared" si="47"/>
        <v>2.1006762658717546E-4</v>
      </c>
    </row>
    <row r="344" spans="1:13" x14ac:dyDescent="0.2">
      <c r="A344" s="2">
        <v>45231</v>
      </c>
      <c r="B344" s="6">
        <v>107.1875</v>
      </c>
      <c r="C344" s="6">
        <v>107.203125</v>
      </c>
      <c r="D344" s="6">
        <f t="shared" si="40"/>
        <v>107.1953125</v>
      </c>
      <c r="E344" s="24">
        <f t="shared" si="41"/>
        <v>1.4576197070184389E-4</v>
      </c>
      <c r="F344" s="24">
        <f t="shared" si="44"/>
        <v>2.9152394140368187E-3</v>
      </c>
      <c r="G344" s="6">
        <v>111.09375</v>
      </c>
      <c r="H344" s="6">
        <v>111.125</v>
      </c>
      <c r="I344" s="19">
        <f t="shared" si="42"/>
        <v>111.109375</v>
      </c>
      <c r="J344" s="24">
        <f t="shared" si="43"/>
        <v>2.8125439459991561E-4</v>
      </c>
      <c r="K344" s="24">
        <f t="shared" si="45"/>
        <v>1.3781465335395815E-2</v>
      </c>
      <c r="L344" s="25">
        <f t="shared" si="46"/>
        <v>8.2400127303349571E-3</v>
      </c>
      <c r="M344" s="25">
        <f t="shared" si="47"/>
        <v>2.1215728113937779E-4</v>
      </c>
    </row>
    <row r="345" spans="1:13" x14ac:dyDescent="0.2">
      <c r="A345" s="4">
        <v>45230</v>
      </c>
      <c r="B345" s="7">
        <v>105.875</v>
      </c>
      <c r="C345" s="7">
        <v>105.890625</v>
      </c>
      <c r="D345" s="6">
        <f t="shared" si="40"/>
        <v>105.8828125</v>
      </c>
      <c r="E345" s="24">
        <f t="shared" si="41"/>
        <v>1.4756880395484393E-4</v>
      </c>
      <c r="F345" s="24">
        <f t="shared" si="44"/>
        <v>1.2395779532206941E-2</v>
      </c>
      <c r="G345" s="7">
        <v>108.5625</v>
      </c>
      <c r="H345" s="7">
        <v>108.625</v>
      </c>
      <c r="I345" s="19">
        <f t="shared" si="42"/>
        <v>108.59375</v>
      </c>
      <c r="J345" s="24">
        <f t="shared" si="43"/>
        <v>5.7553956834532373E-4</v>
      </c>
      <c r="K345" s="24">
        <f t="shared" si="45"/>
        <v>2.3165467625899216E-2</v>
      </c>
      <c r="L345" s="25">
        <f t="shared" si="46"/>
        <v>1.7673246446770624E-2</v>
      </c>
      <c r="M345" s="25">
        <f t="shared" si="47"/>
        <v>3.5728718482365787E-4</v>
      </c>
    </row>
    <row r="346" spans="1:13" x14ac:dyDescent="0.2">
      <c r="A346" s="2">
        <v>45229</v>
      </c>
      <c r="B346" s="6">
        <v>106.09375</v>
      </c>
      <c r="C346" s="6">
        <v>106.109375</v>
      </c>
      <c r="D346" s="6">
        <f t="shared" si="40"/>
        <v>106.1015625</v>
      </c>
      <c r="E346" s="24">
        <f t="shared" si="41"/>
        <v>1.4726456078344746E-4</v>
      </c>
      <c r="F346" s="24">
        <f t="shared" si="44"/>
        <v>-2.0617038509682661E-3</v>
      </c>
      <c r="G346" s="6">
        <v>109.03125</v>
      </c>
      <c r="H346" s="6">
        <v>109.0625</v>
      </c>
      <c r="I346" s="19">
        <f t="shared" si="42"/>
        <v>109.046875</v>
      </c>
      <c r="J346" s="24">
        <f t="shared" si="43"/>
        <v>2.8657400773749819E-4</v>
      </c>
      <c r="K346" s="24">
        <f t="shared" si="45"/>
        <v>-4.1553231121936873E-3</v>
      </c>
      <c r="L346" s="25">
        <f t="shared" si="46"/>
        <v>-3.0876394478665404E-3</v>
      </c>
      <c r="M346" s="25">
        <f t="shared" si="47"/>
        <v>2.1553032584462588E-4</v>
      </c>
    </row>
    <row r="347" spans="1:13" x14ac:dyDescent="0.2">
      <c r="A347" s="4">
        <v>45226</v>
      </c>
      <c r="B347" s="7">
        <v>106.453125</v>
      </c>
      <c r="C347" s="7">
        <v>106.484375</v>
      </c>
      <c r="D347" s="6">
        <f t="shared" si="40"/>
        <v>106.46875</v>
      </c>
      <c r="E347" s="24">
        <f t="shared" si="41"/>
        <v>2.93513354857646E-4</v>
      </c>
      <c r="F347" s="24">
        <f t="shared" si="44"/>
        <v>-3.4487819195773151E-3</v>
      </c>
      <c r="G347" s="7">
        <v>109.59375</v>
      </c>
      <c r="H347" s="7">
        <v>109.65625</v>
      </c>
      <c r="I347" s="19">
        <f t="shared" si="42"/>
        <v>109.625</v>
      </c>
      <c r="J347" s="24">
        <f t="shared" si="43"/>
        <v>5.7012542759407071E-4</v>
      </c>
      <c r="K347" s="24">
        <f t="shared" si="45"/>
        <v>-5.273660205245112E-3</v>
      </c>
      <c r="L347" s="25">
        <f t="shared" si="46"/>
        <v>-4.3430264596172573E-3</v>
      </c>
      <c r="M347" s="25">
        <f t="shared" si="47"/>
        <v>4.2906148302399147E-4</v>
      </c>
    </row>
    <row r="348" spans="1:13" x14ac:dyDescent="0.2">
      <c r="A348" s="2">
        <v>45225</v>
      </c>
      <c r="B348" s="6">
        <v>106.328125</v>
      </c>
      <c r="C348" s="6">
        <v>106.34375</v>
      </c>
      <c r="D348" s="6">
        <f t="shared" si="40"/>
        <v>106.3359375</v>
      </c>
      <c r="E348" s="24">
        <f t="shared" si="41"/>
        <v>1.4693997502020423E-4</v>
      </c>
      <c r="F348" s="24">
        <f t="shared" si="44"/>
        <v>1.2489897876717393E-3</v>
      </c>
      <c r="G348" s="6">
        <v>109.8125</v>
      </c>
      <c r="H348" s="6">
        <v>109.84375</v>
      </c>
      <c r="I348" s="19">
        <f t="shared" si="42"/>
        <v>109.828125</v>
      </c>
      <c r="J348" s="24">
        <f t="shared" si="43"/>
        <v>2.8453549580310141E-4</v>
      </c>
      <c r="K348" s="24">
        <f t="shared" si="45"/>
        <v>-1.8494807227201759E-3</v>
      </c>
      <c r="L348" s="25">
        <f t="shared" si="46"/>
        <v>-2.6935275503586948E-4</v>
      </c>
      <c r="M348" s="25">
        <f t="shared" si="47"/>
        <v>2.1436586537158811E-4</v>
      </c>
    </row>
    <row r="349" spans="1:13" x14ac:dyDescent="0.2">
      <c r="A349" s="4">
        <v>45224</v>
      </c>
      <c r="B349" s="7">
        <v>105.625</v>
      </c>
      <c r="C349" s="7">
        <v>105.640625</v>
      </c>
      <c r="D349" s="6">
        <f t="shared" si="40"/>
        <v>105.6328125</v>
      </c>
      <c r="E349" s="24">
        <f t="shared" si="41"/>
        <v>1.4791805339841728E-4</v>
      </c>
      <c r="F349" s="24">
        <f t="shared" si="44"/>
        <v>6.6563124029288545E-3</v>
      </c>
      <c r="G349" s="7">
        <v>108.375</v>
      </c>
      <c r="H349" s="7">
        <v>108.40625</v>
      </c>
      <c r="I349" s="19">
        <f t="shared" si="42"/>
        <v>108.390625</v>
      </c>
      <c r="J349" s="24">
        <f t="shared" si="43"/>
        <v>2.8830906732016723E-4</v>
      </c>
      <c r="K349" s="24">
        <f t="shared" si="45"/>
        <v>1.3262217096727591E-2</v>
      </c>
      <c r="L349" s="25">
        <f t="shared" si="46"/>
        <v>9.8934018301242849E-3</v>
      </c>
      <c r="M349" s="25">
        <f t="shared" si="47"/>
        <v>2.1671381838515164E-4</v>
      </c>
    </row>
    <row r="350" spans="1:13" x14ac:dyDescent="0.2">
      <c r="A350" s="2">
        <v>45223</v>
      </c>
      <c r="B350" s="6">
        <v>106.390625</v>
      </c>
      <c r="C350" s="6">
        <v>106.40625</v>
      </c>
      <c r="D350" s="6">
        <f t="shared" si="40"/>
        <v>106.3984375</v>
      </c>
      <c r="E350" s="24">
        <f t="shared" si="41"/>
        <v>1.4685366032748365E-4</v>
      </c>
      <c r="F350" s="24">
        <f t="shared" si="44"/>
        <v>-7.1958293560466791E-3</v>
      </c>
      <c r="G350" s="6">
        <v>110.28125</v>
      </c>
      <c r="H350" s="6">
        <v>110.3125</v>
      </c>
      <c r="I350" s="19">
        <f t="shared" si="42"/>
        <v>110.296875</v>
      </c>
      <c r="J350" s="24">
        <f t="shared" si="43"/>
        <v>2.833262501770789E-4</v>
      </c>
      <c r="K350" s="24">
        <f t="shared" si="45"/>
        <v>-1.7282901260801786E-2</v>
      </c>
      <c r="L350" s="25">
        <f t="shared" si="46"/>
        <v>-1.2138794071371056E-2</v>
      </c>
      <c r="M350" s="25">
        <f t="shared" si="47"/>
        <v>2.1372928118208311E-4</v>
      </c>
    </row>
    <row r="351" spans="1:13" x14ac:dyDescent="0.2">
      <c r="A351" s="4">
        <v>45222</v>
      </c>
      <c r="B351" s="7">
        <v>106.390625</v>
      </c>
      <c r="C351" s="7">
        <v>106.40625</v>
      </c>
      <c r="D351" s="6">
        <f t="shared" si="40"/>
        <v>106.3984375</v>
      </c>
      <c r="E351" s="24">
        <f t="shared" si="41"/>
        <v>1.4685366032748365E-4</v>
      </c>
      <c r="F351" s="24">
        <f t="shared" si="44"/>
        <v>0</v>
      </c>
      <c r="G351" s="7">
        <v>109.71875</v>
      </c>
      <c r="H351" s="7">
        <v>109.75</v>
      </c>
      <c r="I351" s="19">
        <f t="shared" si="42"/>
        <v>109.734375</v>
      </c>
      <c r="J351" s="24">
        <f t="shared" si="43"/>
        <v>2.8477858465043431E-4</v>
      </c>
      <c r="K351" s="24">
        <f t="shared" si="45"/>
        <v>5.1260145237077559E-3</v>
      </c>
      <c r="L351" s="25">
        <f t="shared" si="46"/>
        <v>2.5118993063768464E-3</v>
      </c>
      <c r="M351" s="25">
        <f t="shared" si="47"/>
        <v>2.144409681933813E-4</v>
      </c>
    </row>
    <row r="352" spans="1:13" x14ac:dyDescent="0.2">
      <c r="A352" s="2">
        <v>45219</v>
      </c>
      <c r="B352" s="6">
        <v>106</v>
      </c>
      <c r="C352" s="6">
        <v>106.015625</v>
      </c>
      <c r="D352" s="6">
        <f t="shared" si="40"/>
        <v>106.0078125</v>
      </c>
      <c r="E352" s="24">
        <f t="shared" si="41"/>
        <v>1.4739479696366717E-4</v>
      </c>
      <c r="F352" s="24">
        <f t="shared" si="44"/>
        <v>3.6848699240916716E-3</v>
      </c>
      <c r="G352" s="6">
        <v>108.46875</v>
      </c>
      <c r="H352" s="6">
        <v>108.53125</v>
      </c>
      <c r="I352" s="19">
        <f t="shared" si="42"/>
        <v>108.5</v>
      </c>
      <c r="J352" s="24">
        <f t="shared" si="43"/>
        <v>5.76036866359447E-4</v>
      </c>
      <c r="K352" s="24">
        <f t="shared" si="45"/>
        <v>1.1376728110598977E-2</v>
      </c>
      <c r="L352" s="25">
        <f t="shared" si="46"/>
        <v>7.454108804332173E-3</v>
      </c>
      <c r="M352" s="25">
        <f t="shared" si="47"/>
        <v>3.574421372159127E-4</v>
      </c>
    </row>
    <row r="353" spans="1:13" x14ac:dyDescent="0.2">
      <c r="A353" s="4">
        <v>45218</v>
      </c>
      <c r="B353" s="7">
        <v>105.4375</v>
      </c>
      <c r="C353" s="7">
        <v>105.453125</v>
      </c>
      <c r="D353" s="6">
        <f t="shared" si="40"/>
        <v>105.4453125</v>
      </c>
      <c r="E353" s="24">
        <f t="shared" si="41"/>
        <v>1.481810772764318E-4</v>
      </c>
      <c r="F353" s="24">
        <f t="shared" si="44"/>
        <v>5.3345187819515694E-3</v>
      </c>
      <c r="G353" s="7">
        <v>107.78125</v>
      </c>
      <c r="H353" s="7">
        <v>107.8125</v>
      </c>
      <c r="I353" s="19">
        <f t="shared" si="42"/>
        <v>107.796875</v>
      </c>
      <c r="J353" s="24">
        <f t="shared" si="43"/>
        <v>2.8989708653428034E-4</v>
      </c>
      <c r="K353" s="24">
        <f t="shared" si="45"/>
        <v>6.5226844470211987E-3</v>
      </c>
      <c r="L353" s="25">
        <f t="shared" si="46"/>
        <v>5.91675523410083E-3</v>
      </c>
      <c r="M353" s="25">
        <f t="shared" si="47"/>
        <v>2.1762612931654955E-4</v>
      </c>
    </row>
    <row r="354" spans="1:13" x14ac:dyDescent="0.2">
      <c r="A354" s="2">
        <v>45217</v>
      </c>
      <c r="B354" s="6">
        <v>105.796875</v>
      </c>
      <c r="C354" s="6">
        <v>105.8125</v>
      </c>
      <c r="D354" s="6">
        <f t="shared" si="40"/>
        <v>105.8046875</v>
      </c>
      <c r="E354" s="24">
        <f t="shared" si="41"/>
        <v>1.4767776711216126E-4</v>
      </c>
      <c r="F354" s="24">
        <f t="shared" si="44"/>
        <v>-3.3965886435797232E-3</v>
      </c>
      <c r="G354" s="6">
        <v>109.125</v>
      </c>
      <c r="H354" s="6">
        <v>109.15625</v>
      </c>
      <c r="I354" s="19">
        <f t="shared" si="42"/>
        <v>109.140625</v>
      </c>
      <c r="J354" s="24">
        <f t="shared" si="43"/>
        <v>2.8632784538296351E-4</v>
      </c>
      <c r="K354" s="24">
        <f t="shared" si="45"/>
        <v>-1.2312097351467433E-2</v>
      </c>
      <c r="L354" s="25">
        <f t="shared" si="46"/>
        <v>-7.7654526090959949E-3</v>
      </c>
      <c r="M354" s="25">
        <f t="shared" si="47"/>
        <v>2.1562042194209896E-4</v>
      </c>
    </row>
    <row r="355" spans="1:13" x14ac:dyDescent="0.2">
      <c r="A355" s="4">
        <v>45216</v>
      </c>
      <c r="B355" s="7">
        <v>106.25</v>
      </c>
      <c r="C355" s="7">
        <v>106.265625</v>
      </c>
      <c r="D355" s="6">
        <f t="shared" si="40"/>
        <v>106.2578125</v>
      </c>
      <c r="E355" s="24">
        <f t="shared" si="41"/>
        <v>1.4704801117564886E-4</v>
      </c>
      <c r="F355" s="24">
        <f t="shared" si="44"/>
        <v>-4.2643923240938131E-3</v>
      </c>
      <c r="G355" s="7">
        <v>110.21875</v>
      </c>
      <c r="H355" s="7">
        <v>110.25</v>
      </c>
      <c r="I355" s="19">
        <f t="shared" si="42"/>
        <v>110.234375</v>
      </c>
      <c r="J355" s="24">
        <f t="shared" si="43"/>
        <v>2.8348688873139615E-4</v>
      </c>
      <c r="K355" s="24">
        <f t="shared" si="45"/>
        <v>-9.9220411055989111E-3</v>
      </c>
      <c r="L355" s="25">
        <f t="shared" si="46"/>
        <v>-7.0368082008453719E-3</v>
      </c>
      <c r="M355" s="25">
        <f t="shared" si="47"/>
        <v>2.139071120053554E-4</v>
      </c>
    </row>
    <row r="356" spans="1:13" x14ac:dyDescent="0.2">
      <c r="A356" s="2">
        <v>45215</v>
      </c>
      <c r="B356" s="6">
        <v>107.203125</v>
      </c>
      <c r="C356" s="6">
        <v>107.21875</v>
      </c>
      <c r="D356" s="6">
        <f t="shared" si="40"/>
        <v>107.2109375</v>
      </c>
      <c r="E356" s="24">
        <f t="shared" si="41"/>
        <v>1.4574072724622895E-4</v>
      </c>
      <c r="F356" s="24">
        <f t="shared" si="44"/>
        <v>-8.8901843620199372E-3</v>
      </c>
      <c r="G356" s="6">
        <v>111.46875</v>
      </c>
      <c r="H356" s="6">
        <v>111.5</v>
      </c>
      <c r="I356" s="19">
        <f t="shared" si="42"/>
        <v>111.484375</v>
      </c>
      <c r="J356" s="24">
        <f t="shared" si="43"/>
        <v>2.8030833917309038E-4</v>
      </c>
      <c r="K356" s="24">
        <f t="shared" si="45"/>
        <v>-1.1212333566923638E-2</v>
      </c>
      <c r="L356" s="25">
        <f t="shared" si="46"/>
        <v>-1.0028106416302767E-2</v>
      </c>
      <c r="M356" s="25">
        <f t="shared" si="47"/>
        <v>2.1168285236049304E-4</v>
      </c>
    </row>
    <row r="357" spans="1:13" x14ac:dyDescent="0.2">
      <c r="A357" s="4">
        <v>45212</v>
      </c>
      <c r="B357" s="7">
        <v>107.75</v>
      </c>
      <c r="C357" s="7">
        <v>107.78125</v>
      </c>
      <c r="D357" s="6">
        <f t="shared" si="40"/>
        <v>107.765625</v>
      </c>
      <c r="E357" s="24">
        <f t="shared" si="41"/>
        <v>2.8998115122517038E-4</v>
      </c>
      <c r="F357" s="24">
        <f t="shared" si="44"/>
        <v>-5.1471654342467588E-3</v>
      </c>
      <c r="G357" s="7">
        <v>112.9375</v>
      </c>
      <c r="H357" s="7">
        <v>113</v>
      </c>
      <c r="I357" s="19">
        <f t="shared" si="42"/>
        <v>112.96875</v>
      </c>
      <c r="J357" s="24">
        <f t="shared" si="43"/>
        <v>5.532503457814661E-4</v>
      </c>
      <c r="K357" s="24">
        <f t="shared" si="45"/>
        <v>-1.3139695712309774E-2</v>
      </c>
      <c r="L357" s="25">
        <f t="shared" si="46"/>
        <v>-9.0637425662094505E-3</v>
      </c>
      <c r="M357" s="25">
        <f t="shared" si="47"/>
        <v>4.1899087293739321E-4</v>
      </c>
    </row>
    <row r="358" spans="1:13" x14ac:dyDescent="0.2">
      <c r="A358" s="2">
        <v>45211</v>
      </c>
      <c r="B358" s="6">
        <v>107.296875</v>
      </c>
      <c r="C358" s="6">
        <v>107.3125</v>
      </c>
      <c r="D358" s="6">
        <f t="shared" si="40"/>
        <v>107.3046875</v>
      </c>
      <c r="E358" s="24">
        <f t="shared" si="41"/>
        <v>1.4561339643247179E-4</v>
      </c>
      <c r="F358" s="24">
        <f t="shared" si="44"/>
        <v>4.2955951947578619E-3</v>
      </c>
      <c r="G358" s="6">
        <v>111.625</v>
      </c>
      <c r="H358" s="6">
        <v>111.6875</v>
      </c>
      <c r="I358" s="19">
        <f t="shared" si="42"/>
        <v>111.65625</v>
      </c>
      <c r="J358" s="24">
        <f t="shared" si="43"/>
        <v>5.5975370836831796E-4</v>
      </c>
      <c r="K358" s="24">
        <f t="shared" si="45"/>
        <v>1.1754827875734675E-2</v>
      </c>
      <c r="L358" s="25">
        <f t="shared" si="46"/>
        <v>7.9508406707102797E-3</v>
      </c>
      <c r="M358" s="25">
        <f t="shared" si="47"/>
        <v>3.4855444497672891E-4</v>
      </c>
    </row>
    <row r="359" spans="1:13" x14ac:dyDescent="0.2">
      <c r="A359" s="4">
        <v>45210</v>
      </c>
      <c r="B359" s="7">
        <v>108.125</v>
      </c>
      <c r="C359" s="7">
        <v>108.140625</v>
      </c>
      <c r="D359" s="6">
        <f t="shared" si="40"/>
        <v>108.1328125</v>
      </c>
      <c r="E359" s="24">
        <f t="shared" si="41"/>
        <v>1.4449822989668376E-4</v>
      </c>
      <c r="F359" s="24">
        <f t="shared" si="44"/>
        <v>-7.6584061845242912E-3</v>
      </c>
      <c r="G359" s="7">
        <v>113.84375</v>
      </c>
      <c r="H359" s="7">
        <v>113.875</v>
      </c>
      <c r="I359" s="19">
        <f t="shared" si="42"/>
        <v>113.859375</v>
      </c>
      <c r="J359" s="24">
        <f t="shared" si="43"/>
        <v>2.744613695622341E-4</v>
      </c>
      <c r="K359" s="24">
        <f t="shared" si="45"/>
        <v>-1.9349526554137464E-2</v>
      </c>
      <c r="L359" s="25">
        <f t="shared" si="46"/>
        <v>-1.3387402271323871E-2</v>
      </c>
      <c r="M359" s="25">
        <f t="shared" si="47"/>
        <v>2.0818402689757126E-4</v>
      </c>
    </row>
    <row r="360" spans="1:13" x14ac:dyDescent="0.2">
      <c r="A360" s="2">
        <v>45209</v>
      </c>
      <c r="B360" s="6">
        <v>107.703125</v>
      </c>
      <c r="C360" s="6">
        <v>107.71875</v>
      </c>
      <c r="D360" s="6">
        <f t="shared" si="40"/>
        <v>107.7109375</v>
      </c>
      <c r="E360" s="24">
        <f t="shared" si="41"/>
        <v>1.4506419090447523E-4</v>
      </c>
      <c r="F360" s="24">
        <f t="shared" si="44"/>
        <v>3.9167331544207595E-3</v>
      </c>
      <c r="G360" s="6">
        <v>112</v>
      </c>
      <c r="H360" s="6">
        <v>112.03125</v>
      </c>
      <c r="I360" s="19">
        <f t="shared" si="42"/>
        <v>112.015625</v>
      </c>
      <c r="J360" s="24">
        <f t="shared" si="43"/>
        <v>2.7897893709024967E-4</v>
      </c>
      <c r="K360" s="24">
        <f t="shared" si="45"/>
        <v>1.6459757288324717E-2</v>
      </c>
      <c r="L360" s="25">
        <f t="shared" si="46"/>
        <v>1.0063187378477823E-2</v>
      </c>
      <c r="M360" s="25">
        <f t="shared" si="47"/>
        <v>2.1068639242222809E-4</v>
      </c>
    </row>
    <row r="361" spans="1:13" x14ac:dyDescent="0.2">
      <c r="A361" s="4">
        <v>45208</v>
      </c>
      <c r="B361" s="7">
        <v>107.828125</v>
      </c>
      <c r="C361" s="7">
        <v>107.84375</v>
      </c>
      <c r="D361" s="6">
        <f t="shared" si="40"/>
        <v>107.8359375</v>
      </c>
      <c r="E361" s="24">
        <f t="shared" si="41"/>
        <v>1.4489603709338551E-4</v>
      </c>
      <c r="F361" s="24">
        <f t="shared" si="44"/>
        <v>-1.1591682967471151E-3</v>
      </c>
      <c r="G361" s="7">
        <v>112</v>
      </c>
      <c r="H361" s="7">
        <v>112.03125</v>
      </c>
      <c r="I361" s="19">
        <f t="shared" si="42"/>
        <v>112.015625</v>
      </c>
      <c r="J361" s="24">
        <f t="shared" si="43"/>
        <v>2.7897893709024967E-4</v>
      </c>
      <c r="K361" s="24">
        <f t="shared" si="45"/>
        <v>0</v>
      </c>
      <c r="L361" s="25">
        <f t="shared" si="46"/>
        <v>-5.9114141599863755E-4</v>
      </c>
      <c r="M361" s="25">
        <f t="shared" si="47"/>
        <v>2.1060063897100612E-4</v>
      </c>
    </row>
    <row r="362" spans="1:13" x14ac:dyDescent="0.2">
      <c r="A362" s="2">
        <v>45205</v>
      </c>
      <c r="B362" s="6">
        <v>106.75</v>
      </c>
      <c r="C362" s="6">
        <v>106.765625</v>
      </c>
      <c r="D362" s="6">
        <f t="shared" si="40"/>
        <v>106.7578125</v>
      </c>
      <c r="E362" s="24">
        <f t="shared" si="41"/>
        <v>1.4635931211123308E-4</v>
      </c>
      <c r="F362" s="24">
        <f t="shared" si="44"/>
        <v>1.0098792535675027E-2</v>
      </c>
      <c r="G362" s="6">
        <v>109.96875</v>
      </c>
      <c r="H362" s="6">
        <v>110.03125</v>
      </c>
      <c r="I362" s="19">
        <f t="shared" si="42"/>
        <v>110</v>
      </c>
      <c r="J362" s="24">
        <f t="shared" si="43"/>
        <v>5.6818181818181815E-4</v>
      </c>
      <c r="K362" s="24">
        <f t="shared" si="45"/>
        <v>1.8323863636363624E-2</v>
      </c>
      <c r="L362" s="25">
        <f t="shared" si="46"/>
        <v>1.412932157478819E-2</v>
      </c>
      <c r="M362" s="25">
        <f t="shared" si="47"/>
        <v>3.5306486386344155E-4</v>
      </c>
    </row>
    <row r="363" spans="1:13" x14ac:dyDescent="0.2">
      <c r="A363" s="4">
        <v>45204</v>
      </c>
      <c r="B363" s="7">
        <v>107.265625</v>
      </c>
      <c r="C363" s="7">
        <v>107.28125</v>
      </c>
      <c r="D363" s="6">
        <f t="shared" si="40"/>
        <v>107.2734375</v>
      </c>
      <c r="E363" s="24">
        <f t="shared" si="41"/>
        <v>1.456558153084262E-4</v>
      </c>
      <c r="F363" s="24">
        <f t="shared" si="44"/>
        <v>-4.8066419051780995E-3</v>
      </c>
      <c r="G363" s="7">
        <v>111.28125</v>
      </c>
      <c r="H363" s="7">
        <v>111.3125</v>
      </c>
      <c r="I363" s="19">
        <f t="shared" si="42"/>
        <v>111.296875</v>
      </c>
      <c r="J363" s="24">
        <f t="shared" si="43"/>
        <v>2.8078056998455706E-4</v>
      </c>
      <c r="K363" s="24">
        <f t="shared" si="45"/>
        <v>-1.1652393654359106E-2</v>
      </c>
      <c r="L363" s="25">
        <f t="shared" si="46"/>
        <v>-8.1612635104945305E-3</v>
      </c>
      <c r="M363" s="25">
        <f t="shared" si="47"/>
        <v>2.1187095691122546E-4</v>
      </c>
    </row>
    <row r="364" spans="1:13" x14ac:dyDescent="0.2">
      <c r="A364" s="2">
        <v>45203</v>
      </c>
      <c r="B364" s="6">
        <v>107.078125</v>
      </c>
      <c r="C364" s="6">
        <v>107.09375</v>
      </c>
      <c r="D364" s="6">
        <f t="shared" si="40"/>
        <v>107.0859375</v>
      </c>
      <c r="E364" s="24">
        <f t="shared" si="41"/>
        <v>1.4591084847158386E-4</v>
      </c>
      <c r="F364" s="24">
        <f t="shared" si="44"/>
        <v>1.7509301816589495E-3</v>
      </c>
      <c r="G364" s="6">
        <v>111.5625</v>
      </c>
      <c r="H364" s="6">
        <v>111.59375</v>
      </c>
      <c r="I364" s="19">
        <f t="shared" si="42"/>
        <v>111.578125</v>
      </c>
      <c r="J364" s="24">
        <f t="shared" si="43"/>
        <v>2.8007281893292258E-4</v>
      </c>
      <c r="K364" s="24">
        <f t="shared" si="45"/>
        <v>-2.520655370396252E-3</v>
      </c>
      <c r="L364" s="25">
        <f t="shared" si="46"/>
        <v>-3.4227356088053357E-4</v>
      </c>
      <c r="M364" s="25">
        <f t="shared" si="47"/>
        <v>2.1165419722437426E-4</v>
      </c>
    </row>
    <row r="365" spans="1:13" x14ac:dyDescent="0.2">
      <c r="A365" s="4">
        <v>45202</v>
      </c>
      <c r="B365" s="7">
        <v>106.65625</v>
      </c>
      <c r="C365" s="7">
        <v>106.671875</v>
      </c>
      <c r="D365" s="6">
        <f t="shared" si="40"/>
        <v>106.6640625</v>
      </c>
      <c r="E365" s="24">
        <f t="shared" si="41"/>
        <v>1.4648795136600013E-4</v>
      </c>
      <c r="F365" s="24">
        <f t="shared" si="44"/>
        <v>3.9551746868820015E-3</v>
      </c>
      <c r="G365" s="7">
        <v>110.8125</v>
      </c>
      <c r="H365" s="7">
        <v>110.84375</v>
      </c>
      <c r="I365" s="19">
        <f t="shared" si="42"/>
        <v>110.828125</v>
      </c>
      <c r="J365" s="24">
        <f t="shared" si="43"/>
        <v>2.8196813760045117E-4</v>
      </c>
      <c r="K365" s="24">
        <f t="shared" si="45"/>
        <v>6.7672353024108567E-3</v>
      </c>
      <c r="L365" s="25">
        <f t="shared" si="46"/>
        <v>5.3331678776869541E-3</v>
      </c>
      <c r="M365" s="25">
        <f t="shared" si="47"/>
        <v>2.1287726498502753E-4</v>
      </c>
    </row>
    <row r="366" spans="1:13" x14ac:dyDescent="0.2">
      <c r="A366" s="2">
        <v>45201</v>
      </c>
      <c r="B366" s="6">
        <v>107.34375</v>
      </c>
      <c r="C366" s="6">
        <v>107.359375</v>
      </c>
      <c r="D366" s="6">
        <f t="shared" si="40"/>
        <v>107.3515625</v>
      </c>
      <c r="E366" s="24">
        <f t="shared" si="41"/>
        <v>1.4554981442398661E-4</v>
      </c>
      <c r="F366" s="24">
        <f t="shared" si="44"/>
        <v>-6.4041918346554594E-3</v>
      </c>
      <c r="G366" s="6">
        <v>112.5</v>
      </c>
      <c r="H366" s="6">
        <v>112.53125</v>
      </c>
      <c r="I366" s="19">
        <f t="shared" si="42"/>
        <v>112.515625</v>
      </c>
      <c r="J366" s="24">
        <f t="shared" si="43"/>
        <v>2.7773920288848769E-4</v>
      </c>
      <c r="K366" s="24">
        <f t="shared" si="45"/>
        <v>-1.4997916955978297E-2</v>
      </c>
      <c r="L366" s="25">
        <f t="shared" si="46"/>
        <v>-1.0615372289101399E-2</v>
      </c>
      <c r="M366" s="25">
        <f t="shared" si="47"/>
        <v>2.1032653943298707E-4</v>
      </c>
    </row>
    <row r="367" spans="1:13" x14ac:dyDescent="0.2">
      <c r="A367" s="4">
        <v>45198</v>
      </c>
      <c r="B367" s="7">
        <v>108.03125</v>
      </c>
      <c r="C367" s="7">
        <v>108.046875</v>
      </c>
      <c r="D367" s="6">
        <f t="shared" si="40"/>
        <v>108.0390625</v>
      </c>
      <c r="E367" s="24">
        <f t="shared" si="41"/>
        <v>1.4462361703666208E-4</v>
      </c>
      <c r="F367" s="24">
        <f t="shared" si="44"/>
        <v>-6.363439149613126E-3</v>
      </c>
      <c r="G367" s="7">
        <v>113.90625</v>
      </c>
      <c r="H367" s="7">
        <v>113.96875</v>
      </c>
      <c r="I367" s="19">
        <f t="shared" si="42"/>
        <v>113.9375</v>
      </c>
      <c r="J367" s="24">
        <f t="shared" si="43"/>
        <v>5.4854635216675812E-4</v>
      </c>
      <c r="K367" s="24">
        <f t="shared" si="45"/>
        <v>-1.2479429511793705E-2</v>
      </c>
      <c r="L367" s="25">
        <f t="shared" si="46"/>
        <v>-9.360456008913139E-3</v>
      </c>
      <c r="M367" s="25">
        <f t="shared" si="47"/>
        <v>3.4255774958945773E-4</v>
      </c>
    </row>
    <row r="368" spans="1:13" x14ac:dyDescent="0.2">
      <c r="A368" s="2">
        <v>45197</v>
      </c>
      <c r="B368" s="6">
        <v>107.953125</v>
      </c>
      <c r="C368" s="6">
        <v>107.96875</v>
      </c>
      <c r="D368" s="6">
        <f t="shared" si="40"/>
        <v>107.9609375</v>
      </c>
      <c r="E368" s="24">
        <f t="shared" si="41"/>
        <v>1.447282726680657E-4</v>
      </c>
      <c r="F368" s="24">
        <f t="shared" si="44"/>
        <v>7.2364136334024387E-4</v>
      </c>
      <c r="G368" s="6">
        <v>113.8125</v>
      </c>
      <c r="H368" s="6">
        <v>113.84375</v>
      </c>
      <c r="I368" s="19">
        <f t="shared" si="42"/>
        <v>113.828125</v>
      </c>
      <c r="J368" s="24">
        <f t="shared" si="43"/>
        <v>2.7453671928620452E-4</v>
      </c>
      <c r="K368" s="24">
        <f t="shared" si="45"/>
        <v>9.608785175017065E-4</v>
      </c>
      <c r="L368" s="25">
        <f t="shared" si="46"/>
        <v>8.3989461237590139E-4</v>
      </c>
      <c r="M368" s="25">
        <f t="shared" si="47"/>
        <v>2.0833826548293357E-4</v>
      </c>
    </row>
    <row r="369" spans="1:13" x14ac:dyDescent="0.2">
      <c r="A369" s="4">
        <v>45196</v>
      </c>
      <c r="B369" s="7">
        <v>107.6875</v>
      </c>
      <c r="C369" s="7">
        <v>107.703125</v>
      </c>
      <c r="D369" s="6">
        <f t="shared" si="40"/>
        <v>107.6953125</v>
      </c>
      <c r="E369" s="24">
        <f t="shared" si="41"/>
        <v>1.4508523757707654E-4</v>
      </c>
      <c r="F369" s="24">
        <f t="shared" si="44"/>
        <v>2.4664490388102145E-3</v>
      </c>
      <c r="G369" s="7">
        <v>113.65625</v>
      </c>
      <c r="H369" s="7">
        <v>113.6875</v>
      </c>
      <c r="I369" s="19">
        <f t="shared" si="42"/>
        <v>113.671875</v>
      </c>
      <c r="J369" s="24">
        <f t="shared" si="43"/>
        <v>2.7491408934707902E-4</v>
      </c>
      <c r="K369" s="24">
        <f t="shared" si="45"/>
        <v>1.3745704467353903E-3</v>
      </c>
      <c r="L369" s="25">
        <f t="shared" si="46"/>
        <v>1.9313961111613411E-3</v>
      </c>
      <c r="M369" s="25">
        <f t="shared" si="47"/>
        <v>2.0870522952218018E-4</v>
      </c>
    </row>
    <row r="370" spans="1:13" x14ac:dyDescent="0.2">
      <c r="A370" s="2">
        <v>45195</v>
      </c>
      <c r="B370" s="6">
        <v>108.21875</v>
      </c>
      <c r="C370" s="6">
        <v>108.25</v>
      </c>
      <c r="D370" s="6">
        <f t="shared" si="40"/>
        <v>108.234375</v>
      </c>
      <c r="E370" s="24">
        <f t="shared" si="41"/>
        <v>2.8872527789807997E-4</v>
      </c>
      <c r="F370" s="24">
        <f t="shared" si="44"/>
        <v>-4.9805110437418643E-3</v>
      </c>
      <c r="G370" s="6">
        <v>114.625</v>
      </c>
      <c r="H370" s="6">
        <v>114.65625</v>
      </c>
      <c r="I370" s="19">
        <f t="shared" si="42"/>
        <v>114.640625</v>
      </c>
      <c r="J370" s="24">
        <f t="shared" si="43"/>
        <v>2.7259097723865341E-4</v>
      </c>
      <c r="K370" s="24">
        <f t="shared" si="45"/>
        <v>-8.4503202943982947E-3</v>
      </c>
      <c r="L370" s="25">
        <f t="shared" si="46"/>
        <v>-6.6808205941095676E-3</v>
      </c>
      <c r="M370" s="25">
        <f t="shared" si="47"/>
        <v>2.8081899155264555E-4</v>
      </c>
    </row>
    <row r="371" spans="1:13" x14ac:dyDescent="0.2">
      <c r="A371" s="4">
        <v>45194</v>
      </c>
      <c r="B371" s="7">
        <v>108.203125</v>
      </c>
      <c r="C371" s="7">
        <v>108.21875</v>
      </c>
      <c r="D371" s="6">
        <f t="shared" si="40"/>
        <v>108.2109375</v>
      </c>
      <c r="E371" s="24">
        <f t="shared" si="41"/>
        <v>1.4439390657714244E-4</v>
      </c>
      <c r="F371" s="24">
        <f t="shared" si="44"/>
        <v>2.1659085986569515E-4</v>
      </c>
      <c r="G371" s="7">
        <v>114.9375</v>
      </c>
      <c r="H371" s="7">
        <v>115</v>
      </c>
      <c r="I371" s="19">
        <f t="shared" si="42"/>
        <v>114.96875</v>
      </c>
      <c r="J371" s="24">
        <f t="shared" si="43"/>
        <v>5.4362598532209838E-4</v>
      </c>
      <c r="K371" s="24">
        <f t="shared" si="45"/>
        <v>-2.8540364229410198E-3</v>
      </c>
      <c r="L371" s="25">
        <f t="shared" si="46"/>
        <v>-1.2881076746684896E-3</v>
      </c>
      <c r="M371" s="25">
        <f t="shared" si="47"/>
        <v>3.4002947823710578E-4</v>
      </c>
    </row>
    <row r="372" spans="1:13" x14ac:dyDescent="0.2">
      <c r="A372" s="2">
        <v>45191</v>
      </c>
      <c r="B372" s="6">
        <v>108.703125</v>
      </c>
      <c r="C372" s="6">
        <v>108.734375</v>
      </c>
      <c r="D372" s="6">
        <f t="shared" si="40"/>
        <v>108.71875</v>
      </c>
      <c r="E372" s="24">
        <f t="shared" si="41"/>
        <v>2.8743891922966368E-4</v>
      </c>
      <c r="F372" s="24">
        <f t="shared" si="44"/>
        <v>-4.6708824374820379E-3</v>
      </c>
      <c r="G372" s="6">
        <v>116.84375</v>
      </c>
      <c r="H372" s="6">
        <v>116.875</v>
      </c>
      <c r="I372" s="19">
        <f t="shared" si="42"/>
        <v>116.859375</v>
      </c>
      <c r="J372" s="24">
        <f t="shared" si="43"/>
        <v>2.6741542987030354E-4</v>
      </c>
      <c r="K372" s="24">
        <f t="shared" si="45"/>
        <v>-1.6178633507153317E-2</v>
      </c>
      <c r="L372" s="25">
        <f t="shared" si="46"/>
        <v>-1.0310022123133211E-2</v>
      </c>
      <c r="M372" s="25">
        <f t="shared" si="47"/>
        <v>2.7762681495247172E-4</v>
      </c>
    </row>
    <row r="373" spans="1:13" x14ac:dyDescent="0.2">
      <c r="A373" s="4">
        <v>45190</v>
      </c>
      <c r="B373" s="7">
        <v>108.34375</v>
      </c>
      <c r="C373" s="7">
        <v>108.359375</v>
      </c>
      <c r="D373" s="6">
        <f t="shared" si="40"/>
        <v>108.3515625</v>
      </c>
      <c r="E373" s="24">
        <f t="shared" si="41"/>
        <v>1.4420650371331747E-4</v>
      </c>
      <c r="F373" s="24">
        <f t="shared" si="44"/>
        <v>3.3888528372629789E-3</v>
      </c>
      <c r="G373" s="7">
        <v>115.9375</v>
      </c>
      <c r="H373" s="7">
        <v>115.96875</v>
      </c>
      <c r="I373" s="19">
        <f t="shared" si="42"/>
        <v>115.953125</v>
      </c>
      <c r="J373" s="24">
        <f t="shared" si="43"/>
        <v>2.6950545748551406E-4</v>
      </c>
      <c r="K373" s="24">
        <f t="shared" si="45"/>
        <v>7.8156582670798613E-3</v>
      </c>
      <c r="L373" s="25">
        <f t="shared" si="46"/>
        <v>5.5581189283350693E-3</v>
      </c>
      <c r="M373" s="25">
        <f t="shared" si="47"/>
        <v>2.0560671114824847E-4</v>
      </c>
    </row>
    <row r="374" spans="1:13" x14ac:dyDescent="0.2">
      <c r="A374" s="2">
        <v>45189</v>
      </c>
      <c r="B374" s="6">
        <v>108.734375</v>
      </c>
      <c r="C374" s="6">
        <v>108.75</v>
      </c>
      <c r="D374" s="6">
        <f t="shared" si="40"/>
        <v>108.7421875</v>
      </c>
      <c r="E374" s="24">
        <f t="shared" si="41"/>
        <v>1.4368848336805806E-4</v>
      </c>
      <c r="F374" s="24">
        <f t="shared" si="44"/>
        <v>-3.5922120842014627E-3</v>
      </c>
      <c r="G374" s="6">
        <v>117.78125</v>
      </c>
      <c r="H374" s="6">
        <v>117.8125</v>
      </c>
      <c r="I374" s="19">
        <f t="shared" si="42"/>
        <v>117.796875</v>
      </c>
      <c r="J374" s="24">
        <f t="shared" si="43"/>
        <v>2.6528717336516777E-4</v>
      </c>
      <c r="K374" s="24">
        <f t="shared" si="45"/>
        <v>-1.5651943228544907E-2</v>
      </c>
      <c r="L374" s="25">
        <f t="shared" si="46"/>
        <v>-9.5018383945569187E-3</v>
      </c>
      <c r="M374" s="25">
        <f t="shared" si="47"/>
        <v>2.0327545169352801E-4</v>
      </c>
    </row>
    <row r="375" spans="1:13" x14ac:dyDescent="0.2">
      <c r="A375" s="4">
        <v>45188</v>
      </c>
      <c r="B375" s="7">
        <v>109.15625</v>
      </c>
      <c r="C375" s="7">
        <v>109.171875</v>
      </c>
      <c r="D375" s="6">
        <f t="shared" si="40"/>
        <v>109.1640625</v>
      </c>
      <c r="E375" s="24">
        <f t="shared" si="41"/>
        <v>1.4313318542904174E-4</v>
      </c>
      <c r="F375" s="24">
        <f t="shared" si="44"/>
        <v>-3.8645960065841756E-3</v>
      </c>
      <c r="G375" s="7">
        <v>118.21875</v>
      </c>
      <c r="H375" s="7">
        <v>118.25</v>
      </c>
      <c r="I375" s="19">
        <f t="shared" si="42"/>
        <v>118.234375</v>
      </c>
      <c r="J375" s="24">
        <f t="shared" si="43"/>
        <v>2.6430553720100438E-4</v>
      </c>
      <c r="K375" s="24">
        <f t="shared" si="45"/>
        <v>-3.7002775208140326E-3</v>
      </c>
      <c r="L375" s="25">
        <f t="shared" si="46"/>
        <v>-3.7840750699926098E-3</v>
      </c>
      <c r="M375" s="25">
        <f t="shared" si="47"/>
        <v>2.0251123536634173E-4</v>
      </c>
    </row>
    <row r="376" spans="1:13" x14ac:dyDescent="0.2">
      <c r="A376" s="2">
        <v>45187</v>
      </c>
      <c r="B376" s="6">
        <v>109.578125</v>
      </c>
      <c r="C376" s="6">
        <v>109.59375</v>
      </c>
      <c r="D376" s="6">
        <f t="shared" si="40"/>
        <v>109.5859375</v>
      </c>
      <c r="E376" s="24">
        <f t="shared" si="41"/>
        <v>1.4258216297141228E-4</v>
      </c>
      <c r="F376" s="24">
        <f t="shared" si="44"/>
        <v>-3.8497184002281859E-3</v>
      </c>
      <c r="G376" s="6">
        <v>118.90625</v>
      </c>
      <c r="H376" s="6">
        <v>118.9375</v>
      </c>
      <c r="I376" s="19">
        <f t="shared" si="42"/>
        <v>118.921875</v>
      </c>
      <c r="J376" s="24">
        <f t="shared" si="43"/>
        <v>2.6277755879647877E-4</v>
      </c>
      <c r="K376" s="24">
        <f t="shared" si="45"/>
        <v>-5.7811062935225754E-3</v>
      </c>
      <c r="L376" s="25">
        <f t="shared" si="46"/>
        <v>-4.7961558102419324E-3</v>
      </c>
      <c r="M376" s="25">
        <f t="shared" si="47"/>
        <v>2.0148147548921817E-4</v>
      </c>
    </row>
    <row r="377" spans="1:13" x14ac:dyDescent="0.2">
      <c r="A377" s="4">
        <v>45184</v>
      </c>
      <c r="B377" s="7">
        <v>109.421875</v>
      </c>
      <c r="C377" s="7">
        <v>109.453125</v>
      </c>
      <c r="D377" s="6">
        <f t="shared" si="40"/>
        <v>109.4375</v>
      </c>
      <c r="E377" s="24">
        <f t="shared" si="41"/>
        <v>2.8555111364934324E-4</v>
      </c>
      <c r="F377" s="24">
        <f t="shared" si="44"/>
        <v>1.3563677898342785E-3</v>
      </c>
      <c r="G377" s="7">
        <v>118.40625</v>
      </c>
      <c r="H377" s="7">
        <v>118.4375</v>
      </c>
      <c r="I377" s="19">
        <f t="shared" si="42"/>
        <v>118.421875</v>
      </c>
      <c r="J377" s="24">
        <f t="shared" si="43"/>
        <v>2.6388705633988651E-4</v>
      </c>
      <c r="K377" s="24">
        <f t="shared" si="45"/>
        <v>4.2221929014381043E-3</v>
      </c>
      <c r="L377" s="25">
        <f t="shared" si="46"/>
        <v>2.7607071799669561E-3</v>
      </c>
      <c r="M377" s="25">
        <f t="shared" si="47"/>
        <v>2.7493508236865717E-4</v>
      </c>
    </row>
    <row r="378" spans="1:13" x14ac:dyDescent="0.2">
      <c r="A378" s="2">
        <v>45183</v>
      </c>
      <c r="B378" s="6">
        <v>109.75</v>
      </c>
      <c r="C378" s="6">
        <v>109.765625</v>
      </c>
      <c r="D378" s="6">
        <f t="shared" si="40"/>
        <v>109.7578125</v>
      </c>
      <c r="E378" s="24">
        <f t="shared" si="41"/>
        <v>1.4235888675350559E-4</v>
      </c>
      <c r="F378" s="24">
        <f t="shared" si="44"/>
        <v>-2.9183571784469065E-3</v>
      </c>
      <c r="G378" s="6">
        <v>119.03125</v>
      </c>
      <c r="H378" s="6">
        <v>119.0625</v>
      </c>
      <c r="I378" s="19">
        <f t="shared" si="42"/>
        <v>119.046875</v>
      </c>
      <c r="J378" s="24">
        <f t="shared" si="43"/>
        <v>2.6250164063525399E-4</v>
      </c>
      <c r="K378" s="24">
        <f t="shared" si="45"/>
        <v>-5.2500328127050855E-3</v>
      </c>
      <c r="L378" s="25">
        <f t="shared" si="46"/>
        <v>-4.0609474659501236E-3</v>
      </c>
      <c r="M378" s="25">
        <f t="shared" si="47"/>
        <v>2.0123240315616286E-4</v>
      </c>
    </row>
    <row r="379" spans="1:13" x14ac:dyDescent="0.2">
      <c r="A379" s="4">
        <v>45182</v>
      </c>
      <c r="B379" s="7">
        <v>109.984375</v>
      </c>
      <c r="C379" s="7">
        <v>110</v>
      </c>
      <c r="D379" s="6">
        <f t="shared" si="40"/>
        <v>109.9921875</v>
      </c>
      <c r="E379" s="24">
        <f t="shared" si="41"/>
        <v>1.4205554371759358E-4</v>
      </c>
      <c r="F379" s="24">
        <f t="shared" si="44"/>
        <v>-2.1308331557639004E-3</v>
      </c>
      <c r="G379" s="7">
        <v>119.59375</v>
      </c>
      <c r="H379" s="7">
        <v>119.625</v>
      </c>
      <c r="I379" s="19">
        <f t="shared" si="42"/>
        <v>119.609375</v>
      </c>
      <c r="J379" s="24">
        <f t="shared" si="43"/>
        <v>2.6126714565643372E-4</v>
      </c>
      <c r="K379" s="24">
        <f t="shared" si="45"/>
        <v>-4.7028086218158238E-3</v>
      </c>
      <c r="L379" s="25">
        <f t="shared" si="46"/>
        <v>-3.3911774952725296E-3</v>
      </c>
      <c r="M379" s="25">
        <f t="shared" si="47"/>
        <v>2.0047276802261728E-4</v>
      </c>
    </row>
    <row r="380" spans="1:13" x14ac:dyDescent="0.2">
      <c r="A380" s="2">
        <v>45181</v>
      </c>
      <c r="B380" s="6">
        <v>109.734375</v>
      </c>
      <c r="C380" s="6">
        <v>109.765625</v>
      </c>
      <c r="D380" s="6">
        <f t="shared" si="40"/>
        <v>109.75</v>
      </c>
      <c r="E380" s="24">
        <f t="shared" si="41"/>
        <v>2.8473804100227789E-4</v>
      </c>
      <c r="F380" s="24">
        <f t="shared" si="44"/>
        <v>2.206719817767544E-3</v>
      </c>
      <c r="G380" s="6">
        <v>119.25</v>
      </c>
      <c r="H380" s="6">
        <v>119.28125</v>
      </c>
      <c r="I380" s="19">
        <f t="shared" si="42"/>
        <v>119.265625</v>
      </c>
      <c r="J380" s="24">
        <f t="shared" si="43"/>
        <v>2.6202017555351765E-4</v>
      </c>
      <c r="K380" s="24">
        <f t="shared" si="45"/>
        <v>2.8822219310886688E-3</v>
      </c>
      <c r="L380" s="25">
        <f t="shared" si="46"/>
        <v>2.5377359087403219E-3</v>
      </c>
      <c r="M380" s="25">
        <f t="shared" si="47"/>
        <v>2.7360561244610068E-4</v>
      </c>
    </row>
    <row r="381" spans="1:13" x14ac:dyDescent="0.2">
      <c r="A381" s="4">
        <v>45180</v>
      </c>
      <c r="B381" s="7">
        <v>109.75</v>
      </c>
      <c r="C381" s="7">
        <v>109.765625</v>
      </c>
      <c r="D381" s="6">
        <f t="shared" si="40"/>
        <v>109.7578125</v>
      </c>
      <c r="E381" s="24">
        <f t="shared" si="41"/>
        <v>1.4235888675350559E-4</v>
      </c>
      <c r="F381" s="24">
        <f t="shared" si="44"/>
        <v>-7.1179443376756524E-5</v>
      </c>
      <c r="G381" s="7">
        <v>119</v>
      </c>
      <c r="H381" s="7">
        <v>119.0625</v>
      </c>
      <c r="I381" s="19">
        <f t="shared" si="42"/>
        <v>119.03125</v>
      </c>
      <c r="J381" s="24">
        <f t="shared" si="43"/>
        <v>5.2507219742714626E-4</v>
      </c>
      <c r="K381" s="24">
        <f t="shared" si="45"/>
        <v>1.9690207403517679E-3</v>
      </c>
      <c r="L381" s="25">
        <f t="shared" si="46"/>
        <v>9.2857921955241804E-4</v>
      </c>
      <c r="M381" s="25">
        <f t="shared" si="47"/>
        <v>3.2989977162149243E-4</v>
      </c>
    </row>
    <row r="382" spans="1:13" x14ac:dyDescent="0.2">
      <c r="A382" s="2">
        <v>45177</v>
      </c>
      <c r="B382" s="6">
        <v>109.859375</v>
      </c>
      <c r="C382" s="6">
        <v>109.875</v>
      </c>
      <c r="D382" s="6">
        <f t="shared" si="40"/>
        <v>109.8671875</v>
      </c>
      <c r="E382" s="24">
        <f t="shared" si="41"/>
        <v>1.4221716561188937E-4</v>
      </c>
      <c r="F382" s="24">
        <f t="shared" si="44"/>
        <v>-9.9552015928328075E-4</v>
      </c>
      <c r="G382" s="6">
        <v>119.4375</v>
      </c>
      <c r="H382" s="6">
        <v>119.5</v>
      </c>
      <c r="I382" s="19">
        <f t="shared" si="42"/>
        <v>119.46875</v>
      </c>
      <c r="J382" s="24">
        <f t="shared" si="43"/>
        <v>5.23149359142035E-4</v>
      </c>
      <c r="K382" s="24">
        <f t="shared" si="45"/>
        <v>-3.6620455139942942E-3</v>
      </c>
      <c r="L382" s="25">
        <f t="shared" si="46"/>
        <v>-2.3021967513913405E-3</v>
      </c>
      <c r="M382" s="25">
        <f t="shared" si="47"/>
        <v>3.2888525019875549E-4</v>
      </c>
    </row>
    <row r="383" spans="1:13" x14ac:dyDescent="0.2">
      <c r="A383" s="4">
        <v>45176</v>
      </c>
      <c r="B383" s="7">
        <v>110.03125</v>
      </c>
      <c r="C383" s="7">
        <v>110.046875</v>
      </c>
      <c r="D383" s="6">
        <f t="shared" si="40"/>
        <v>110.0390625</v>
      </c>
      <c r="E383" s="24">
        <f t="shared" si="41"/>
        <v>1.4199503017394392E-4</v>
      </c>
      <c r="F383" s="24">
        <f t="shared" si="44"/>
        <v>-1.5619453319133392E-3</v>
      </c>
      <c r="G383" s="7">
        <v>119.5</v>
      </c>
      <c r="H383" s="7">
        <v>119.53125</v>
      </c>
      <c r="I383" s="19">
        <f t="shared" si="42"/>
        <v>119.515625</v>
      </c>
      <c r="J383" s="24">
        <f t="shared" si="43"/>
        <v>2.6147208785462153E-4</v>
      </c>
      <c r="K383" s="24">
        <f t="shared" si="45"/>
        <v>-3.9220813178197922E-4</v>
      </c>
      <c r="L383" s="25">
        <f t="shared" si="46"/>
        <v>-9.8873937471916215E-4</v>
      </c>
      <c r="M383" s="25">
        <f t="shared" si="47"/>
        <v>2.0054233567376554E-4</v>
      </c>
    </row>
    <row r="384" spans="1:13" x14ac:dyDescent="0.2">
      <c r="A384" s="2">
        <v>45175</v>
      </c>
      <c r="B384" s="6">
        <v>109.78125</v>
      </c>
      <c r="C384" s="6">
        <v>109.8125</v>
      </c>
      <c r="D384" s="6">
        <f t="shared" si="40"/>
        <v>109.796875</v>
      </c>
      <c r="E384" s="24">
        <f t="shared" si="41"/>
        <v>2.8461647929415115E-4</v>
      </c>
      <c r="F384" s="24">
        <f t="shared" si="44"/>
        <v>2.2057777145296775E-3</v>
      </c>
      <c r="G384" s="6">
        <v>119.1875</v>
      </c>
      <c r="H384" s="6">
        <v>119.21875</v>
      </c>
      <c r="I384" s="19">
        <f t="shared" si="42"/>
        <v>119.203125</v>
      </c>
      <c r="J384" s="24">
        <f t="shared" si="43"/>
        <v>2.6215755669157164E-4</v>
      </c>
      <c r="K384" s="24">
        <f t="shared" si="45"/>
        <v>2.6215755669156682E-3</v>
      </c>
      <c r="L384" s="25">
        <f t="shared" si="46"/>
        <v>2.4095310071063601E-3</v>
      </c>
      <c r="M384" s="25">
        <f t="shared" si="47"/>
        <v>2.7361094042053417E-4</v>
      </c>
    </row>
    <row r="385" spans="1:13" x14ac:dyDescent="0.2">
      <c r="A385" s="4">
        <v>45174</v>
      </c>
      <c r="B385" s="7">
        <v>109.984375</v>
      </c>
      <c r="C385" s="7">
        <v>110</v>
      </c>
      <c r="D385" s="6">
        <f t="shared" si="40"/>
        <v>109.9921875</v>
      </c>
      <c r="E385" s="24">
        <f t="shared" si="41"/>
        <v>1.4205554371759358E-4</v>
      </c>
      <c r="F385" s="24">
        <f t="shared" si="44"/>
        <v>-1.775694296469954E-3</v>
      </c>
      <c r="G385" s="7">
        <v>119.09375</v>
      </c>
      <c r="H385" s="7">
        <v>119.15625</v>
      </c>
      <c r="I385" s="19">
        <f t="shared" si="42"/>
        <v>119.125</v>
      </c>
      <c r="J385" s="24">
        <f t="shared" si="43"/>
        <v>5.2465897166841555E-4</v>
      </c>
      <c r="K385" s="24">
        <f t="shared" si="45"/>
        <v>6.558237145855017E-4</v>
      </c>
      <c r="L385" s="25">
        <f t="shared" si="46"/>
        <v>-5.8417828004728525E-4</v>
      </c>
      <c r="M385" s="25">
        <f t="shared" si="47"/>
        <v>3.2954258278901572E-4</v>
      </c>
    </row>
    <row r="386" spans="1:13" x14ac:dyDescent="0.2">
      <c r="A386" s="2">
        <v>45170</v>
      </c>
      <c r="B386" s="6">
        <v>110.53125</v>
      </c>
      <c r="C386" s="6">
        <v>110.546875</v>
      </c>
      <c r="D386" s="6">
        <f t="shared" si="40"/>
        <v>110.5390625</v>
      </c>
      <c r="E386" s="24">
        <f t="shared" si="41"/>
        <v>1.4135274577708673E-4</v>
      </c>
      <c r="F386" s="24">
        <f t="shared" si="44"/>
        <v>-4.9473461021980469E-3</v>
      </c>
      <c r="G386" s="6">
        <v>120.25</v>
      </c>
      <c r="H386" s="6">
        <v>120.28125</v>
      </c>
      <c r="I386" s="19">
        <f t="shared" si="42"/>
        <v>120.265625</v>
      </c>
      <c r="J386" s="24">
        <f t="shared" si="43"/>
        <v>2.5984149668702091E-4</v>
      </c>
      <c r="K386" s="24">
        <f t="shared" si="45"/>
        <v>-9.4842146290762264E-3</v>
      </c>
      <c r="L386" s="25">
        <f t="shared" si="46"/>
        <v>-7.1705463785689295E-3</v>
      </c>
      <c r="M386" s="25">
        <f t="shared" si="47"/>
        <v>1.9941575161672669E-4</v>
      </c>
    </row>
    <row r="387" spans="1:13" x14ac:dyDescent="0.2">
      <c r="A387" s="4">
        <v>45169</v>
      </c>
      <c r="B387" s="7">
        <v>110.921875</v>
      </c>
      <c r="C387" s="7">
        <v>110.9375</v>
      </c>
      <c r="D387" s="6">
        <f t="shared" si="40"/>
        <v>110.9296875</v>
      </c>
      <c r="E387" s="24">
        <f t="shared" si="41"/>
        <v>1.4085498978801323E-4</v>
      </c>
      <c r="F387" s="24">
        <f t="shared" si="44"/>
        <v>-3.5213747447003785E-3</v>
      </c>
      <c r="G387" s="7">
        <v>121.40625</v>
      </c>
      <c r="H387" s="7">
        <v>121.46875</v>
      </c>
      <c r="I387" s="19">
        <f t="shared" si="42"/>
        <v>121.4375</v>
      </c>
      <c r="J387" s="24">
        <f t="shared" si="43"/>
        <v>5.1466803911477102E-4</v>
      </c>
      <c r="K387" s="24">
        <f t="shared" si="45"/>
        <v>-9.6500257334019013E-3</v>
      </c>
      <c r="L387" s="25">
        <f t="shared" si="46"/>
        <v>-6.5245956868856762E-3</v>
      </c>
      <c r="M387" s="25">
        <f t="shared" si="47"/>
        <v>3.240344823500655E-4</v>
      </c>
    </row>
    <row r="388" spans="1:13" x14ac:dyDescent="0.2">
      <c r="A388" s="2">
        <v>45168</v>
      </c>
      <c r="B388" s="6">
        <v>110.859375</v>
      </c>
      <c r="C388" s="6">
        <v>110.875</v>
      </c>
      <c r="D388" s="6">
        <f t="shared" si="40"/>
        <v>110.8671875</v>
      </c>
      <c r="E388" s="24">
        <f t="shared" si="41"/>
        <v>1.4093439503910928E-4</v>
      </c>
      <c r="F388" s="24">
        <f t="shared" si="44"/>
        <v>5.6373758015637598E-4</v>
      </c>
      <c r="G388" s="6">
        <v>121.25</v>
      </c>
      <c r="H388" s="6">
        <v>121.3125</v>
      </c>
      <c r="I388" s="19">
        <f t="shared" si="42"/>
        <v>121.28125</v>
      </c>
      <c r="J388" s="24">
        <f t="shared" si="43"/>
        <v>5.1533110023189901E-4</v>
      </c>
      <c r="K388" s="24">
        <f t="shared" si="45"/>
        <v>1.288327750579743E-3</v>
      </c>
      <c r="L388" s="25">
        <f t="shared" si="46"/>
        <v>9.1880827651823899E-4</v>
      </c>
      <c r="M388" s="25">
        <f t="shared" si="47"/>
        <v>3.2439989630407643E-4</v>
      </c>
    </row>
    <row r="389" spans="1:13" x14ac:dyDescent="0.2">
      <c r="A389" s="4">
        <v>45167</v>
      </c>
      <c r="B389" s="7">
        <v>110.328125</v>
      </c>
      <c r="C389" s="7">
        <v>110.34375</v>
      </c>
      <c r="D389" s="6">
        <f t="shared" si="40"/>
        <v>110.3359375</v>
      </c>
      <c r="E389" s="24">
        <f t="shared" si="41"/>
        <v>1.4161297174821214E-4</v>
      </c>
      <c r="F389" s="24">
        <f t="shared" si="44"/>
        <v>4.8148410394392993E-3</v>
      </c>
      <c r="G389" s="7">
        <v>121.09375</v>
      </c>
      <c r="H389" s="7">
        <v>121.15625</v>
      </c>
      <c r="I389" s="19">
        <f t="shared" si="42"/>
        <v>121.125</v>
      </c>
      <c r="J389" s="24">
        <f t="shared" si="43"/>
        <v>5.1599587203302369E-4</v>
      </c>
      <c r="K389" s="24">
        <f t="shared" si="45"/>
        <v>1.2899896800826482E-3</v>
      </c>
      <c r="L389" s="25">
        <f t="shared" si="46"/>
        <v>3.08755922162558E-3</v>
      </c>
      <c r="M389" s="25">
        <f t="shared" si="47"/>
        <v>3.2507170819840662E-4</v>
      </c>
    </row>
    <row r="390" spans="1:13" x14ac:dyDescent="0.2">
      <c r="A390" s="2">
        <v>45166</v>
      </c>
      <c r="B390" s="6">
        <v>109.65625</v>
      </c>
      <c r="C390" s="6">
        <v>109.671875</v>
      </c>
      <c r="D390" s="6">
        <f t="shared" si="40"/>
        <v>109.6640625</v>
      </c>
      <c r="E390" s="24">
        <f t="shared" si="41"/>
        <v>1.4248058702001851E-4</v>
      </c>
      <c r="F390" s="24">
        <f t="shared" si="44"/>
        <v>6.1266652418607848E-3</v>
      </c>
      <c r="G390" s="6">
        <v>120.0625</v>
      </c>
      <c r="H390" s="6">
        <v>120.09375</v>
      </c>
      <c r="I390" s="19">
        <f t="shared" si="42"/>
        <v>120.078125</v>
      </c>
      <c r="J390" s="24">
        <f t="shared" si="43"/>
        <v>2.6024723487312948E-4</v>
      </c>
      <c r="K390" s="24">
        <f t="shared" si="45"/>
        <v>8.7182823682498967E-3</v>
      </c>
      <c r="L390" s="25">
        <f t="shared" si="46"/>
        <v>7.3966345780893585E-3</v>
      </c>
      <c r="M390" s="25">
        <f t="shared" si="47"/>
        <v>2.0018974092280228E-4</v>
      </c>
    </row>
    <row r="391" spans="1:13" x14ac:dyDescent="0.2">
      <c r="A391" s="4">
        <v>45163</v>
      </c>
      <c r="B391" s="7">
        <v>109.421875</v>
      </c>
      <c r="C391" s="7">
        <v>109.4375</v>
      </c>
      <c r="D391" s="6">
        <f t="shared" si="40"/>
        <v>109.4296875</v>
      </c>
      <c r="E391" s="24">
        <f t="shared" si="41"/>
        <v>1.4278574998215178E-4</v>
      </c>
      <c r="F391" s="24">
        <f t="shared" si="44"/>
        <v>2.1417862497323803E-3</v>
      </c>
      <c r="G391" s="7">
        <v>119.8125</v>
      </c>
      <c r="H391" s="7">
        <v>119.84375</v>
      </c>
      <c r="I391" s="19">
        <f t="shared" si="42"/>
        <v>119.828125</v>
      </c>
      <c r="J391" s="24">
        <f t="shared" si="43"/>
        <v>2.6079019428869473E-4</v>
      </c>
      <c r="K391" s="24">
        <f t="shared" si="45"/>
        <v>2.0863215543096558E-3</v>
      </c>
      <c r="L391" s="25">
        <f t="shared" si="46"/>
        <v>2.1146069022458715E-3</v>
      </c>
      <c r="M391" s="25">
        <f t="shared" si="47"/>
        <v>2.0061143120721919E-4</v>
      </c>
    </row>
    <row r="392" spans="1:13" x14ac:dyDescent="0.2">
      <c r="A392" s="2">
        <v>45162</v>
      </c>
      <c r="B392" s="6">
        <v>109.53125</v>
      </c>
      <c r="C392" s="6">
        <v>109.546875</v>
      </c>
      <c r="D392" s="6">
        <f t="shared" si="40"/>
        <v>109.5390625</v>
      </c>
      <c r="E392" s="24">
        <f t="shared" si="41"/>
        <v>1.4264317809000785E-4</v>
      </c>
      <c r="F392" s="24">
        <f t="shared" si="44"/>
        <v>-9.9850224663000642E-4</v>
      </c>
      <c r="G392" s="6">
        <v>119.71875</v>
      </c>
      <c r="H392" s="6">
        <v>119.75</v>
      </c>
      <c r="I392" s="19">
        <f t="shared" si="42"/>
        <v>119.734375</v>
      </c>
      <c r="J392" s="24">
        <f t="shared" si="43"/>
        <v>2.6099438862064463E-4</v>
      </c>
      <c r="K392" s="24">
        <f t="shared" si="45"/>
        <v>7.8298316586189465E-4</v>
      </c>
      <c r="L392" s="25">
        <f t="shared" si="46"/>
        <v>-1.2552150276701847E-4</v>
      </c>
      <c r="M392" s="25">
        <f t="shared" si="47"/>
        <v>2.0063878506026143E-4</v>
      </c>
    </row>
    <row r="393" spans="1:13" x14ac:dyDescent="0.2">
      <c r="A393" s="4">
        <v>45161</v>
      </c>
      <c r="B393" s="7">
        <v>109.84375</v>
      </c>
      <c r="C393" s="7">
        <v>109.859375</v>
      </c>
      <c r="D393" s="6">
        <f t="shared" si="40"/>
        <v>109.8515625</v>
      </c>
      <c r="E393" s="24">
        <f t="shared" si="41"/>
        <v>1.4223739421093806E-4</v>
      </c>
      <c r="F393" s="24">
        <f t="shared" si="44"/>
        <v>-2.8447478842187346E-3</v>
      </c>
      <c r="G393" s="7">
        <v>120.3125</v>
      </c>
      <c r="H393" s="7">
        <v>120.34375</v>
      </c>
      <c r="I393" s="19">
        <f t="shared" si="42"/>
        <v>120.328125</v>
      </c>
      <c r="J393" s="24">
        <f t="shared" si="43"/>
        <v>2.5970653161927021E-4</v>
      </c>
      <c r="K393" s="24">
        <f t="shared" si="45"/>
        <v>-4.934424100766166E-3</v>
      </c>
      <c r="L393" s="25">
        <f t="shared" si="46"/>
        <v>-3.8687512721570371E-3</v>
      </c>
      <c r="M393" s="25">
        <f t="shared" si="47"/>
        <v>1.9980075916278863E-4</v>
      </c>
    </row>
    <row r="394" spans="1:13" x14ac:dyDescent="0.2">
      <c r="A394" s="2">
        <v>45160</v>
      </c>
      <c r="B394" s="6">
        <v>109.015625</v>
      </c>
      <c r="C394" s="6">
        <v>109.03125</v>
      </c>
      <c r="D394" s="6">
        <f t="shared" si="40"/>
        <v>109.0234375</v>
      </c>
      <c r="E394" s="24">
        <f t="shared" si="41"/>
        <v>1.4331780723754928E-4</v>
      </c>
      <c r="F394" s="24">
        <f t="shared" si="44"/>
        <v>7.5958437835901282E-3</v>
      </c>
      <c r="G394" s="6">
        <v>118.375</v>
      </c>
      <c r="H394" s="6">
        <v>118.40625</v>
      </c>
      <c r="I394" s="19">
        <f t="shared" si="42"/>
        <v>118.390625</v>
      </c>
      <c r="J394" s="24">
        <f t="shared" si="43"/>
        <v>2.6395671109937972E-4</v>
      </c>
      <c r="K394" s="24">
        <f t="shared" si="45"/>
        <v>1.6365316088161608E-2</v>
      </c>
      <c r="L394" s="25">
        <f t="shared" si="46"/>
        <v>1.1893145575706535E-2</v>
      </c>
      <c r="M394" s="25">
        <f t="shared" si="47"/>
        <v>2.0243445186098372E-4</v>
      </c>
    </row>
    <row r="395" spans="1:13" x14ac:dyDescent="0.2">
      <c r="A395" s="4">
        <v>45159</v>
      </c>
      <c r="B395" s="7">
        <v>109.046875</v>
      </c>
      <c r="C395" s="7">
        <v>109.0625</v>
      </c>
      <c r="D395" s="6">
        <f t="shared" si="40"/>
        <v>109.0546875</v>
      </c>
      <c r="E395" s="24">
        <f t="shared" si="41"/>
        <v>1.4327673902141987E-4</v>
      </c>
      <c r="F395" s="24">
        <f t="shared" si="44"/>
        <v>-2.8655347804285025E-4</v>
      </c>
      <c r="G395" s="7">
        <v>117.875</v>
      </c>
      <c r="H395" s="7">
        <v>117.9375</v>
      </c>
      <c r="I395" s="19">
        <f t="shared" si="42"/>
        <v>117.90625</v>
      </c>
      <c r="J395" s="24">
        <f t="shared" si="43"/>
        <v>5.3008216273522392E-4</v>
      </c>
      <c r="K395" s="24">
        <f t="shared" si="45"/>
        <v>4.1081367611979225E-3</v>
      </c>
      <c r="L395" s="25">
        <f t="shared" si="46"/>
        <v>1.8669752161570318E-3</v>
      </c>
      <c r="M395" s="25">
        <f t="shared" si="47"/>
        <v>3.3282288077263672E-4</v>
      </c>
    </row>
    <row r="396" spans="1:13" x14ac:dyDescent="0.2">
      <c r="A396" s="2">
        <v>45156</v>
      </c>
      <c r="B396" s="6">
        <v>109.59375</v>
      </c>
      <c r="C396" s="6">
        <v>109.609375</v>
      </c>
      <c r="D396" s="6">
        <f t="shared" si="40"/>
        <v>109.6015625</v>
      </c>
      <c r="E396" s="24">
        <f t="shared" si="41"/>
        <v>1.4256183619645022E-4</v>
      </c>
      <c r="F396" s="24">
        <f t="shared" si="44"/>
        <v>-4.9896642668757485E-3</v>
      </c>
      <c r="G396" s="6">
        <v>119.15625</v>
      </c>
      <c r="H396" s="6">
        <v>119.1875</v>
      </c>
      <c r="I396" s="19">
        <f t="shared" si="42"/>
        <v>119.171875</v>
      </c>
      <c r="J396" s="24">
        <f t="shared" si="43"/>
        <v>2.6222630129802018E-4</v>
      </c>
      <c r="K396" s="24">
        <f t="shared" si="45"/>
        <v>-1.0620165202569809E-2</v>
      </c>
      <c r="L396" s="25">
        <f t="shared" si="46"/>
        <v>-7.7487768931688902E-3</v>
      </c>
      <c r="M396" s="25">
        <f t="shared" si="47"/>
        <v>2.012009768965765E-4</v>
      </c>
    </row>
    <row r="397" spans="1:13" x14ac:dyDescent="0.2">
      <c r="A397" s="4">
        <v>45155</v>
      </c>
      <c r="B397" s="7">
        <v>109.46875</v>
      </c>
      <c r="C397" s="7">
        <v>109.484375</v>
      </c>
      <c r="D397" s="6">
        <f t="shared" ref="D397:D460" si="48">AVERAGE(B397:C397)</f>
        <v>109.4765625</v>
      </c>
      <c r="E397" s="24">
        <f t="shared" ref="E397:E460" si="49">(C397-B397)/D397</f>
        <v>1.4272461285948763E-4</v>
      </c>
      <c r="F397" s="24">
        <f t="shared" si="44"/>
        <v>1.1417969028759689E-3</v>
      </c>
      <c r="G397" s="7">
        <v>119</v>
      </c>
      <c r="H397" s="7">
        <v>119.03125</v>
      </c>
      <c r="I397" s="19">
        <f t="shared" ref="I397:I460" si="50">AVERAGE(G397:H397)</f>
        <v>119.015625</v>
      </c>
      <c r="J397" s="24">
        <f t="shared" ref="J397:J460" si="51">(H397-G397)/I397</f>
        <v>2.6257056583956937E-4</v>
      </c>
      <c r="K397" s="24">
        <f t="shared" si="45"/>
        <v>1.312852829197908E-3</v>
      </c>
      <c r="L397" s="25">
        <f t="shared" si="46"/>
        <v>1.2256193853704069E-3</v>
      </c>
      <c r="M397" s="25">
        <f t="shared" si="47"/>
        <v>2.0145268800840277E-4</v>
      </c>
    </row>
    <row r="398" spans="1:13" x14ac:dyDescent="0.2">
      <c r="A398" s="2">
        <v>45154</v>
      </c>
      <c r="B398" s="6">
        <v>109.5625</v>
      </c>
      <c r="C398" s="6">
        <v>109.578125</v>
      </c>
      <c r="D398" s="6">
        <f t="shared" si="48"/>
        <v>109.5703125</v>
      </c>
      <c r="E398" s="24">
        <f t="shared" si="49"/>
        <v>1.4260249554367202E-4</v>
      </c>
      <c r="F398" s="24">
        <f t="shared" ref="F398:F461" si="52">D397/D398-1</f>
        <v>-8.5561497326203106E-4</v>
      </c>
      <c r="G398" s="6">
        <v>119.4375</v>
      </c>
      <c r="H398" s="6">
        <v>119.46875</v>
      </c>
      <c r="I398" s="19">
        <f t="shared" si="50"/>
        <v>119.453125</v>
      </c>
      <c r="J398" s="24">
        <f t="shared" si="51"/>
        <v>2.6160889470241988E-4</v>
      </c>
      <c r="K398" s="24">
        <f t="shared" ref="K398:K461" si="53">I397/I398-1</f>
        <v>-3.6625245258339323E-3</v>
      </c>
      <c r="L398" s="25">
        <f t="shared" ref="L398:L461" si="54">F398*$N$5+K398*$O$5</f>
        <v>-2.231083990284636E-3</v>
      </c>
      <c r="M398" s="25">
        <f t="shared" ref="M398:M461" si="55">E398*$N$5+J398*$O$5</f>
        <v>2.0091916439404447E-4</v>
      </c>
    </row>
    <row r="399" spans="1:13" x14ac:dyDescent="0.2">
      <c r="A399" s="4">
        <v>45153</v>
      </c>
      <c r="B399" s="7">
        <v>109.8125</v>
      </c>
      <c r="C399" s="7">
        <v>109.828125</v>
      </c>
      <c r="D399" s="6">
        <f t="shared" si="48"/>
        <v>109.8203125</v>
      </c>
      <c r="E399" s="24">
        <f t="shared" si="49"/>
        <v>1.4227786867752722E-4</v>
      </c>
      <c r="F399" s="24">
        <f t="shared" si="52"/>
        <v>-2.2764458988404623E-3</v>
      </c>
      <c r="G399" s="7">
        <v>120.125</v>
      </c>
      <c r="H399" s="7">
        <v>120.1875</v>
      </c>
      <c r="I399" s="19">
        <f t="shared" si="50"/>
        <v>120.15625</v>
      </c>
      <c r="J399" s="24">
        <f t="shared" si="51"/>
        <v>5.201560468140442E-4</v>
      </c>
      <c r="K399" s="24">
        <f t="shared" si="53"/>
        <v>-5.8517555266579535E-3</v>
      </c>
      <c r="L399" s="25">
        <f t="shared" si="54"/>
        <v>-4.0284537662901238E-3</v>
      </c>
      <c r="M399" s="25">
        <f t="shared" si="55"/>
        <v>3.2744939504875814E-4</v>
      </c>
    </row>
    <row r="400" spans="1:13" x14ac:dyDescent="0.2">
      <c r="A400" s="2">
        <v>45152</v>
      </c>
      <c r="B400" s="6">
        <v>109.921875</v>
      </c>
      <c r="C400" s="6">
        <v>109.9375</v>
      </c>
      <c r="D400" s="6">
        <f t="shared" si="48"/>
        <v>109.9296875</v>
      </c>
      <c r="E400" s="24">
        <f t="shared" si="49"/>
        <v>1.4213630872006254E-4</v>
      </c>
      <c r="F400" s="24">
        <f t="shared" si="52"/>
        <v>-9.9495416104045109E-4</v>
      </c>
      <c r="G400" s="6">
        <v>120.53125</v>
      </c>
      <c r="H400" s="6">
        <v>120.59375</v>
      </c>
      <c r="I400" s="19">
        <f t="shared" si="50"/>
        <v>120.5625</v>
      </c>
      <c r="J400" s="24">
        <f t="shared" si="51"/>
        <v>5.184033177812338E-4</v>
      </c>
      <c r="K400" s="24">
        <f t="shared" si="53"/>
        <v>-3.3696215655780737E-3</v>
      </c>
      <c r="L400" s="25">
        <f t="shared" si="54"/>
        <v>-2.1586116923927425E-3</v>
      </c>
      <c r="M400" s="25">
        <f t="shared" si="55"/>
        <v>3.2651831440927057E-4</v>
      </c>
    </row>
    <row r="401" spans="1:13" x14ac:dyDescent="0.2">
      <c r="A401" s="4">
        <v>45149</v>
      </c>
      <c r="B401" s="7">
        <v>110.234375</v>
      </c>
      <c r="C401" s="7">
        <v>110.25</v>
      </c>
      <c r="D401" s="6">
        <f t="shared" si="48"/>
        <v>110.2421875</v>
      </c>
      <c r="E401" s="24">
        <f t="shared" si="49"/>
        <v>1.4173339947558643E-4</v>
      </c>
      <c r="F401" s="24">
        <f t="shared" si="52"/>
        <v>-2.8346679895117077E-3</v>
      </c>
      <c r="G401" s="7">
        <v>120.875</v>
      </c>
      <c r="H401" s="7">
        <v>120.9375</v>
      </c>
      <c r="I401" s="19">
        <f t="shared" si="50"/>
        <v>120.90625</v>
      </c>
      <c r="J401" s="24">
        <f t="shared" si="51"/>
        <v>5.1692943913155855E-4</v>
      </c>
      <c r="K401" s="24">
        <f t="shared" si="53"/>
        <v>-2.8431119152235729E-3</v>
      </c>
      <c r="L401" s="25">
        <f t="shared" si="54"/>
        <v>-2.8388057638080218E-3</v>
      </c>
      <c r="M401" s="25">
        <f t="shared" si="55"/>
        <v>3.2559059835950187E-4</v>
      </c>
    </row>
    <row r="402" spans="1:13" x14ac:dyDescent="0.2">
      <c r="A402" s="2">
        <v>45148</v>
      </c>
      <c r="B402" s="6">
        <v>110.671875</v>
      </c>
      <c r="C402" s="6">
        <v>110.6875</v>
      </c>
      <c r="D402" s="6">
        <f t="shared" si="48"/>
        <v>110.6796875</v>
      </c>
      <c r="E402" s="24">
        <f t="shared" si="49"/>
        <v>1.4117314886708549E-4</v>
      </c>
      <c r="F402" s="24">
        <f t="shared" si="52"/>
        <v>-3.9528481682783445E-3</v>
      </c>
      <c r="G402" s="6">
        <v>121.34375</v>
      </c>
      <c r="H402" s="6">
        <v>121.375</v>
      </c>
      <c r="I402" s="19">
        <f t="shared" si="50"/>
        <v>121.359375</v>
      </c>
      <c r="J402" s="24">
        <f t="shared" si="51"/>
        <v>2.5749967812540236E-4</v>
      </c>
      <c r="K402" s="24">
        <f t="shared" si="53"/>
        <v>-3.733745332818339E-3</v>
      </c>
      <c r="L402" s="25">
        <f t="shared" si="54"/>
        <v>-3.8454812738086233E-3</v>
      </c>
      <c r="M402" s="25">
        <f t="shared" si="55"/>
        <v>1.9817660190175171E-4</v>
      </c>
    </row>
    <row r="403" spans="1:13" x14ac:dyDescent="0.2">
      <c r="A403" s="4">
        <v>45147</v>
      </c>
      <c r="B403" s="7">
        <v>111.34375</v>
      </c>
      <c r="C403" s="7">
        <v>111.359375</v>
      </c>
      <c r="D403" s="6">
        <f t="shared" si="48"/>
        <v>111.3515625</v>
      </c>
      <c r="E403" s="24">
        <f t="shared" si="49"/>
        <v>1.4032133585911737E-4</v>
      </c>
      <c r="F403" s="24">
        <f t="shared" si="52"/>
        <v>-6.0338174419420909E-3</v>
      </c>
      <c r="G403" s="7">
        <v>122.75</v>
      </c>
      <c r="H403" s="7">
        <v>122.78125</v>
      </c>
      <c r="I403" s="19">
        <f t="shared" si="50"/>
        <v>122.765625</v>
      </c>
      <c r="J403" s="24">
        <f t="shared" si="51"/>
        <v>2.5455008272877688E-4</v>
      </c>
      <c r="K403" s="24">
        <f t="shared" si="53"/>
        <v>-1.1454753722794919E-2</v>
      </c>
      <c r="L403" s="25">
        <f t="shared" si="54"/>
        <v>-8.6902371654542961E-3</v>
      </c>
      <c r="M403" s="25">
        <f t="shared" si="55"/>
        <v>1.9629681324084174E-4</v>
      </c>
    </row>
    <row r="404" spans="1:13" x14ac:dyDescent="0.2">
      <c r="A404" s="2">
        <v>45146</v>
      </c>
      <c r="B404" s="6">
        <v>111.40625</v>
      </c>
      <c r="C404" s="6">
        <v>111.421875</v>
      </c>
      <c r="D404" s="6">
        <f t="shared" si="48"/>
        <v>111.4140625</v>
      </c>
      <c r="E404" s="24">
        <f t="shared" si="49"/>
        <v>1.402426197321366E-4</v>
      </c>
      <c r="F404" s="24">
        <f t="shared" si="52"/>
        <v>-5.6097047892855745E-4</v>
      </c>
      <c r="G404" s="6">
        <v>122.375</v>
      </c>
      <c r="H404" s="6">
        <v>122.40625</v>
      </c>
      <c r="I404" s="19">
        <f t="shared" si="50"/>
        <v>122.390625</v>
      </c>
      <c r="J404" s="24">
        <f t="shared" si="51"/>
        <v>2.5533001404315077E-4</v>
      </c>
      <c r="K404" s="24">
        <f t="shared" si="53"/>
        <v>3.063960168517843E-3</v>
      </c>
      <c r="L404" s="25">
        <f t="shared" si="54"/>
        <v>1.2153531613717458E-3</v>
      </c>
      <c r="M404" s="25">
        <f t="shared" si="55"/>
        <v>1.9663885985309737E-4</v>
      </c>
    </row>
    <row r="405" spans="1:13" x14ac:dyDescent="0.2">
      <c r="A405" s="4">
        <v>45145</v>
      </c>
      <c r="B405" s="7">
        <v>111</v>
      </c>
      <c r="C405" s="7">
        <v>111.015625</v>
      </c>
      <c r="D405" s="6">
        <f t="shared" si="48"/>
        <v>111.0078125</v>
      </c>
      <c r="E405" s="24">
        <f t="shared" si="49"/>
        <v>1.4075585896262933E-4</v>
      </c>
      <c r="F405" s="24">
        <f t="shared" si="52"/>
        <v>3.6596523330283404E-3</v>
      </c>
      <c r="G405" s="7">
        <v>121.375</v>
      </c>
      <c r="H405" s="7">
        <v>121.4375</v>
      </c>
      <c r="I405" s="19">
        <f t="shared" si="50"/>
        <v>121.40625</v>
      </c>
      <c r="J405" s="24">
        <f t="shared" si="51"/>
        <v>5.1480051480051476E-4</v>
      </c>
      <c r="K405" s="24">
        <f t="shared" si="53"/>
        <v>8.1081081081080253E-3</v>
      </c>
      <c r="L405" s="25">
        <f t="shared" si="54"/>
        <v>5.8395277360711491E-3</v>
      </c>
      <c r="M405" s="25">
        <f t="shared" si="55"/>
        <v>3.2404884559145868E-4</v>
      </c>
    </row>
    <row r="406" spans="1:13" x14ac:dyDescent="0.2">
      <c r="A406" s="2">
        <v>45142</v>
      </c>
      <c r="B406" s="6">
        <v>111.296875</v>
      </c>
      <c r="C406" s="6">
        <v>111.3125</v>
      </c>
      <c r="D406" s="6">
        <f t="shared" si="48"/>
        <v>111.3046875</v>
      </c>
      <c r="E406" s="24">
        <f t="shared" si="49"/>
        <v>1.4038043096792306E-4</v>
      </c>
      <c r="F406" s="24">
        <f t="shared" si="52"/>
        <v>-2.6672281883904914E-3</v>
      </c>
      <c r="G406" s="6">
        <v>122.15625</v>
      </c>
      <c r="H406" s="6">
        <v>122.21875</v>
      </c>
      <c r="I406" s="19">
        <f t="shared" si="50"/>
        <v>122.1875</v>
      </c>
      <c r="J406" s="24">
        <f t="shared" si="51"/>
        <v>5.1150895140664957E-4</v>
      </c>
      <c r="K406" s="24">
        <f t="shared" si="53"/>
        <v>-6.3938618925831747E-3</v>
      </c>
      <c r="L406" s="25">
        <f t="shared" si="54"/>
        <v>-4.493389346028262E-3</v>
      </c>
      <c r="M406" s="25">
        <f t="shared" si="55"/>
        <v>3.2224442467202109E-4</v>
      </c>
    </row>
    <row r="407" spans="1:13" x14ac:dyDescent="0.2">
      <c r="A407" s="4">
        <v>45141</v>
      </c>
      <c r="B407" s="7">
        <v>110.265625</v>
      </c>
      <c r="C407" s="7">
        <v>110.28125</v>
      </c>
      <c r="D407" s="6">
        <f t="shared" si="48"/>
        <v>110.2734375</v>
      </c>
      <c r="E407" s="24">
        <f t="shared" si="49"/>
        <v>1.4169323414806942E-4</v>
      </c>
      <c r="F407" s="24">
        <f t="shared" si="52"/>
        <v>9.3517534537725933E-3</v>
      </c>
      <c r="G407" s="7">
        <v>120.53125</v>
      </c>
      <c r="H407" s="7">
        <v>120.5625</v>
      </c>
      <c r="I407" s="19">
        <f t="shared" si="50"/>
        <v>120.546875</v>
      </c>
      <c r="J407" s="24">
        <f t="shared" si="51"/>
        <v>2.5923525599481532E-4</v>
      </c>
      <c r="K407" s="24">
        <f t="shared" si="53"/>
        <v>1.3609850939727774E-2</v>
      </c>
      <c r="L407" s="25">
        <f t="shared" si="54"/>
        <v>1.1438347643466622E-2</v>
      </c>
      <c r="M407" s="25">
        <f t="shared" si="55"/>
        <v>1.9929231463865877E-4</v>
      </c>
    </row>
    <row r="408" spans="1:13" x14ac:dyDescent="0.2">
      <c r="A408" s="2">
        <v>45140</v>
      </c>
      <c r="B408" s="6">
        <v>110.78125</v>
      </c>
      <c r="C408" s="6">
        <v>110.796875</v>
      </c>
      <c r="D408" s="6">
        <f t="shared" si="48"/>
        <v>110.7890625</v>
      </c>
      <c r="E408" s="24">
        <f t="shared" si="49"/>
        <v>1.4103377758973275E-4</v>
      </c>
      <c r="F408" s="24">
        <f t="shared" si="52"/>
        <v>-4.6541146604611727E-3</v>
      </c>
      <c r="G408" s="6">
        <v>122.125</v>
      </c>
      <c r="H408" s="6">
        <v>122.15625</v>
      </c>
      <c r="I408" s="19">
        <f t="shared" si="50"/>
        <v>122.140625</v>
      </c>
      <c r="J408" s="24">
        <f t="shared" si="51"/>
        <v>2.5585262888576181E-4</v>
      </c>
      <c r="K408" s="24">
        <f t="shared" si="53"/>
        <v>-1.3048484073173827E-2</v>
      </c>
      <c r="L408" s="25">
        <f t="shared" si="54"/>
        <v>-8.7676048988797953E-3</v>
      </c>
      <c r="M408" s="25">
        <f t="shared" si="55"/>
        <v>1.9729842366039311E-4</v>
      </c>
    </row>
    <row r="409" spans="1:13" x14ac:dyDescent="0.2">
      <c r="A409" s="4">
        <v>45139</v>
      </c>
      <c r="B409" s="7">
        <v>111.078125</v>
      </c>
      <c r="C409" s="7">
        <v>111.09375</v>
      </c>
      <c r="D409" s="6">
        <f t="shared" si="48"/>
        <v>111.0859375</v>
      </c>
      <c r="E409" s="24">
        <f t="shared" si="49"/>
        <v>1.4065686757155918E-4</v>
      </c>
      <c r="F409" s="24">
        <f t="shared" si="52"/>
        <v>-2.6724804838595961E-3</v>
      </c>
      <c r="G409" s="7">
        <v>123.1875</v>
      </c>
      <c r="H409" s="7">
        <v>123.25</v>
      </c>
      <c r="I409" s="19">
        <f t="shared" si="50"/>
        <v>123.21875</v>
      </c>
      <c r="J409" s="24">
        <f t="shared" si="51"/>
        <v>5.0722799898554399E-4</v>
      </c>
      <c r="K409" s="24">
        <f t="shared" si="53"/>
        <v>-8.7496829825006728E-3</v>
      </c>
      <c r="L409" s="25">
        <f t="shared" si="54"/>
        <v>-5.6504901384257771E-3</v>
      </c>
      <c r="M409" s="25">
        <f t="shared" si="55"/>
        <v>3.2028760534608602E-4</v>
      </c>
    </row>
    <row r="410" spans="1:13" x14ac:dyDescent="0.2">
      <c r="A410" s="2">
        <v>45138</v>
      </c>
      <c r="B410" s="6">
        <v>111.375</v>
      </c>
      <c r="C410" s="6">
        <v>111.390625</v>
      </c>
      <c r="D410" s="6">
        <f t="shared" si="48"/>
        <v>111.3828125</v>
      </c>
      <c r="E410" s="24">
        <f t="shared" si="49"/>
        <v>1.4028196675317387E-4</v>
      </c>
      <c r="F410" s="24">
        <f t="shared" si="52"/>
        <v>-2.665357368310306E-3</v>
      </c>
      <c r="G410" s="6">
        <v>124.4375</v>
      </c>
      <c r="H410" s="6">
        <v>124.5</v>
      </c>
      <c r="I410" s="19">
        <f t="shared" si="50"/>
        <v>124.46875</v>
      </c>
      <c r="J410" s="24">
        <f t="shared" si="51"/>
        <v>5.021340697966357E-4</v>
      </c>
      <c r="K410" s="24">
        <f t="shared" si="53"/>
        <v>-1.0042681395932673E-2</v>
      </c>
      <c r="L410" s="25">
        <f t="shared" si="54"/>
        <v>-6.2804651722768723E-3</v>
      </c>
      <c r="M410" s="25">
        <f t="shared" si="55"/>
        <v>3.1760024051967543E-4</v>
      </c>
    </row>
    <row r="411" spans="1:13" x14ac:dyDescent="0.2">
      <c r="A411" s="4">
        <v>45135</v>
      </c>
      <c r="B411" s="7">
        <v>111.421875</v>
      </c>
      <c r="C411" s="7">
        <v>111.4375</v>
      </c>
      <c r="D411" s="6">
        <f t="shared" si="48"/>
        <v>111.4296875</v>
      </c>
      <c r="E411" s="24">
        <f t="shared" si="49"/>
        <v>1.4022295449765126E-4</v>
      </c>
      <c r="F411" s="24">
        <f t="shared" si="52"/>
        <v>-4.2066886349290122E-4</v>
      </c>
      <c r="G411" s="7">
        <v>124.4375</v>
      </c>
      <c r="H411" s="7">
        <v>124.46875</v>
      </c>
      <c r="I411" s="19">
        <f t="shared" si="50"/>
        <v>124.453125</v>
      </c>
      <c r="J411" s="24">
        <f t="shared" si="51"/>
        <v>2.5109855618330194E-4</v>
      </c>
      <c r="K411" s="24">
        <f t="shared" si="53"/>
        <v>1.2554927809160787E-4</v>
      </c>
      <c r="L411" s="25">
        <f t="shared" si="54"/>
        <v>-1.5300575707155047E-4</v>
      </c>
      <c r="M411" s="25">
        <f t="shared" si="55"/>
        <v>1.9455529118538471E-4</v>
      </c>
    </row>
    <row r="412" spans="1:13" x14ac:dyDescent="0.2">
      <c r="A412" s="2">
        <v>45134</v>
      </c>
      <c r="B412" s="6">
        <v>111.078125</v>
      </c>
      <c r="C412" s="6">
        <v>111.09375</v>
      </c>
      <c r="D412" s="6">
        <f t="shared" si="48"/>
        <v>111.0859375</v>
      </c>
      <c r="E412" s="24">
        <f t="shared" si="49"/>
        <v>1.4065686757155918E-4</v>
      </c>
      <c r="F412" s="24">
        <f t="shared" si="52"/>
        <v>3.0944510865742458E-3</v>
      </c>
      <c r="G412" s="6">
        <v>124</v>
      </c>
      <c r="H412" s="6">
        <v>124.03125</v>
      </c>
      <c r="I412" s="19">
        <f t="shared" si="50"/>
        <v>124.015625</v>
      </c>
      <c r="J412" s="24">
        <f t="shared" si="51"/>
        <v>2.5198437696862794E-4</v>
      </c>
      <c r="K412" s="24">
        <f t="shared" si="53"/>
        <v>3.5277812775607043E-3</v>
      </c>
      <c r="L412" s="25">
        <f t="shared" si="54"/>
        <v>3.3067957455947803E-3</v>
      </c>
      <c r="M412" s="25">
        <f t="shared" si="55"/>
        <v>1.9521065245488539E-4</v>
      </c>
    </row>
    <row r="413" spans="1:13" x14ac:dyDescent="0.2">
      <c r="A413" s="4">
        <v>45133</v>
      </c>
      <c r="B413" s="7">
        <v>111.9375</v>
      </c>
      <c r="C413" s="7">
        <v>111.953125</v>
      </c>
      <c r="D413" s="6">
        <f t="shared" si="48"/>
        <v>111.9453125</v>
      </c>
      <c r="E413" s="24">
        <f t="shared" si="49"/>
        <v>1.3957708144322702E-4</v>
      </c>
      <c r="F413" s="24">
        <f t="shared" si="52"/>
        <v>-7.6767394793775257E-3</v>
      </c>
      <c r="G413" s="7">
        <v>125.90625</v>
      </c>
      <c r="H413" s="7">
        <v>125.96875</v>
      </c>
      <c r="I413" s="19">
        <f t="shared" si="50"/>
        <v>125.9375</v>
      </c>
      <c r="J413" s="24">
        <f t="shared" si="51"/>
        <v>4.9627791563275434E-4</v>
      </c>
      <c r="K413" s="24">
        <f t="shared" si="53"/>
        <v>-1.5260545905707246E-2</v>
      </c>
      <c r="L413" s="25">
        <f t="shared" si="54"/>
        <v>-1.1393029789108212E-2</v>
      </c>
      <c r="M413" s="25">
        <f t="shared" si="55"/>
        <v>3.1437108053174748E-4</v>
      </c>
    </row>
    <row r="414" spans="1:13" x14ac:dyDescent="0.2">
      <c r="A414" s="2">
        <v>45132</v>
      </c>
      <c r="B414" s="6">
        <v>111.765625</v>
      </c>
      <c r="C414" s="6">
        <v>111.78125</v>
      </c>
      <c r="D414" s="6">
        <f t="shared" si="48"/>
        <v>111.7734375</v>
      </c>
      <c r="E414" s="24">
        <f t="shared" si="49"/>
        <v>1.3979171035157615E-4</v>
      </c>
      <c r="F414" s="24">
        <f t="shared" si="52"/>
        <v>1.5377088138672779E-3</v>
      </c>
      <c r="G414" s="6">
        <v>125.8125</v>
      </c>
      <c r="H414" s="6">
        <v>125.84375</v>
      </c>
      <c r="I414" s="19">
        <f t="shared" si="50"/>
        <v>125.828125</v>
      </c>
      <c r="J414" s="24">
        <f t="shared" si="51"/>
        <v>2.4835465044082951E-4</v>
      </c>
      <c r="K414" s="24">
        <f t="shared" si="53"/>
        <v>8.6924127654297578E-4</v>
      </c>
      <c r="L414" s="25">
        <f t="shared" si="54"/>
        <v>1.2101398739872934E-3</v>
      </c>
      <c r="M414" s="25">
        <f t="shared" si="55"/>
        <v>1.92990774194879E-4</v>
      </c>
    </row>
    <row r="415" spans="1:13" x14ac:dyDescent="0.2">
      <c r="A415" s="4">
        <v>45131</v>
      </c>
      <c r="B415" s="7">
        <v>111.90625</v>
      </c>
      <c r="C415" s="7">
        <v>111.921875</v>
      </c>
      <c r="D415" s="6">
        <f t="shared" si="48"/>
        <v>111.9140625</v>
      </c>
      <c r="E415" s="24">
        <f t="shared" si="49"/>
        <v>1.3961605584642233E-4</v>
      </c>
      <c r="F415" s="24">
        <f t="shared" si="52"/>
        <v>-1.2565445026178068E-3</v>
      </c>
      <c r="G415" s="7">
        <v>125.96875</v>
      </c>
      <c r="H415" s="7">
        <v>126</v>
      </c>
      <c r="I415" s="19">
        <f t="shared" si="50"/>
        <v>125.984375</v>
      </c>
      <c r="J415" s="24">
        <f t="shared" si="51"/>
        <v>2.4804663276696017E-4</v>
      </c>
      <c r="K415" s="24">
        <f t="shared" si="53"/>
        <v>-1.2402331638348141E-3</v>
      </c>
      <c r="L415" s="25">
        <f t="shared" si="54"/>
        <v>-1.2485514623356187E-3</v>
      </c>
      <c r="M415" s="25">
        <f t="shared" si="55"/>
        <v>1.9275025780723373E-4</v>
      </c>
    </row>
    <row r="416" spans="1:13" x14ac:dyDescent="0.2">
      <c r="A416" s="2">
        <v>45128</v>
      </c>
      <c r="B416" s="6">
        <v>112.21875</v>
      </c>
      <c r="C416" s="6">
        <v>112.234375</v>
      </c>
      <c r="D416" s="6">
        <f t="shared" si="48"/>
        <v>112.2265625</v>
      </c>
      <c r="E416" s="24">
        <f t="shared" si="49"/>
        <v>1.3922728854855551E-4</v>
      </c>
      <c r="F416" s="24">
        <f t="shared" si="52"/>
        <v>-2.7845457709710919E-3</v>
      </c>
      <c r="G416" s="6">
        <v>126.3125</v>
      </c>
      <c r="H416" s="6">
        <v>126.34375</v>
      </c>
      <c r="I416" s="19">
        <f t="shared" si="50"/>
        <v>126.328125</v>
      </c>
      <c r="J416" s="24">
        <f t="shared" si="51"/>
        <v>2.4737167594310452E-4</v>
      </c>
      <c r="K416" s="24">
        <f t="shared" si="53"/>
        <v>-2.7210884353741083E-3</v>
      </c>
      <c r="L416" s="25">
        <f t="shared" si="54"/>
        <v>-2.7534497925002215E-3</v>
      </c>
      <c r="M416" s="25">
        <f t="shared" si="55"/>
        <v>1.922212491447553E-4</v>
      </c>
    </row>
    <row r="417" spans="1:13" x14ac:dyDescent="0.2">
      <c r="A417" s="4">
        <v>45127</v>
      </c>
      <c r="B417" s="7">
        <v>112.125</v>
      </c>
      <c r="C417" s="7">
        <v>112.140625</v>
      </c>
      <c r="D417" s="6">
        <f t="shared" si="48"/>
        <v>112.1328125</v>
      </c>
      <c r="E417" s="24">
        <f t="shared" si="49"/>
        <v>1.3934369121438027E-4</v>
      </c>
      <c r="F417" s="24">
        <f t="shared" si="52"/>
        <v>8.3606214728626504E-4</v>
      </c>
      <c r="G417" s="7">
        <v>126.1875</v>
      </c>
      <c r="H417" s="7">
        <v>126.21875</v>
      </c>
      <c r="I417" s="19">
        <f t="shared" si="50"/>
        <v>126.203125</v>
      </c>
      <c r="J417" s="24">
        <f t="shared" si="51"/>
        <v>2.4761668936486319E-4</v>
      </c>
      <c r="K417" s="24">
        <f t="shared" si="53"/>
        <v>9.9046675745939616E-4</v>
      </c>
      <c r="L417" s="25">
        <f t="shared" si="54"/>
        <v>9.1172499049544417E-4</v>
      </c>
      <c r="M417" s="25">
        <f t="shared" si="55"/>
        <v>1.9240067489940059E-4</v>
      </c>
    </row>
    <row r="418" spans="1:13" x14ac:dyDescent="0.2">
      <c r="A418" s="2">
        <v>45126</v>
      </c>
      <c r="B418" s="6">
        <v>112.90625</v>
      </c>
      <c r="C418" s="6">
        <v>112.921875</v>
      </c>
      <c r="D418" s="6">
        <f t="shared" si="48"/>
        <v>112.9140625</v>
      </c>
      <c r="E418" s="24">
        <f t="shared" si="49"/>
        <v>1.3837957517470422E-4</v>
      </c>
      <c r="F418" s="24">
        <f t="shared" si="52"/>
        <v>-6.9189787587352614E-3</v>
      </c>
      <c r="G418" s="6">
        <v>127.5625</v>
      </c>
      <c r="H418" s="6">
        <v>127.59375</v>
      </c>
      <c r="I418" s="19">
        <f t="shared" si="50"/>
        <v>127.578125</v>
      </c>
      <c r="J418" s="24">
        <f t="shared" si="51"/>
        <v>2.4494794856093078E-4</v>
      </c>
      <c r="K418" s="24">
        <f t="shared" si="53"/>
        <v>-1.0777709736680907E-2</v>
      </c>
      <c r="L418" s="25">
        <f t="shared" si="54"/>
        <v>-8.8098715024385217E-3</v>
      </c>
      <c r="M418" s="25">
        <f t="shared" si="55"/>
        <v>1.9060124211546547E-4</v>
      </c>
    </row>
    <row r="419" spans="1:13" x14ac:dyDescent="0.2">
      <c r="A419" s="4">
        <v>45125</v>
      </c>
      <c r="B419" s="7">
        <v>112.703125</v>
      </c>
      <c r="C419" s="7">
        <v>112.71875</v>
      </c>
      <c r="D419" s="6">
        <f t="shared" si="48"/>
        <v>112.7109375</v>
      </c>
      <c r="E419" s="24">
        <f t="shared" si="49"/>
        <v>1.3862895958965829E-4</v>
      </c>
      <c r="F419" s="24">
        <f t="shared" si="52"/>
        <v>1.8021764746656288E-3</v>
      </c>
      <c r="G419" s="7">
        <v>126.78125</v>
      </c>
      <c r="H419" s="7">
        <v>126.8125</v>
      </c>
      <c r="I419" s="19">
        <f t="shared" si="50"/>
        <v>126.796875</v>
      </c>
      <c r="J419" s="24">
        <f t="shared" si="51"/>
        <v>2.4645717806531114E-4</v>
      </c>
      <c r="K419" s="24">
        <f t="shared" si="53"/>
        <v>6.1614294516327828E-3</v>
      </c>
      <c r="L419" s="25">
        <f t="shared" si="54"/>
        <v>3.9383398582302593E-3</v>
      </c>
      <c r="M419" s="25">
        <f t="shared" si="55"/>
        <v>1.9146798802864313E-4</v>
      </c>
    </row>
    <row r="420" spans="1:13" x14ac:dyDescent="0.2">
      <c r="A420" s="2">
        <v>45124</v>
      </c>
      <c r="B420" s="6">
        <v>112.609375</v>
      </c>
      <c r="C420" s="6">
        <v>112.625</v>
      </c>
      <c r="D420" s="6">
        <f t="shared" si="48"/>
        <v>112.6171875</v>
      </c>
      <c r="E420" s="24">
        <f t="shared" si="49"/>
        <v>1.3874436351023238E-4</v>
      </c>
      <c r="F420" s="24">
        <f t="shared" si="52"/>
        <v>8.324661810614753E-4</v>
      </c>
      <c r="G420" s="6">
        <v>126.375</v>
      </c>
      <c r="H420" s="6">
        <v>126.4375</v>
      </c>
      <c r="I420" s="19">
        <f t="shared" si="50"/>
        <v>126.40625</v>
      </c>
      <c r="J420" s="24">
        <f t="shared" si="51"/>
        <v>4.9443757725587149E-4</v>
      </c>
      <c r="K420" s="24">
        <f t="shared" si="53"/>
        <v>3.0902348578492056E-3</v>
      </c>
      <c r="L420" s="25">
        <f t="shared" si="54"/>
        <v>1.9388398651298353E-3</v>
      </c>
      <c r="M420" s="25">
        <f t="shared" si="55"/>
        <v>3.1304459866531335E-4</v>
      </c>
    </row>
    <row r="421" spans="1:13" x14ac:dyDescent="0.2">
      <c r="A421" s="4">
        <v>45121</v>
      </c>
      <c r="B421" s="7">
        <v>112.4375</v>
      </c>
      <c r="C421" s="7">
        <v>112.453125</v>
      </c>
      <c r="D421" s="6">
        <f t="shared" si="48"/>
        <v>112.4453125</v>
      </c>
      <c r="E421" s="24">
        <f t="shared" si="49"/>
        <v>1.3895643715695129E-4</v>
      </c>
      <c r="F421" s="24">
        <f t="shared" si="52"/>
        <v>1.5285208087265634E-3</v>
      </c>
      <c r="G421" s="7">
        <v>126.21875</v>
      </c>
      <c r="H421" s="7">
        <v>126.25</v>
      </c>
      <c r="I421" s="19">
        <f t="shared" si="50"/>
        <v>126.234375</v>
      </c>
      <c r="J421" s="24">
        <f t="shared" si="51"/>
        <v>2.4755539051862855E-4</v>
      </c>
      <c r="K421" s="24">
        <f t="shared" si="53"/>
        <v>1.3615546478524809E-3</v>
      </c>
      <c r="L421" s="25">
        <f t="shared" si="54"/>
        <v>1.4467024327254258E-3</v>
      </c>
      <c r="M421" s="25">
        <f t="shared" si="55"/>
        <v>1.921731485729646E-4</v>
      </c>
    </row>
    <row r="422" spans="1:13" x14ac:dyDescent="0.2">
      <c r="A422" s="2">
        <v>45120</v>
      </c>
      <c r="B422" s="6">
        <v>112.984375</v>
      </c>
      <c r="C422" s="6">
        <v>113</v>
      </c>
      <c r="D422" s="6">
        <f t="shared" si="48"/>
        <v>112.9921875</v>
      </c>
      <c r="E422" s="24">
        <f t="shared" si="49"/>
        <v>1.3828389684021296E-4</v>
      </c>
      <c r="F422" s="24">
        <f t="shared" si="52"/>
        <v>-4.8399363894074954E-3</v>
      </c>
      <c r="G422" s="6">
        <v>126.84375</v>
      </c>
      <c r="H422" s="6">
        <v>126.90625</v>
      </c>
      <c r="I422" s="19">
        <f t="shared" si="50"/>
        <v>126.875</v>
      </c>
      <c r="J422" s="24">
        <f t="shared" si="51"/>
        <v>4.9261083743842361E-4</v>
      </c>
      <c r="K422" s="24">
        <f t="shared" si="53"/>
        <v>-5.0492610837438168E-3</v>
      </c>
      <c r="L422" s="25">
        <f t="shared" si="54"/>
        <v>-4.9425117044166744E-3</v>
      </c>
      <c r="M422" s="25">
        <f t="shared" si="55"/>
        <v>3.1191461758883369E-4</v>
      </c>
    </row>
    <row r="423" spans="1:13" x14ac:dyDescent="0.2">
      <c r="A423" s="4">
        <v>45119</v>
      </c>
      <c r="B423" s="7">
        <v>112.234375</v>
      </c>
      <c r="C423" s="7">
        <v>112.25</v>
      </c>
      <c r="D423" s="6">
        <f t="shared" si="48"/>
        <v>112.2421875</v>
      </c>
      <c r="E423" s="24">
        <f t="shared" si="49"/>
        <v>1.3920790700911812E-4</v>
      </c>
      <c r="F423" s="24">
        <f t="shared" si="52"/>
        <v>6.6819795364376766E-3</v>
      </c>
      <c r="G423" s="7">
        <v>125.6875</v>
      </c>
      <c r="H423" s="7">
        <v>125.71875</v>
      </c>
      <c r="I423" s="19">
        <f t="shared" si="50"/>
        <v>125.703125</v>
      </c>
      <c r="J423" s="24">
        <f t="shared" si="51"/>
        <v>2.4860161591050341E-4</v>
      </c>
      <c r="K423" s="24">
        <f t="shared" si="53"/>
        <v>9.3225605966438252E-3</v>
      </c>
      <c r="L423" s="25">
        <f t="shared" si="54"/>
        <v>7.9759426539604029E-3</v>
      </c>
      <c r="M423" s="25">
        <f t="shared" si="55"/>
        <v>1.9281407223563054E-4</v>
      </c>
    </row>
    <row r="424" spans="1:13" x14ac:dyDescent="0.2">
      <c r="A424" s="2">
        <v>45118</v>
      </c>
      <c r="B424" s="6">
        <v>111.296875</v>
      </c>
      <c r="C424" s="6">
        <v>111.3125</v>
      </c>
      <c r="D424" s="6">
        <f t="shared" si="48"/>
        <v>111.3046875</v>
      </c>
      <c r="E424" s="24">
        <f t="shared" si="49"/>
        <v>1.4038043096792306E-4</v>
      </c>
      <c r="F424" s="24">
        <f t="shared" si="52"/>
        <v>8.4228258580754112E-3</v>
      </c>
      <c r="G424" s="6">
        <v>124.4375</v>
      </c>
      <c r="H424" s="6">
        <v>124.46875</v>
      </c>
      <c r="I424" s="19">
        <f t="shared" si="50"/>
        <v>124.453125</v>
      </c>
      <c r="J424" s="24">
        <f t="shared" si="51"/>
        <v>2.5109855618330194E-4</v>
      </c>
      <c r="K424" s="24">
        <f t="shared" si="53"/>
        <v>1.0043942247332183E-2</v>
      </c>
      <c r="L424" s="25">
        <f t="shared" si="54"/>
        <v>9.2172210192472907E-3</v>
      </c>
      <c r="M424" s="25">
        <f t="shared" si="55"/>
        <v>1.9463559950979643E-4</v>
      </c>
    </row>
    <row r="425" spans="1:13" x14ac:dyDescent="0.2">
      <c r="A425" s="4">
        <v>45117</v>
      </c>
      <c r="B425" s="7">
        <v>111.1875</v>
      </c>
      <c r="C425" s="7">
        <v>111.203125</v>
      </c>
      <c r="D425" s="6">
        <f t="shared" si="48"/>
        <v>111.1953125</v>
      </c>
      <c r="E425" s="24">
        <f t="shared" si="49"/>
        <v>1.4051851331412914E-4</v>
      </c>
      <c r="F425" s="24">
        <f t="shared" si="52"/>
        <v>9.8362959319886478E-4</v>
      </c>
      <c r="G425" s="7">
        <v>124.09375</v>
      </c>
      <c r="H425" s="7">
        <v>124.125</v>
      </c>
      <c r="I425" s="19">
        <f t="shared" si="50"/>
        <v>124.109375</v>
      </c>
      <c r="J425" s="24">
        <f t="shared" si="51"/>
        <v>2.5179403248143021E-4</v>
      </c>
      <c r="K425" s="24">
        <f t="shared" si="53"/>
        <v>2.7697343572956612E-3</v>
      </c>
      <c r="L425" s="25">
        <f t="shared" si="54"/>
        <v>1.8588739564953487E-3</v>
      </c>
      <c r="M425" s="25">
        <f t="shared" si="55"/>
        <v>1.9504682144129562E-4</v>
      </c>
    </row>
    <row r="426" spans="1:13" x14ac:dyDescent="0.2">
      <c r="A426" s="2">
        <v>45114</v>
      </c>
      <c r="B426" s="6">
        <v>110.5</v>
      </c>
      <c r="C426" s="6">
        <v>110.515625</v>
      </c>
      <c r="D426" s="6">
        <f t="shared" si="48"/>
        <v>110.5078125</v>
      </c>
      <c r="E426" s="24">
        <f t="shared" si="49"/>
        <v>1.4139271827500884E-4</v>
      </c>
      <c r="F426" s="24">
        <f t="shared" si="52"/>
        <v>6.2212796041003493E-3</v>
      </c>
      <c r="G426" s="6">
        <v>123.5</v>
      </c>
      <c r="H426" s="6">
        <v>123.53125</v>
      </c>
      <c r="I426" s="19">
        <f t="shared" si="50"/>
        <v>123.515625</v>
      </c>
      <c r="J426" s="24">
        <f t="shared" si="51"/>
        <v>2.5300442757748262E-4</v>
      </c>
      <c r="K426" s="24">
        <f t="shared" si="53"/>
        <v>4.8070841239722384E-3</v>
      </c>
      <c r="L426" s="25">
        <f t="shared" si="54"/>
        <v>5.5282818318182665E-3</v>
      </c>
      <c r="M426" s="25">
        <f t="shared" si="55"/>
        <v>1.9608576954978937E-4</v>
      </c>
    </row>
    <row r="427" spans="1:13" x14ac:dyDescent="0.2">
      <c r="A427" s="4">
        <v>45113</v>
      </c>
      <c r="B427" s="7">
        <v>110.703125</v>
      </c>
      <c r="C427" s="7">
        <v>110.71875</v>
      </c>
      <c r="D427" s="6">
        <f t="shared" si="48"/>
        <v>110.7109375</v>
      </c>
      <c r="E427" s="24">
        <f t="shared" si="49"/>
        <v>1.4113330040222991E-4</v>
      </c>
      <c r="F427" s="24">
        <f t="shared" si="52"/>
        <v>-1.8347329052289529E-3</v>
      </c>
      <c r="G427" s="7">
        <v>124.0625</v>
      </c>
      <c r="H427" s="7">
        <v>124.09375</v>
      </c>
      <c r="I427" s="19">
        <f t="shared" si="50"/>
        <v>124.078125</v>
      </c>
      <c r="J427" s="24">
        <f t="shared" si="51"/>
        <v>2.518574486840448E-4</v>
      </c>
      <c r="K427" s="24">
        <f t="shared" si="53"/>
        <v>-4.5334340763127923E-3</v>
      </c>
      <c r="L427" s="25">
        <f t="shared" si="54"/>
        <v>-3.157176602649572E-3</v>
      </c>
      <c r="M427" s="25">
        <f t="shared" si="55"/>
        <v>1.9539142042547986E-4</v>
      </c>
    </row>
    <row r="428" spans="1:13" x14ac:dyDescent="0.2">
      <c r="A428" s="2">
        <v>45112</v>
      </c>
      <c r="B428" s="6">
        <v>111.40625</v>
      </c>
      <c r="C428" s="6">
        <v>111.421875</v>
      </c>
      <c r="D428" s="6">
        <f t="shared" si="48"/>
        <v>111.4140625</v>
      </c>
      <c r="E428" s="24">
        <f t="shared" si="49"/>
        <v>1.402426197321366E-4</v>
      </c>
      <c r="F428" s="24">
        <f t="shared" si="52"/>
        <v>-6.3109178879461325E-3</v>
      </c>
      <c r="G428" s="6">
        <v>125.40625</v>
      </c>
      <c r="H428" s="6">
        <v>125.4375</v>
      </c>
      <c r="I428" s="19">
        <f t="shared" si="50"/>
        <v>125.421875</v>
      </c>
      <c r="J428" s="24">
        <f t="shared" si="51"/>
        <v>2.4915908807773764E-4</v>
      </c>
      <c r="K428" s="24">
        <f t="shared" si="53"/>
        <v>-1.0713840787342721E-2</v>
      </c>
      <c r="L428" s="25">
        <f t="shared" si="54"/>
        <v>-8.4684808300474566E-3</v>
      </c>
      <c r="M428" s="25">
        <f t="shared" si="55"/>
        <v>1.9361492291719264E-4</v>
      </c>
    </row>
    <row r="429" spans="1:13" x14ac:dyDescent="0.2">
      <c r="A429" s="4">
        <v>45110</v>
      </c>
      <c r="B429" s="7">
        <v>111.9375</v>
      </c>
      <c r="C429" s="7">
        <v>111.953125</v>
      </c>
      <c r="D429" s="6">
        <f t="shared" si="48"/>
        <v>111.9453125</v>
      </c>
      <c r="E429" s="24">
        <f t="shared" si="49"/>
        <v>1.3957708144322702E-4</v>
      </c>
      <c r="F429" s="24">
        <f t="shared" si="52"/>
        <v>-4.7456207690697028E-3</v>
      </c>
      <c r="G429" s="7">
        <v>126.78125</v>
      </c>
      <c r="H429" s="7">
        <v>126.8125</v>
      </c>
      <c r="I429" s="19">
        <f t="shared" si="50"/>
        <v>126.796875</v>
      </c>
      <c r="J429" s="24">
        <f t="shared" si="51"/>
        <v>2.4645717806531114E-4</v>
      </c>
      <c r="K429" s="24">
        <f t="shared" si="53"/>
        <v>-1.0844115834873658E-2</v>
      </c>
      <c r="L429" s="25">
        <f t="shared" si="54"/>
        <v>-7.7340644137153195E-3</v>
      </c>
      <c r="M429" s="25">
        <f t="shared" si="55"/>
        <v>1.9195150202452334E-4</v>
      </c>
    </row>
    <row r="430" spans="1:13" x14ac:dyDescent="0.2">
      <c r="A430" s="2">
        <v>45107</v>
      </c>
      <c r="B430" s="6">
        <v>112.09375</v>
      </c>
      <c r="C430" s="6">
        <v>112.109375</v>
      </c>
      <c r="D430" s="6">
        <f t="shared" si="48"/>
        <v>112.1015625</v>
      </c>
      <c r="E430" s="24">
        <f t="shared" si="49"/>
        <v>1.3938253536831835E-4</v>
      </c>
      <c r="F430" s="24">
        <f t="shared" si="52"/>
        <v>-1.3938253536831535E-3</v>
      </c>
      <c r="G430" s="6">
        <v>126.75</v>
      </c>
      <c r="H430" s="6">
        <v>126.78125</v>
      </c>
      <c r="I430" s="19">
        <f t="shared" si="50"/>
        <v>126.765625</v>
      </c>
      <c r="J430" s="24">
        <f t="shared" si="51"/>
        <v>2.4651793417971159E-4</v>
      </c>
      <c r="K430" s="24">
        <f t="shared" si="53"/>
        <v>2.4651793417973522E-4</v>
      </c>
      <c r="L430" s="25">
        <f t="shared" si="54"/>
        <v>-5.9000844135369929E-4</v>
      </c>
      <c r="M430" s="25">
        <f t="shared" si="55"/>
        <v>1.9188206160221789E-4</v>
      </c>
    </row>
    <row r="431" spans="1:13" x14ac:dyDescent="0.2">
      <c r="A431" s="4">
        <v>45106</v>
      </c>
      <c r="B431" s="7">
        <v>112.203125</v>
      </c>
      <c r="C431" s="7">
        <v>112.21875</v>
      </c>
      <c r="D431" s="6">
        <f t="shared" si="48"/>
        <v>112.2109375</v>
      </c>
      <c r="E431" s="24">
        <f t="shared" si="49"/>
        <v>1.3924667548562277E-4</v>
      </c>
      <c r="F431" s="24">
        <f t="shared" si="52"/>
        <v>-9.7472672839937768E-4</v>
      </c>
      <c r="G431" s="7">
        <v>126.3125</v>
      </c>
      <c r="H431" s="7">
        <v>126.34375</v>
      </c>
      <c r="I431" s="19">
        <f t="shared" si="50"/>
        <v>126.328125</v>
      </c>
      <c r="J431" s="24">
        <f t="shared" si="51"/>
        <v>2.4737167594310452E-4</v>
      </c>
      <c r="K431" s="24">
        <f t="shared" si="53"/>
        <v>3.4632034632033903E-3</v>
      </c>
      <c r="L431" s="25">
        <f t="shared" si="54"/>
        <v>1.1999908262384771E-3</v>
      </c>
      <c r="M431" s="25">
        <f t="shared" si="55"/>
        <v>1.9223113590706751E-4</v>
      </c>
    </row>
    <row r="432" spans="1:13" x14ac:dyDescent="0.2">
      <c r="A432" s="2">
        <v>45105</v>
      </c>
      <c r="B432" s="6">
        <v>113.234375</v>
      </c>
      <c r="C432" s="6">
        <v>113.25</v>
      </c>
      <c r="D432" s="6">
        <f t="shared" si="48"/>
        <v>113.2421875</v>
      </c>
      <c r="E432" s="24">
        <f t="shared" si="49"/>
        <v>1.3797861331493619E-4</v>
      </c>
      <c r="F432" s="24">
        <f t="shared" si="52"/>
        <v>-9.1065884787857598E-3</v>
      </c>
      <c r="G432" s="6">
        <v>128.25</v>
      </c>
      <c r="H432" s="6">
        <v>128.28125</v>
      </c>
      <c r="I432" s="19">
        <f t="shared" si="50"/>
        <v>128.265625</v>
      </c>
      <c r="J432" s="24">
        <f t="shared" si="51"/>
        <v>2.4363503471799245E-4</v>
      </c>
      <c r="K432" s="24">
        <f t="shared" si="53"/>
        <v>-1.5105372152515506E-2</v>
      </c>
      <c r="L432" s="25">
        <f t="shared" si="54"/>
        <v>-1.2046170580915123E-2</v>
      </c>
      <c r="M432" s="25">
        <f t="shared" si="55"/>
        <v>1.8975339670837624E-4</v>
      </c>
    </row>
    <row r="433" spans="1:13" x14ac:dyDescent="0.2">
      <c r="A433" s="4">
        <v>45104</v>
      </c>
      <c r="B433" s="7">
        <v>112.84375</v>
      </c>
      <c r="C433" s="7">
        <v>112.859375</v>
      </c>
      <c r="D433" s="6">
        <f t="shared" si="48"/>
        <v>112.8515625</v>
      </c>
      <c r="E433" s="24">
        <f t="shared" si="49"/>
        <v>1.3845621322256836E-4</v>
      </c>
      <c r="F433" s="24">
        <f t="shared" si="52"/>
        <v>3.4614053305641601E-3</v>
      </c>
      <c r="G433" s="7">
        <v>127.53125</v>
      </c>
      <c r="H433" s="7">
        <v>127.5625</v>
      </c>
      <c r="I433" s="19">
        <f t="shared" si="50"/>
        <v>127.546875</v>
      </c>
      <c r="J433" s="24">
        <f t="shared" si="51"/>
        <v>2.4500796275878968E-4</v>
      </c>
      <c r="K433" s="24">
        <f t="shared" si="53"/>
        <v>5.6351831434522381E-3</v>
      </c>
      <c r="L433" s="25">
        <f t="shared" si="54"/>
        <v>4.5266209976593409E-3</v>
      </c>
      <c r="M433" s="25">
        <f t="shared" si="55"/>
        <v>1.9066973398327013E-4</v>
      </c>
    </row>
    <row r="434" spans="1:13" x14ac:dyDescent="0.2">
      <c r="A434" s="2">
        <v>45103</v>
      </c>
      <c r="B434" s="6">
        <v>113.203125</v>
      </c>
      <c r="C434" s="6">
        <v>113.21875</v>
      </c>
      <c r="D434" s="6">
        <f t="shared" si="48"/>
        <v>113.2109375</v>
      </c>
      <c r="E434" s="24">
        <f t="shared" si="49"/>
        <v>1.3801670002070251E-4</v>
      </c>
      <c r="F434" s="24">
        <f t="shared" si="52"/>
        <v>-3.174384100476213E-3</v>
      </c>
      <c r="G434" s="6">
        <v>128.03125</v>
      </c>
      <c r="H434" s="6">
        <v>128.0625</v>
      </c>
      <c r="I434" s="19">
        <f t="shared" si="50"/>
        <v>128.046875</v>
      </c>
      <c r="J434" s="24">
        <f t="shared" si="51"/>
        <v>2.4405125076266016E-4</v>
      </c>
      <c r="K434" s="24">
        <f t="shared" si="53"/>
        <v>-3.9048200122026033E-3</v>
      </c>
      <c r="L434" s="25">
        <f t="shared" si="54"/>
        <v>-3.5323193836347792E-3</v>
      </c>
      <c r="M434" s="25">
        <f t="shared" si="55"/>
        <v>1.8997677801674544E-4</v>
      </c>
    </row>
    <row r="435" spans="1:13" x14ac:dyDescent="0.2">
      <c r="A435" s="4">
        <v>45100</v>
      </c>
      <c r="B435" s="7">
        <v>113.078125</v>
      </c>
      <c r="C435" s="7">
        <v>113.09375</v>
      </c>
      <c r="D435" s="6">
        <f t="shared" si="48"/>
        <v>113.0859375</v>
      </c>
      <c r="E435" s="24">
        <f t="shared" si="49"/>
        <v>1.3816925734024181E-4</v>
      </c>
      <c r="F435" s="24">
        <f t="shared" si="52"/>
        <v>1.1053540587220301E-3</v>
      </c>
      <c r="G435" s="7">
        <v>127.875</v>
      </c>
      <c r="H435" s="7">
        <v>127.9375</v>
      </c>
      <c r="I435" s="19">
        <f t="shared" si="50"/>
        <v>127.90625</v>
      </c>
      <c r="J435" s="24">
        <f t="shared" si="51"/>
        <v>4.8863913999511361E-4</v>
      </c>
      <c r="K435" s="24">
        <f t="shared" si="53"/>
        <v>1.0994380649889113E-3</v>
      </c>
      <c r="L435" s="25">
        <f t="shared" si="54"/>
        <v>1.1024550461488074E-3</v>
      </c>
      <c r="M435" s="25">
        <f t="shared" si="55"/>
        <v>3.0990990518178844E-4</v>
      </c>
    </row>
    <row r="436" spans="1:13" x14ac:dyDescent="0.2">
      <c r="A436" s="2">
        <v>45099</v>
      </c>
      <c r="B436" s="6">
        <v>112.734375</v>
      </c>
      <c r="C436" s="6">
        <v>112.75</v>
      </c>
      <c r="D436" s="6">
        <f t="shared" si="48"/>
        <v>112.7421875</v>
      </c>
      <c r="E436" s="24">
        <f t="shared" si="49"/>
        <v>1.385905342665096E-4</v>
      </c>
      <c r="F436" s="24">
        <f t="shared" si="52"/>
        <v>3.048991753863195E-3</v>
      </c>
      <c r="G436" s="6">
        <v>127.03125</v>
      </c>
      <c r="H436" s="6">
        <v>127.09375</v>
      </c>
      <c r="I436" s="19">
        <f t="shared" si="50"/>
        <v>127.0625</v>
      </c>
      <c r="J436" s="24">
        <f t="shared" si="51"/>
        <v>4.9188391539596653E-4</v>
      </c>
      <c r="K436" s="24">
        <f t="shared" si="53"/>
        <v>6.6404328578455463E-3</v>
      </c>
      <c r="L436" s="25">
        <f t="shared" si="54"/>
        <v>4.8089045235720947E-3</v>
      </c>
      <c r="M436" s="25">
        <f t="shared" si="55"/>
        <v>3.1171478018938526E-4</v>
      </c>
    </row>
    <row r="437" spans="1:13" x14ac:dyDescent="0.2">
      <c r="A437" s="4">
        <v>45098</v>
      </c>
      <c r="B437" s="7">
        <v>113.28125</v>
      </c>
      <c r="C437" s="7">
        <v>113.296875</v>
      </c>
      <c r="D437" s="6">
        <f t="shared" si="48"/>
        <v>113.2890625</v>
      </c>
      <c r="E437" s="24">
        <f t="shared" si="49"/>
        <v>1.3792152265361008E-4</v>
      </c>
      <c r="F437" s="24">
        <f t="shared" si="52"/>
        <v>-4.8272532928763656E-3</v>
      </c>
      <c r="G437" s="7">
        <v>128.125</v>
      </c>
      <c r="H437" s="7">
        <v>128.15625</v>
      </c>
      <c r="I437" s="19">
        <f t="shared" si="50"/>
        <v>128.140625</v>
      </c>
      <c r="J437" s="24">
        <f t="shared" si="51"/>
        <v>2.4387269845140838E-4</v>
      </c>
      <c r="K437" s="24">
        <f t="shared" si="53"/>
        <v>-8.4136080965735438E-3</v>
      </c>
      <c r="L437" s="25">
        <f t="shared" si="54"/>
        <v>-6.5846736244348728E-3</v>
      </c>
      <c r="M437" s="25">
        <f t="shared" si="55"/>
        <v>1.8984074445163905E-4</v>
      </c>
    </row>
    <row r="438" spans="1:13" x14ac:dyDescent="0.2">
      <c r="A438" s="2">
        <v>45097</v>
      </c>
      <c r="B438" s="6">
        <v>113.3125</v>
      </c>
      <c r="C438" s="6">
        <v>113.328125</v>
      </c>
      <c r="D438" s="6">
        <f t="shared" si="48"/>
        <v>113.3203125</v>
      </c>
      <c r="E438" s="24">
        <f t="shared" si="49"/>
        <v>1.3788348845225783E-4</v>
      </c>
      <c r="F438" s="24">
        <f t="shared" si="52"/>
        <v>-2.7576697690456786E-4</v>
      </c>
      <c r="G438" s="6">
        <v>128.0625</v>
      </c>
      <c r="H438" s="6">
        <v>128.125</v>
      </c>
      <c r="I438" s="19">
        <f t="shared" si="50"/>
        <v>128.09375</v>
      </c>
      <c r="J438" s="24">
        <f t="shared" si="51"/>
        <v>4.8792388387411563E-4</v>
      </c>
      <c r="K438" s="24">
        <f t="shared" si="53"/>
        <v>3.6594291290548142E-4</v>
      </c>
      <c r="L438" s="25">
        <f t="shared" si="54"/>
        <v>3.8689921267288268E-5</v>
      </c>
      <c r="M438" s="25">
        <f t="shared" si="55"/>
        <v>3.0941367479828667E-4</v>
      </c>
    </row>
    <row r="439" spans="1:13" x14ac:dyDescent="0.2">
      <c r="A439" s="4">
        <v>45093</v>
      </c>
      <c r="B439" s="7">
        <v>113.0625</v>
      </c>
      <c r="C439" s="7">
        <v>113.078125</v>
      </c>
      <c r="D439" s="6">
        <f t="shared" si="48"/>
        <v>113.0703125</v>
      </c>
      <c r="E439" s="24">
        <f t="shared" si="49"/>
        <v>1.3818835072203412E-4</v>
      </c>
      <c r="F439" s="24">
        <f t="shared" si="52"/>
        <v>2.2110136115525147E-3</v>
      </c>
      <c r="G439" s="7">
        <v>127.34375</v>
      </c>
      <c r="H439" s="7">
        <v>127.40625</v>
      </c>
      <c r="I439" s="19">
        <f t="shared" si="50"/>
        <v>127.375</v>
      </c>
      <c r="J439" s="24">
        <f t="shared" si="51"/>
        <v>4.906771344455348E-4</v>
      </c>
      <c r="K439" s="24">
        <f t="shared" si="53"/>
        <v>5.6427870461237539E-3</v>
      </c>
      <c r="L439" s="25">
        <f t="shared" si="54"/>
        <v>3.8926844827670498E-3</v>
      </c>
      <c r="M439" s="25">
        <f t="shared" si="55"/>
        <v>3.1091832002774712E-4</v>
      </c>
    </row>
    <row r="440" spans="1:13" x14ac:dyDescent="0.2">
      <c r="A440" s="2">
        <v>45092</v>
      </c>
      <c r="B440" s="6">
        <v>113.484375</v>
      </c>
      <c r="C440" s="6">
        <v>113.5</v>
      </c>
      <c r="D440" s="6">
        <f t="shared" si="48"/>
        <v>113.4921875</v>
      </c>
      <c r="E440" s="24">
        <f t="shared" si="49"/>
        <v>1.3767467474358092E-4</v>
      </c>
      <c r="F440" s="24">
        <f t="shared" si="52"/>
        <v>-3.7172162180766355E-3</v>
      </c>
      <c r="G440" s="6">
        <v>127.84375</v>
      </c>
      <c r="H440" s="6">
        <v>127.875</v>
      </c>
      <c r="I440" s="19">
        <f t="shared" si="50"/>
        <v>127.859375</v>
      </c>
      <c r="J440" s="24">
        <f t="shared" si="51"/>
        <v>2.4440914090186972E-4</v>
      </c>
      <c r="K440" s="24">
        <f t="shared" si="53"/>
        <v>-3.7883416839790129E-3</v>
      </c>
      <c r="L440" s="25">
        <f t="shared" si="54"/>
        <v>-3.7520698080615277E-3</v>
      </c>
      <c r="M440" s="25">
        <f t="shared" si="55"/>
        <v>1.8997773207389486E-4</v>
      </c>
    </row>
    <row r="441" spans="1:13" x14ac:dyDescent="0.2">
      <c r="A441" s="4">
        <v>45091</v>
      </c>
      <c r="B441" s="7">
        <v>112.953125</v>
      </c>
      <c r="C441" s="7">
        <v>112.984375</v>
      </c>
      <c r="D441" s="6">
        <f t="shared" si="48"/>
        <v>112.96875</v>
      </c>
      <c r="E441" s="24">
        <f t="shared" si="49"/>
        <v>2.7662517289073305E-4</v>
      </c>
      <c r="F441" s="24">
        <f t="shared" si="52"/>
        <v>4.6334716459197622E-3</v>
      </c>
      <c r="G441" s="7">
        <v>126.9375</v>
      </c>
      <c r="H441" s="7">
        <v>126.96875</v>
      </c>
      <c r="I441" s="19">
        <f t="shared" si="50"/>
        <v>126.953125</v>
      </c>
      <c r="J441" s="24">
        <f t="shared" si="51"/>
        <v>2.4615384615384614E-4</v>
      </c>
      <c r="K441" s="24">
        <f t="shared" si="53"/>
        <v>7.138461538461538E-3</v>
      </c>
      <c r="L441" s="25">
        <f t="shared" si="54"/>
        <v>5.860991065627796E-3</v>
      </c>
      <c r="M441" s="25">
        <f t="shared" si="55"/>
        <v>2.6169331810554507E-4</v>
      </c>
    </row>
    <row r="442" spans="1:13" x14ac:dyDescent="0.2">
      <c r="A442" s="2">
        <v>45090</v>
      </c>
      <c r="B442" s="6">
        <v>112.828125</v>
      </c>
      <c r="C442" s="6">
        <v>112.84375</v>
      </c>
      <c r="D442" s="6">
        <f t="shared" si="48"/>
        <v>112.8359375</v>
      </c>
      <c r="E442" s="24">
        <f t="shared" si="49"/>
        <v>1.3847538600013847E-4</v>
      </c>
      <c r="F442" s="24">
        <f t="shared" si="52"/>
        <v>1.1770407810012262E-3</v>
      </c>
      <c r="G442" s="6">
        <v>126.46875</v>
      </c>
      <c r="H442" s="6">
        <v>126.5</v>
      </c>
      <c r="I442" s="19">
        <f t="shared" si="50"/>
        <v>126.484375</v>
      </c>
      <c r="J442" s="24">
        <f t="shared" si="51"/>
        <v>2.470660901791229E-4</v>
      </c>
      <c r="K442" s="24">
        <f t="shared" si="53"/>
        <v>3.7059913526868993E-3</v>
      </c>
      <c r="L442" s="25">
        <f t="shared" si="54"/>
        <v>2.416301644874802E-3</v>
      </c>
      <c r="M442" s="25">
        <f t="shared" si="55"/>
        <v>1.9168805507171666E-4</v>
      </c>
    </row>
    <row r="443" spans="1:13" x14ac:dyDescent="0.2">
      <c r="A443" s="4">
        <v>45089</v>
      </c>
      <c r="B443" s="7">
        <v>113.484375</v>
      </c>
      <c r="C443" s="7">
        <v>113.5</v>
      </c>
      <c r="D443" s="6">
        <f t="shared" si="48"/>
        <v>113.4921875</v>
      </c>
      <c r="E443" s="24">
        <f t="shared" si="49"/>
        <v>1.3767467474358092E-4</v>
      </c>
      <c r="F443" s="24">
        <f t="shared" si="52"/>
        <v>-5.7823363392304206E-3</v>
      </c>
      <c r="G443" s="7">
        <v>127.40625</v>
      </c>
      <c r="H443" s="7">
        <v>127.46875</v>
      </c>
      <c r="I443" s="19">
        <f t="shared" si="50"/>
        <v>127.4375</v>
      </c>
      <c r="J443" s="24">
        <f t="shared" si="51"/>
        <v>4.9043648847474255E-4</v>
      </c>
      <c r="K443" s="24">
        <f t="shared" si="53"/>
        <v>-7.4791564492397988E-3</v>
      </c>
      <c r="L443" s="25">
        <f t="shared" si="54"/>
        <v>-6.6138285711907522E-3</v>
      </c>
      <c r="M443" s="25">
        <f t="shared" si="55"/>
        <v>3.1053843685922291E-4</v>
      </c>
    </row>
    <row r="444" spans="1:13" x14ac:dyDescent="0.2">
      <c r="A444" s="2">
        <v>45086</v>
      </c>
      <c r="B444" s="6">
        <v>113.390625</v>
      </c>
      <c r="C444" s="6">
        <v>113.421875</v>
      </c>
      <c r="D444" s="6">
        <f t="shared" si="48"/>
        <v>113.40625</v>
      </c>
      <c r="E444" s="24">
        <f t="shared" si="49"/>
        <v>2.7555800496004411E-4</v>
      </c>
      <c r="F444" s="24">
        <f t="shared" si="52"/>
        <v>7.5778451364016952E-4</v>
      </c>
      <c r="G444" s="6">
        <v>127.4375</v>
      </c>
      <c r="H444" s="6">
        <v>127.5</v>
      </c>
      <c r="I444" s="19">
        <f t="shared" si="50"/>
        <v>127.46875</v>
      </c>
      <c r="J444" s="24">
        <f t="shared" si="51"/>
        <v>4.9031625398381952E-4</v>
      </c>
      <c r="K444" s="24">
        <f t="shared" si="53"/>
        <v>-2.4515812699188455E-4</v>
      </c>
      <c r="L444" s="25">
        <f t="shared" si="54"/>
        <v>2.6631284267869852E-4</v>
      </c>
      <c r="M444" s="25">
        <f t="shared" si="55"/>
        <v>3.8079592308660668E-4</v>
      </c>
    </row>
    <row r="445" spans="1:13" x14ac:dyDescent="0.2">
      <c r="A445" s="4">
        <v>45085</v>
      </c>
      <c r="B445" s="7">
        <v>113.6875</v>
      </c>
      <c r="C445" s="7">
        <v>113.703125</v>
      </c>
      <c r="D445" s="6">
        <f t="shared" si="48"/>
        <v>113.6953125</v>
      </c>
      <c r="E445" s="24">
        <f t="shared" si="49"/>
        <v>1.3742870885728029E-4</v>
      </c>
      <c r="F445" s="24">
        <f t="shared" si="52"/>
        <v>-2.5424311138596556E-3</v>
      </c>
      <c r="G445" s="7">
        <v>127.46875</v>
      </c>
      <c r="H445" s="7">
        <v>127.53125</v>
      </c>
      <c r="I445" s="19">
        <f t="shared" si="50"/>
        <v>127.5</v>
      </c>
      <c r="J445" s="24">
        <f t="shared" si="51"/>
        <v>4.9019607843137254E-4</v>
      </c>
      <c r="K445" s="24">
        <f t="shared" si="53"/>
        <v>-2.450980392156854E-4</v>
      </c>
      <c r="L445" s="25">
        <f t="shared" si="54"/>
        <v>-1.4166697001872009E-3</v>
      </c>
      <c r="M445" s="25">
        <f t="shared" si="55"/>
        <v>3.1029519350090945E-4</v>
      </c>
    </row>
    <row r="446" spans="1:13" x14ac:dyDescent="0.2">
      <c r="A446" s="2">
        <v>45084</v>
      </c>
      <c r="B446" s="6">
        <v>113.09375</v>
      </c>
      <c r="C446" s="6">
        <v>113.109375</v>
      </c>
      <c r="D446" s="6">
        <f t="shared" si="48"/>
        <v>113.1015625</v>
      </c>
      <c r="E446" s="24">
        <f t="shared" si="49"/>
        <v>1.381501692339573E-4</v>
      </c>
      <c r="F446" s="24">
        <f t="shared" si="52"/>
        <v>5.2497064308902885E-3</v>
      </c>
      <c r="G446" s="6">
        <v>126.34375</v>
      </c>
      <c r="H446" s="6">
        <v>126.40625</v>
      </c>
      <c r="I446" s="19">
        <f t="shared" si="50"/>
        <v>126.375</v>
      </c>
      <c r="J446" s="24">
        <f t="shared" si="51"/>
        <v>4.9455984174085062E-4</v>
      </c>
      <c r="K446" s="24">
        <f t="shared" si="53"/>
        <v>8.9020771513352859E-3</v>
      </c>
      <c r="L446" s="25">
        <f t="shared" si="54"/>
        <v>7.0394765216470461E-3</v>
      </c>
      <c r="M446" s="25">
        <f t="shared" si="55"/>
        <v>3.1280149045348829E-4</v>
      </c>
    </row>
    <row r="447" spans="1:13" x14ac:dyDescent="0.2">
      <c r="A447" s="4">
        <v>45083</v>
      </c>
      <c r="B447" s="7">
        <v>114.046875</v>
      </c>
      <c r="C447" s="7">
        <v>114.0625</v>
      </c>
      <c r="D447" s="6">
        <f t="shared" si="48"/>
        <v>114.0546875</v>
      </c>
      <c r="E447" s="24">
        <f t="shared" si="49"/>
        <v>1.3699568463593396E-4</v>
      </c>
      <c r="F447" s="24">
        <f t="shared" si="52"/>
        <v>-8.3567367627920275E-3</v>
      </c>
      <c r="G447" s="7">
        <v>128.28125</v>
      </c>
      <c r="H447" s="7">
        <v>128.34375</v>
      </c>
      <c r="I447" s="19">
        <f t="shared" si="50"/>
        <v>128.3125</v>
      </c>
      <c r="J447" s="24">
        <f t="shared" si="51"/>
        <v>4.8709206039941551E-4</v>
      </c>
      <c r="K447" s="24">
        <f t="shared" si="53"/>
        <v>-1.5099853872381885E-2</v>
      </c>
      <c r="L447" s="25">
        <f t="shared" si="54"/>
        <v>-1.1661064347518606E-2</v>
      </c>
      <c r="M447" s="25">
        <f t="shared" si="55"/>
        <v>3.0855330301139715E-4</v>
      </c>
    </row>
    <row r="448" spans="1:13" x14ac:dyDescent="0.2">
      <c r="A448" s="2">
        <v>45082</v>
      </c>
      <c r="B448" s="6">
        <v>113.9375</v>
      </c>
      <c r="C448" s="6">
        <v>113.953125</v>
      </c>
      <c r="D448" s="6">
        <f t="shared" si="48"/>
        <v>113.9453125</v>
      </c>
      <c r="E448" s="24">
        <f t="shared" si="49"/>
        <v>1.3712718546451835E-4</v>
      </c>
      <c r="F448" s="24">
        <f t="shared" si="52"/>
        <v>9.598902982517199E-4</v>
      </c>
      <c r="G448" s="6">
        <v>127.90625</v>
      </c>
      <c r="H448" s="6">
        <v>127.9375</v>
      </c>
      <c r="I448" s="19">
        <f t="shared" si="50"/>
        <v>127.921875</v>
      </c>
      <c r="J448" s="24">
        <f t="shared" si="51"/>
        <v>2.4428972761695369E-4</v>
      </c>
      <c r="K448" s="24">
        <f t="shared" si="53"/>
        <v>3.0536215952119417E-3</v>
      </c>
      <c r="L448" s="25">
        <f t="shared" si="54"/>
        <v>1.9858807959863525E-3</v>
      </c>
      <c r="M448" s="25">
        <f t="shared" si="55"/>
        <v>1.8964001274140578E-4</v>
      </c>
    </row>
    <row r="449" spans="1:13" x14ac:dyDescent="0.2">
      <c r="A449" s="4">
        <v>45079</v>
      </c>
      <c r="B449" s="7">
        <v>113.8125</v>
      </c>
      <c r="C449" s="7">
        <v>113.84375</v>
      </c>
      <c r="D449" s="6">
        <f t="shared" si="48"/>
        <v>113.828125</v>
      </c>
      <c r="E449" s="24">
        <f t="shared" si="49"/>
        <v>2.7453671928620452E-4</v>
      </c>
      <c r="F449" s="24">
        <f t="shared" si="52"/>
        <v>1.0295126973232094E-3</v>
      </c>
      <c r="G449" s="7">
        <v>127.84375</v>
      </c>
      <c r="H449" s="7">
        <v>127.875</v>
      </c>
      <c r="I449" s="19">
        <f t="shared" si="50"/>
        <v>127.859375</v>
      </c>
      <c r="J449" s="24">
        <f t="shared" si="51"/>
        <v>2.4440914090186972E-4</v>
      </c>
      <c r="K449" s="24">
        <f t="shared" si="53"/>
        <v>4.8881828180369347E-4</v>
      </c>
      <c r="L449" s="25">
        <f t="shared" si="54"/>
        <v>7.6455638067139599E-4</v>
      </c>
      <c r="M449" s="25">
        <f t="shared" si="55"/>
        <v>2.5977331139954768E-4</v>
      </c>
    </row>
    <row r="450" spans="1:13" x14ac:dyDescent="0.2">
      <c r="A450" s="2">
        <v>45078</v>
      </c>
      <c r="B450" s="6">
        <v>114.75</v>
      </c>
      <c r="C450" s="6">
        <v>114.765625</v>
      </c>
      <c r="D450" s="6">
        <f t="shared" si="48"/>
        <v>114.7578125</v>
      </c>
      <c r="E450" s="24">
        <f t="shared" si="49"/>
        <v>1.3615630744094221E-4</v>
      </c>
      <c r="F450" s="24">
        <f t="shared" si="52"/>
        <v>-8.1013002927360356E-3</v>
      </c>
      <c r="G450" s="6">
        <v>129.03125</v>
      </c>
      <c r="H450" s="6">
        <v>129.09375</v>
      </c>
      <c r="I450" s="19">
        <f t="shared" si="50"/>
        <v>129.0625</v>
      </c>
      <c r="J450" s="24">
        <f t="shared" si="51"/>
        <v>4.8426150121065375E-4</v>
      </c>
      <c r="K450" s="24">
        <f t="shared" si="53"/>
        <v>-9.3220338983051043E-3</v>
      </c>
      <c r="L450" s="25">
        <f t="shared" si="54"/>
        <v>-8.6994960026619376E-3</v>
      </c>
      <c r="M450" s="25">
        <f t="shared" si="55"/>
        <v>3.0673818752189057E-4</v>
      </c>
    </row>
    <row r="451" spans="1:13" x14ac:dyDescent="0.2">
      <c r="A451" s="4">
        <v>45077</v>
      </c>
      <c r="B451" s="7">
        <v>114.359375</v>
      </c>
      <c r="C451" s="7">
        <v>114.390625</v>
      </c>
      <c r="D451" s="6">
        <f t="shared" si="48"/>
        <v>114.375</v>
      </c>
      <c r="E451" s="24">
        <f t="shared" si="49"/>
        <v>2.7322404371584699E-4</v>
      </c>
      <c r="F451" s="24">
        <f t="shared" si="52"/>
        <v>3.3469945355191211E-3</v>
      </c>
      <c r="G451" s="7">
        <v>128.3125</v>
      </c>
      <c r="H451" s="7">
        <v>128.34375</v>
      </c>
      <c r="I451" s="19">
        <f t="shared" si="50"/>
        <v>128.328125</v>
      </c>
      <c r="J451" s="24">
        <f t="shared" si="51"/>
        <v>2.4351637647631802E-4</v>
      </c>
      <c r="K451" s="24">
        <f t="shared" si="53"/>
        <v>5.7226348471934863E-3</v>
      </c>
      <c r="L451" s="25">
        <f t="shared" si="54"/>
        <v>4.511128820253724E-3</v>
      </c>
      <c r="M451" s="25">
        <f t="shared" si="55"/>
        <v>2.5866640475717489E-4</v>
      </c>
    </row>
    <row r="452" spans="1:13" x14ac:dyDescent="0.2">
      <c r="A452" s="2">
        <v>45076</v>
      </c>
      <c r="B452" s="6">
        <v>113.203125</v>
      </c>
      <c r="C452" s="6">
        <v>113.25</v>
      </c>
      <c r="D452" s="6">
        <f t="shared" si="48"/>
        <v>113.2265625</v>
      </c>
      <c r="E452" s="24">
        <f t="shared" si="49"/>
        <v>4.1399296211964395E-4</v>
      </c>
      <c r="F452" s="24">
        <f t="shared" si="52"/>
        <v>1.0142827571931301E-2</v>
      </c>
      <c r="G452" s="6">
        <v>127.15625</v>
      </c>
      <c r="H452" s="6">
        <v>127.28125</v>
      </c>
      <c r="I452" s="19">
        <f t="shared" si="50"/>
        <v>127.21875</v>
      </c>
      <c r="J452" s="24">
        <f t="shared" si="51"/>
        <v>9.8255956767379017E-4</v>
      </c>
      <c r="K452" s="24">
        <f t="shared" si="53"/>
        <v>8.7202161631048103E-3</v>
      </c>
      <c r="L452" s="25">
        <f t="shared" si="54"/>
        <v>9.4457057447207352E-3</v>
      </c>
      <c r="M452" s="25">
        <f t="shared" si="55"/>
        <v>6.9260747940498774E-4</v>
      </c>
    </row>
    <row r="453" spans="1:13" x14ac:dyDescent="0.2">
      <c r="A453" s="4">
        <v>45072</v>
      </c>
      <c r="B453" s="7">
        <v>112.484375</v>
      </c>
      <c r="C453" s="7">
        <v>112.515625</v>
      </c>
      <c r="D453" s="6">
        <f t="shared" si="48"/>
        <v>112.5</v>
      </c>
      <c r="E453" s="24">
        <f t="shared" si="49"/>
        <v>2.7777777777777778E-4</v>
      </c>
      <c r="F453" s="24">
        <f t="shared" si="52"/>
        <v>6.4583333333332327E-3</v>
      </c>
      <c r="G453" s="7">
        <v>125.96875</v>
      </c>
      <c r="H453" s="7">
        <v>126.03125</v>
      </c>
      <c r="I453" s="19">
        <f t="shared" si="50"/>
        <v>126</v>
      </c>
      <c r="J453" s="24">
        <f t="shared" si="51"/>
        <v>4.96031746031746E-4</v>
      </c>
      <c r="K453" s="24">
        <f t="shared" si="53"/>
        <v>9.6726190476190688E-3</v>
      </c>
      <c r="L453" s="25">
        <f t="shared" si="54"/>
        <v>8.0334287644658643E-3</v>
      </c>
      <c r="M453" s="25">
        <f t="shared" si="55"/>
        <v>3.8472870211394005E-4</v>
      </c>
    </row>
    <row r="454" spans="1:13" x14ac:dyDescent="0.2">
      <c r="A454" s="2">
        <v>45071</v>
      </c>
      <c r="B454" s="6">
        <v>112.546875</v>
      </c>
      <c r="C454" s="6">
        <v>112.5625</v>
      </c>
      <c r="D454" s="6">
        <f t="shared" si="48"/>
        <v>112.5546875</v>
      </c>
      <c r="E454" s="24">
        <f t="shared" si="49"/>
        <v>1.3882140626084543E-4</v>
      </c>
      <c r="F454" s="24">
        <f t="shared" si="52"/>
        <v>-4.8587492191298765E-4</v>
      </c>
      <c r="G454" s="6">
        <v>125.46875</v>
      </c>
      <c r="H454" s="6">
        <v>125.5</v>
      </c>
      <c r="I454" s="19">
        <f t="shared" si="50"/>
        <v>125.484375</v>
      </c>
      <c r="J454" s="24">
        <f t="shared" si="51"/>
        <v>2.4903498941601296E-4</v>
      </c>
      <c r="K454" s="24">
        <f t="shared" si="53"/>
        <v>4.1090773253642521E-3</v>
      </c>
      <c r="L454" s="25">
        <f t="shared" si="54"/>
        <v>1.7657881019408376E-3</v>
      </c>
      <c r="M454" s="25">
        <f t="shared" si="55"/>
        <v>1.9282933421352005E-4</v>
      </c>
    </row>
    <row r="455" spans="1:13" x14ac:dyDescent="0.2">
      <c r="A455" s="4">
        <v>45070</v>
      </c>
      <c r="B455" s="7">
        <v>113.1875</v>
      </c>
      <c r="C455" s="7">
        <v>113.203125</v>
      </c>
      <c r="D455" s="6">
        <f t="shared" si="48"/>
        <v>113.1953125</v>
      </c>
      <c r="E455" s="24">
        <f t="shared" si="49"/>
        <v>1.3803575125957622E-4</v>
      </c>
      <c r="F455" s="24">
        <f t="shared" si="52"/>
        <v>-5.6594658016426713E-3</v>
      </c>
      <c r="G455" s="7">
        <v>126.1875</v>
      </c>
      <c r="H455" s="7">
        <v>126.25</v>
      </c>
      <c r="I455" s="19">
        <f t="shared" si="50"/>
        <v>126.21875</v>
      </c>
      <c r="J455" s="24">
        <f t="shared" si="51"/>
        <v>4.9517207229512257E-4</v>
      </c>
      <c r="K455" s="24">
        <f t="shared" si="53"/>
        <v>-5.8182718494677044E-3</v>
      </c>
      <c r="L455" s="25">
        <f t="shared" si="54"/>
        <v>-5.7372854799785829E-3</v>
      </c>
      <c r="M455" s="25">
        <f t="shared" si="55"/>
        <v>3.130431518321136E-4</v>
      </c>
    </row>
    <row r="456" spans="1:13" x14ac:dyDescent="0.2">
      <c r="A456" s="2">
        <v>45069</v>
      </c>
      <c r="B456" s="6">
        <v>113.625</v>
      </c>
      <c r="C456" s="6">
        <v>113.640625</v>
      </c>
      <c r="D456" s="6">
        <f t="shared" si="48"/>
        <v>113.6328125</v>
      </c>
      <c r="E456" s="24">
        <f t="shared" si="49"/>
        <v>1.3750429700928155E-4</v>
      </c>
      <c r="F456" s="24">
        <f t="shared" si="52"/>
        <v>-3.8501203162598641E-3</v>
      </c>
      <c r="G456" s="6">
        <v>126.9375</v>
      </c>
      <c r="H456" s="6">
        <v>126.96875</v>
      </c>
      <c r="I456" s="19">
        <f t="shared" si="50"/>
        <v>126.953125</v>
      </c>
      <c r="J456" s="24">
        <f t="shared" si="51"/>
        <v>2.4615384615384614E-4</v>
      </c>
      <c r="K456" s="24">
        <f t="shared" si="53"/>
        <v>-5.784615384615388E-3</v>
      </c>
      <c r="L456" s="25">
        <f t="shared" si="54"/>
        <v>-4.7980803343046167E-3</v>
      </c>
      <c r="M456" s="25">
        <f t="shared" si="55"/>
        <v>1.9074580186108256E-4</v>
      </c>
    </row>
    <row r="457" spans="1:13" x14ac:dyDescent="0.2">
      <c r="A457" s="4">
        <v>45068</v>
      </c>
      <c r="B457" s="7">
        <v>113.4375</v>
      </c>
      <c r="C457" s="7">
        <v>113.46875</v>
      </c>
      <c r="D457" s="6">
        <f t="shared" si="48"/>
        <v>113.453125</v>
      </c>
      <c r="E457" s="24">
        <f t="shared" si="49"/>
        <v>2.7544415369783778E-4</v>
      </c>
      <c r="F457" s="24">
        <f t="shared" si="52"/>
        <v>1.5838038837625579E-3</v>
      </c>
      <c r="G457" s="7">
        <v>126.75</v>
      </c>
      <c r="H457" s="7">
        <v>126.78125</v>
      </c>
      <c r="I457" s="19">
        <f t="shared" si="50"/>
        <v>126.765625</v>
      </c>
      <c r="J457" s="24">
        <f t="shared" si="51"/>
        <v>2.4651793417971159E-4</v>
      </c>
      <c r="K457" s="24">
        <f t="shared" si="53"/>
        <v>1.4791076050781893E-3</v>
      </c>
      <c r="L457" s="25">
        <f t="shared" si="54"/>
        <v>1.5324995988076104E-3</v>
      </c>
      <c r="M457" s="25">
        <f t="shared" si="55"/>
        <v>2.6126944732359029E-4</v>
      </c>
    </row>
    <row r="458" spans="1:13" x14ac:dyDescent="0.2">
      <c r="A458" s="2">
        <v>45065</v>
      </c>
      <c r="B458" s="6">
        <v>113.640625</v>
      </c>
      <c r="C458" s="6">
        <v>113.671875</v>
      </c>
      <c r="D458" s="6">
        <f t="shared" si="48"/>
        <v>113.65625</v>
      </c>
      <c r="E458" s="24">
        <f t="shared" si="49"/>
        <v>2.7495188342040145E-4</v>
      </c>
      <c r="F458" s="24">
        <f t="shared" si="52"/>
        <v>-1.7871872422325907E-3</v>
      </c>
      <c r="G458" s="6">
        <v>127.34375</v>
      </c>
      <c r="H458" s="6">
        <v>127.375</v>
      </c>
      <c r="I458" s="19">
        <f t="shared" si="50"/>
        <v>127.359375</v>
      </c>
      <c r="J458" s="24">
        <f t="shared" si="51"/>
        <v>2.4536866642129801E-4</v>
      </c>
      <c r="K458" s="24">
        <f t="shared" si="53"/>
        <v>-4.6620046620046152E-3</v>
      </c>
      <c r="L458" s="25">
        <f t="shared" si="54"/>
        <v>-3.195933130346489E-3</v>
      </c>
      <c r="M458" s="25">
        <f t="shared" si="55"/>
        <v>2.6045522877442642E-4</v>
      </c>
    </row>
    <row r="459" spans="1:13" x14ac:dyDescent="0.2">
      <c r="A459" s="4">
        <v>45064</v>
      </c>
      <c r="B459" s="7">
        <v>113.984375</v>
      </c>
      <c r="C459" s="7">
        <v>114</v>
      </c>
      <c r="D459" s="6">
        <f t="shared" si="48"/>
        <v>113.9921875</v>
      </c>
      <c r="E459" s="24">
        <f t="shared" si="49"/>
        <v>1.3707079706668494E-4</v>
      </c>
      <c r="F459" s="24">
        <f t="shared" si="52"/>
        <v>-2.9470221369337635E-3</v>
      </c>
      <c r="G459" s="7">
        <v>127.875</v>
      </c>
      <c r="H459" s="7">
        <v>127.90625</v>
      </c>
      <c r="I459" s="19">
        <f t="shared" si="50"/>
        <v>127.890625</v>
      </c>
      <c r="J459" s="24">
        <f t="shared" si="51"/>
        <v>2.4434941967012828E-4</v>
      </c>
      <c r="K459" s="24">
        <f t="shared" si="53"/>
        <v>-4.1539401343921867E-3</v>
      </c>
      <c r="L459" s="25">
        <f t="shared" si="54"/>
        <v>-3.5384477887043875E-3</v>
      </c>
      <c r="M459" s="25">
        <f t="shared" si="55"/>
        <v>1.8964050721095841E-4</v>
      </c>
    </row>
    <row r="460" spans="1:13" x14ac:dyDescent="0.2">
      <c r="A460" s="2">
        <v>45063</v>
      </c>
      <c r="B460" s="6">
        <v>114.609375</v>
      </c>
      <c r="C460" s="6">
        <v>114.625</v>
      </c>
      <c r="D460" s="6">
        <f t="shared" si="48"/>
        <v>114.6171875</v>
      </c>
      <c r="E460" s="24">
        <f t="shared" si="49"/>
        <v>1.3632335900756593E-4</v>
      </c>
      <c r="F460" s="24">
        <f t="shared" si="52"/>
        <v>-5.4529343603025859E-3</v>
      </c>
      <c r="G460" s="6">
        <v>128.96875</v>
      </c>
      <c r="H460" s="6">
        <v>129</v>
      </c>
      <c r="I460" s="19">
        <f t="shared" si="50"/>
        <v>128.984375</v>
      </c>
      <c r="J460" s="24">
        <f t="shared" si="51"/>
        <v>2.4227740763173834E-4</v>
      </c>
      <c r="K460" s="24">
        <f t="shared" si="53"/>
        <v>-8.4797092671108354E-3</v>
      </c>
      <c r="L460" s="25">
        <f t="shared" si="54"/>
        <v>-6.936143928634262E-3</v>
      </c>
      <c r="M460" s="25">
        <f t="shared" si="55"/>
        <v>1.8824398857581154E-4</v>
      </c>
    </row>
    <row r="461" spans="1:13" x14ac:dyDescent="0.2">
      <c r="A461" s="4">
        <v>45062</v>
      </c>
      <c r="B461" s="7">
        <v>114.921875</v>
      </c>
      <c r="C461" s="7">
        <v>114.9375</v>
      </c>
      <c r="D461" s="6">
        <f t="shared" ref="D461:D524" si="56">AVERAGE(B461:C461)</f>
        <v>114.9296875</v>
      </c>
      <c r="E461" s="24">
        <f t="shared" ref="E461:E524" si="57">(C461-B461)/D461</f>
        <v>1.3595268846441439E-4</v>
      </c>
      <c r="F461" s="24">
        <f t="shared" si="52"/>
        <v>-2.719053769288271E-3</v>
      </c>
      <c r="G461" s="7">
        <v>129.28125</v>
      </c>
      <c r="H461" s="7">
        <v>129.3125</v>
      </c>
      <c r="I461" s="19">
        <f t="shared" ref="I461:I524" si="58">AVERAGE(G461:H461)</f>
        <v>129.296875</v>
      </c>
      <c r="J461" s="24">
        <f t="shared" ref="J461:J524" si="59">(H461-G461)/I461</f>
        <v>2.4169184290030211E-4</v>
      </c>
      <c r="K461" s="24">
        <f t="shared" si="53"/>
        <v>-2.4169184290030454E-3</v>
      </c>
      <c r="L461" s="25">
        <f t="shared" si="54"/>
        <v>-2.5709984822452217E-3</v>
      </c>
      <c r="M461" s="25">
        <f t="shared" si="55"/>
        <v>1.8776801350025961E-4</v>
      </c>
    </row>
    <row r="462" spans="1:13" x14ac:dyDescent="0.2">
      <c r="A462" s="2">
        <v>45061</v>
      </c>
      <c r="B462" s="6">
        <v>115.21875</v>
      </c>
      <c r="C462" s="6">
        <v>115.234375</v>
      </c>
      <c r="D462" s="6">
        <f t="shared" si="56"/>
        <v>115.2265625</v>
      </c>
      <c r="E462" s="24">
        <f t="shared" si="57"/>
        <v>1.3560241372296427E-4</v>
      </c>
      <c r="F462" s="24">
        <f t="shared" ref="F462:F525" si="60">D461/D462-1</f>
        <v>-2.5764458607363538E-3</v>
      </c>
      <c r="G462" s="6">
        <v>129.75</v>
      </c>
      <c r="H462" s="6">
        <v>129.78125</v>
      </c>
      <c r="I462" s="19">
        <f t="shared" si="58"/>
        <v>129.765625</v>
      </c>
      <c r="J462" s="24">
        <f t="shared" si="59"/>
        <v>2.4081878386514148E-4</v>
      </c>
      <c r="K462" s="24">
        <f t="shared" ref="K462:K525" si="61">I461/I462-1</f>
        <v>-3.6122817579771205E-3</v>
      </c>
      <c r="L462" s="25">
        <f t="shared" ref="L462:L525" si="62">F462*$N$5+K462*$O$5</f>
        <v>-3.084036204026544E-3</v>
      </c>
      <c r="M462" s="25">
        <f t="shared" ref="M462:M525" si="63">E462*$N$5+J462*$O$5</f>
        <v>1.8716155893358996E-4</v>
      </c>
    </row>
    <row r="463" spans="1:13" x14ac:dyDescent="0.2">
      <c r="A463" s="4">
        <v>45058</v>
      </c>
      <c r="B463" s="7">
        <v>115.40625</v>
      </c>
      <c r="C463" s="7">
        <v>115.421875</v>
      </c>
      <c r="D463" s="6">
        <f t="shared" si="56"/>
        <v>115.4140625</v>
      </c>
      <c r="E463" s="24">
        <f t="shared" si="57"/>
        <v>1.3538211602247342E-4</v>
      </c>
      <c r="F463" s="24">
        <f t="shared" si="60"/>
        <v>-1.6245853922697284E-3</v>
      </c>
      <c r="G463" s="7">
        <v>130.5625</v>
      </c>
      <c r="H463" s="7">
        <v>130.59375</v>
      </c>
      <c r="I463" s="19">
        <f t="shared" si="58"/>
        <v>130.578125</v>
      </c>
      <c r="J463" s="24">
        <f t="shared" si="59"/>
        <v>2.3932033026205577E-4</v>
      </c>
      <c r="K463" s="24">
        <f t="shared" si="61"/>
        <v>-6.2223285868134859E-3</v>
      </c>
      <c r="L463" s="25">
        <f t="shared" si="62"/>
        <v>-3.8776160631464941E-3</v>
      </c>
      <c r="M463" s="25">
        <f t="shared" si="63"/>
        <v>1.8631492689278061E-4</v>
      </c>
    </row>
    <row r="464" spans="1:13" x14ac:dyDescent="0.2">
      <c r="A464" s="2">
        <v>45057</v>
      </c>
      <c r="B464" s="6">
        <v>116.0625</v>
      </c>
      <c r="C464" s="6">
        <v>116.078125</v>
      </c>
      <c r="D464" s="6">
        <f t="shared" si="56"/>
        <v>116.0703125</v>
      </c>
      <c r="E464" s="24">
        <f t="shared" si="57"/>
        <v>1.346166790065289E-4</v>
      </c>
      <c r="F464" s="24">
        <f t="shared" si="60"/>
        <v>-5.6539005182741908E-3</v>
      </c>
      <c r="G464" s="6">
        <v>131.5625</v>
      </c>
      <c r="H464" s="6">
        <v>131.625</v>
      </c>
      <c r="I464" s="19">
        <f t="shared" si="58"/>
        <v>131.59375</v>
      </c>
      <c r="J464" s="24">
        <f t="shared" si="59"/>
        <v>4.7494656851104251E-4</v>
      </c>
      <c r="K464" s="24">
        <f t="shared" si="61"/>
        <v>-7.7178817383044551E-3</v>
      </c>
      <c r="L464" s="25">
        <f t="shared" si="62"/>
        <v>-6.6653125950427109E-3</v>
      </c>
      <c r="M464" s="25">
        <f t="shared" si="63"/>
        <v>3.0138842915119053E-4</v>
      </c>
    </row>
    <row r="465" spans="1:13" x14ac:dyDescent="0.2">
      <c r="A465" s="4">
        <v>45056</v>
      </c>
      <c r="B465" s="7">
        <v>115.796875</v>
      </c>
      <c r="C465" s="7">
        <v>115.8125</v>
      </c>
      <c r="D465" s="6">
        <f t="shared" si="56"/>
        <v>115.8046875</v>
      </c>
      <c r="E465" s="24">
        <f t="shared" si="57"/>
        <v>1.3492545368683803E-4</v>
      </c>
      <c r="F465" s="24">
        <f t="shared" si="60"/>
        <v>2.2937327126761886E-3</v>
      </c>
      <c r="G465" s="7">
        <v>130.625</v>
      </c>
      <c r="H465" s="7">
        <v>130.65625</v>
      </c>
      <c r="I465" s="19">
        <f t="shared" si="58"/>
        <v>130.640625</v>
      </c>
      <c r="J465" s="24">
        <f t="shared" si="59"/>
        <v>2.3920583662241358E-4</v>
      </c>
      <c r="K465" s="24">
        <f t="shared" si="61"/>
        <v>7.2957780169835562E-3</v>
      </c>
      <c r="L465" s="25">
        <f t="shared" si="62"/>
        <v>4.744883420939686E-3</v>
      </c>
      <c r="M465" s="25">
        <f t="shared" si="63"/>
        <v>1.8602593737706294E-4</v>
      </c>
    </row>
    <row r="466" spans="1:13" x14ac:dyDescent="0.2">
      <c r="A466" s="2">
        <v>45055</v>
      </c>
      <c r="B466" s="6">
        <v>115.15625</v>
      </c>
      <c r="C466" s="6">
        <v>115.171875</v>
      </c>
      <c r="D466" s="6">
        <f t="shared" si="56"/>
        <v>115.1640625</v>
      </c>
      <c r="E466" s="24">
        <f t="shared" si="57"/>
        <v>1.3567600569839224E-4</v>
      </c>
      <c r="F466" s="24">
        <f t="shared" si="60"/>
        <v>5.5627162336340241E-3</v>
      </c>
      <c r="G466" s="6">
        <v>129.71875</v>
      </c>
      <c r="H466" s="6">
        <v>129.75</v>
      </c>
      <c r="I466" s="19">
        <f t="shared" si="58"/>
        <v>129.734375</v>
      </c>
      <c r="J466" s="24">
        <f t="shared" si="59"/>
        <v>2.4087679152113694E-4</v>
      </c>
      <c r="K466" s="24">
        <f t="shared" si="61"/>
        <v>6.9854269541129721E-3</v>
      </c>
      <c r="L466" s="25">
        <f t="shared" si="62"/>
        <v>6.2598867265028259E-3</v>
      </c>
      <c r="M466" s="25">
        <f t="shared" si="63"/>
        <v>1.8722751412980247E-4</v>
      </c>
    </row>
    <row r="467" spans="1:13" x14ac:dyDescent="0.2">
      <c r="A467" s="4">
        <v>45054</v>
      </c>
      <c r="B467" s="7">
        <v>115.234375</v>
      </c>
      <c r="C467" s="7">
        <v>115.25</v>
      </c>
      <c r="D467" s="6">
        <f t="shared" si="56"/>
        <v>115.2421875</v>
      </c>
      <c r="E467" s="24">
        <f t="shared" si="57"/>
        <v>1.3558402820147786E-4</v>
      </c>
      <c r="F467" s="24">
        <f t="shared" si="60"/>
        <v>-6.7792014100742648E-4</v>
      </c>
      <c r="G467" s="7">
        <v>130.0625</v>
      </c>
      <c r="H467" s="7">
        <v>130.09375</v>
      </c>
      <c r="I467" s="19">
        <f t="shared" si="58"/>
        <v>130.078125</v>
      </c>
      <c r="J467" s="24">
        <f t="shared" si="59"/>
        <v>2.4024024024024023E-4</v>
      </c>
      <c r="K467" s="24">
        <f t="shared" si="61"/>
        <v>-2.6426426426426897E-3</v>
      </c>
      <c r="L467" s="25">
        <f t="shared" si="62"/>
        <v>-1.6406924988022452E-3</v>
      </c>
      <c r="M467" s="25">
        <f t="shared" si="63"/>
        <v>1.8686867931051225E-4</v>
      </c>
    </row>
    <row r="468" spans="1:13" x14ac:dyDescent="0.2">
      <c r="A468" s="2">
        <v>45051</v>
      </c>
      <c r="B468" s="6">
        <v>115.765625</v>
      </c>
      <c r="C468" s="6">
        <v>115.78125</v>
      </c>
      <c r="D468" s="6">
        <f t="shared" si="56"/>
        <v>115.7734375</v>
      </c>
      <c r="E468" s="24">
        <f t="shared" si="57"/>
        <v>1.3496187327080101E-4</v>
      </c>
      <c r="F468" s="24">
        <f t="shared" si="60"/>
        <v>-4.5887036912072299E-3</v>
      </c>
      <c r="G468" s="6">
        <v>131.09375</v>
      </c>
      <c r="H468" s="6">
        <v>131.125</v>
      </c>
      <c r="I468" s="19">
        <f t="shared" si="58"/>
        <v>131.109375</v>
      </c>
      <c r="J468" s="24">
        <f t="shared" si="59"/>
        <v>2.3835061375283043E-4</v>
      </c>
      <c r="K468" s="24">
        <f t="shared" si="61"/>
        <v>-7.8655702538433792E-3</v>
      </c>
      <c r="L468" s="25">
        <f t="shared" si="62"/>
        <v>-6.1944655960372314E-3</v>
      </c>
      <c r="M468" s="25">
        <f t="shared" si="63"/>
        <v>1.8562542568620411E-4</v>
      </c>
    </row>
    <row r="469" spans="1:13" x14ac:dyDescent="0.2">
      <c r="A469" s="4">
        <v>45050</v>
      </c>
      <c r="B469" s="7">
        <v>116.265625</v>
      </c>
      <c r="C469" s="7">
        <v>116.28125</v>
      </c>
      <c r="D469" s="6">
        <f t="shared" si="56"/>
        <v>116.2734375</v>
      </c>
      <c r="E469" s="24">
        <f t="shared" si="57"/>
        <v>1.3438150910434723E-4</v>
      </c>
      <c r="F469" s="24">
        <f t="shared" si="60"/>
        <v>-4.3002082913391471E-3</v>
      </c>
      <c r="G469" s="7">
        <v>131.8125</v>
      </c>
      <c r="H469" s="7">
        <v>131.84375</v>
      </c>
      <c r="I469" s="19">
        <f t="shared" si="58"/>
        <v>131.828125</v>
      </c>
      <c r="J469" s="24">
        <f t="shared" si="59"/>
        <v>2.3705108450871164E-4</v>
      </c>
      <c r="K469" s="24">
        <f t="shared" si="61"/>
        <v>-5.4521749437003164E-3</v>
      </c>
      <c r="L469" s="25">
        <f t="shared" si="62"/>
        <v>-4.8647061525239534E-3</v>
      </c>
      <c r="M469" s="25">
        <f t="shared" si="63"/>
        <v>1.8469264927990938E-4</v>
      </c>
    </row>
    <row r="470" spans="1:13" x14ac:dyDescent="0.2">
      <c r="A470" s="2">
        <v>45049</v>
      </c>
      <c r="B470" s="6">
        <v>116.46875</v>
      </c>
      <c r="C470" s="6">
        <v>116.484375</v>
      </c>
      <c r="D470" s="6">
        <f t="shared" si="56"/>
        <v>116.4765625</v>
      </c>
      <c r="E470" s="24">
        <f t="shared" si="57"/>
        <v>1.3414715943389899E-4</v>
      </c>
      <c r="F470" s="24">
        <f t="shared" si="60"/>
        <v>-1.7439130726406571E-3</v>
      </c>
      <c r="G470" s="6">
        <v>132.53125</v>
      </c>
      <c r="H470" s="6">
        <v>132.5625</v>
      </c>
      <c r="I470" s="19">
        <f t="shared" si="58"/>
        <v>132.546875</v>
      </c>
      <c r="J470" s="24">
        <f t="shared" si="59"/>
        <v>2.3576564894494873E-4</v>
      </c>
      <c r="K470" s="24">
        <f t="shared" si="61"/>
        <v>-5.4226099257338456E-3</v>
      </c>
      <c r="L470" s="25">
        <f t="shared" si="62"/>
        <v>-3.5465837500096332E-3</v>
      </c>
      <c r="M470" s="25">
        <f t="shared" si="63"/>
        <v>1.8394323631532711E-4</v>
      </c>
    </row>
    <row r="471" spans="1:13" x14ac:dyDescent="0.2">
      <c r="A471" s="4">
        <v>45048</v>
      </c>
      <c r="B471" s="7">
        <v>115.625</v>
      </c>
      <c r="C471" s="7">
        <v>115.640625</v>
      </c>
      <c r="D471" s="6">
        <f t="shared" si="56"/>
        <v>115.6328125</v>
      </c>
      <c r="E471" s="24">
        <f t="shared" si="57"/>
        <v>1.3512600499966218E-4</v>
      </c>
      <c r="F471" s="24">
        <f t="shared" si="60"/>
        <v>7.2968042699816937E-3</v>
      </c>
      <c r="G471" s="7">
        <v>131.625</v>
      </c>
      <c r="H471" s="7">
        <v>131.65625</v>
      </c>
      <c r="I471" s="19">
        <f t="shared" si="58"/>
        <v>131.640625</v>
      </c>
      <c r="J471" s="24">
        <f t="shared" si="59"/>
        <v>2.3738872403560832E-4</v>
      </c>
      <c r="K471" s="24">
        <f t="shared" si="61"/>
        <v>6.8842729970326477E-3</v>
      </c>
      <c r="L471" s="25">
        <f t="shared" si="62"/>
        <v>7.0946516983128299E-3</v>
      </c>
      <c r="M471" s="25">
        <f t="shared" si="63"/>
        <v>1.8523777347526164E-4</v>
      </c>
    </row>
    <row r="472" spans="1:13" x14ac:dyDescent="0.2">
      <c r="A472" s="2">
        <v>45047</v>
      </c>
      <c r="B472" s="6">
        <v>114.5</v>
      </c>
      <c r="C472" s="6">
        <v>114.515625</v>
      </c>
      <c r="D472" s="6">
        <f t="shared" si="56"/>
        <v>114.5078125</v>
      </c>
      <c r="E472" s="24">
        <f t="shared" si="57"/>
        <v>1.3645357167223852E-4</v>
      </c>
      <c r="F472" s="24">
        <f t="shared" si="60"/>
        <v>9.8246571604012622E-3</v>
      </c>
      <c r="G472" s="6">
        <v>129.625</v>
      </c>
      <c r="H472" s="6">
        <v>129.65625</v>
      </c>
      <c r="I472" s="19">
        <f t="shared" si="58"/>
        <v>129.640625</v>
      </c>
      <c r="J472" s="24">
        <f t="shared" si="59"/>
        <v>2.4105098228275281E-4</v>
      </c>
      <c r="K472" s="24">
        <f t="shared" si="61"/>
        <v>1.5427262866096081E-2</v>
      </c>
      <c r="L472" s="25">
        <f t="shared" si="62"/>
        <v>1.2570100295794164E-2</v>
      </c>
      <c r="M472" s="25">
        <f t="shared" si="63"/>
        <v>1.8770940833563542E-4</v>
      </c>
    </row>
    <row r="473" spans="1:13" x14ac:dyDescent="0.2">
      <c r="A473" s="4">
        <v>45044</v>
      </c>
      <c r="B473" s="7">
        <v>115.46875</v>
      </c>
      <c r="C473" s="7">
        <v>115.484375</v>
      </c>
      <c r="D473" s="6">
        <f t="shared" si="56"/>
        <v>115.4765625</v>
      </c>
      <c r="E473" s="24">
        <f t="shared" si="57"/>
        <v>1.35308842432853E-4</v>
      </c>
      <c r="F473" s="24">
        <f t="shared" si="60"/>
        <v>-8.3891482308369181E-3</v>
      </c>
      <c r="G473" s="7">
        <v>131.8125</v>
      </c>
      <c r="H473" s="7">
        <v>131.875</v>
      </c>
      <c r="I473" s="19">
        <f t="shared" si="58"/>
        <v>131.84375</v>
      </c>
      <c r="J473" s="24">
        <f t="shared" si="59"/>
        <v>4.7404598246029864E-4</v>
      </c>
      <c r="K473" s="24">
        <f t="shared" si="61"/>
        <v>-1.6710120881725521E-2</v>
      </c>
      <c r="L473" s="25">
        <f t="shared" si="62"/>
        <v>-1.2466671876834964E-2</v>
      </c>
      <c r="M473" s="25">
        <f t="shared" si="63"/>
        <v>3.0130009804551995E-4</v>
      </c>
    </row>
    <row r="474" spans="1:13" x14ac:dyDescent="0.2">
      <c r="A474" s="2">
        <v>45043</v>
      </c>
      <c r="B474" s="6">
        <v>114.75</v>
      </c>
      <c r="C474" s="6">
        <v>114.765625</v>
      </c>
      <c r="D474" s="6">
        <f t="shared" si="56"/>
        <v>114.7578125</v>
      </c>
      <c r="E474" s="24">
        <f t="shared" si="57"/>
        <v>1.3615630744094221E-4</v>
      </c>
      <c r="F474" s="24">
        <f t="shared" si="60"/>
        <v>6.2631901422833813E-3</v>
      </c>
      <c r="G474" s="6">
        <v>130.4375</v>
      </c>
      <c r="H474" s="6">
        <v>130.46875</v>
      </c>
      <c r="I474" s="19">
        <f t="shared" si="58"/>
        <v>130.453125</v>
      </c>
      <c r="J474" s="24">
        <f t="shared" si="59"/>
        <v>2.3954964666427118E-4</v>
      </c>
      <c r="K474" s="24">
        <f t="shared" si="61"/>
        <v>1.065995927656016E-2</v>
      </c>
      <c r="L474" s="25">
        <f t="shared" si="62"/>
        <v>8.4177375567726469E-3</v>
      </c>
      <c r="M474" s="25">
        <f t="shared" si="63"/>
        <v>1.8682211337611729E-4</v>
      </c>
    </row>
    <row r="475" spans="1:13" x14ac:dyDescent="0.2">
      <c r="A475" s="4">
        <v>45042</v>
      </c>
      <c r="B475" s="7">
        <v>115.40625</v>
      </c>
      <c r="C475" s="7">
        <v>115.421875</v>
      </c>
      <c r="D475" s="6">
        <f t="shared" si="56"/>
        <v>115.4140625</v>
      </c>
      <c r="E475" s="24">
        <f t="shared" si="57"/>
        <v>1.3538211602247342E-4</v>
      </c>
      <c r="F475" s="24">
        <f t="shared" si="60"/>
        <v>-5.6860488729438829E-3</v>
      </c>
      <c r="G475" s="7">
        <v>131.4375</v>
      </c>
      <c r="H475" s="7">
        <v>131.46875</v>
      </c>
      <c r="I475" s="19">
        <f t="shared" si="58"/>
        <v>131.453125</v>
      </c>
      <c r="J475" s="24">
        <f t="shared" si="59"/>
        <v>2.3772732675621063E-4</v>
      </c>
      <c r="K475" s="24">
        <f t="shared" si="61"/>
        <v>-7.6072744561986871E-3</v>
      </c>
      <c r="L475" s="25">
        <f t="shared" si="62"/>
        <v>-6.6275064493224413E-3</v>
      </c>
      <c r="M475" s="25">
        <f t="shared" si="63"/>
        <v>1.8553430787914311E-4</v>
      </c>
    </row>
    <row r="476" spans="1:13" x14ac:dyDescent="0.2">
      <c r="A476" s="2">
        <v>45041</v>
      </c>
      <c r="B476" s="6">
        <v>115.734375</v>
      </c>
      <c r="C476" s="6">
        <v>115.75</v>
      </c>
      <c r="D476" s="6">
        <f t="shared" si="56"/>
        <v>115.7421875</v>
      </c>
      <c r="E476" s="24">
        <f t="shared" si="57"/>
        <v>1.3499831252109347E-4</v>
      </c>
      <c r="F476" s="24">
        <f t="shared" si="60"/>
        <v>-2.8349645629429654E-3</v>
      </c>
      <c r="G476" s="6">
        <v>132.21875</v>
      </c>
      <c r="H476" s="6">
        <v>132.25</v>
      </c>
      <c r="I476" s="19">
        <f t="shared" si="58"/>
        <v>132.234375</v>
      </c>
      <c r="J476" s="24">
        <f t="shared" si="59"/>
        <v>2.3632281696797826E-4</v>
      </c>
      <c r="K476" s="24">
        <f t="shared" si="61"/>
        <v>-5.9080704241994964E-3</v>
      </c>
      <c r="L476" s="25">
        <f t="shared" si="62"/>
        <v>-4.3408776745057749E-3</v>
      </c>
      <c r="M476" s="25">
        <f t="shared" si="63"/>
        <v>1.8465032799275664E-4</v>
      </c>
    </row>
    <row r="477" spans="1:13" x14ac:dyDescent="0.2">
      <c r="A477" s="4">
        <v>45040</v>
      </c>
      <c r="B477" s="7">
        <v>115.046875</v>
      </c>
      <c r="C477" s="7">
        <v>115.0625</v>
      </c>
      <c r="D477" s="6">
        <f t="shared" si="56"/>
        <v>115.0546875</v>
      </c>
      <c r="E477" s="24">
        <f t="shared" si="57"/>
        <v>1.3580498404291438E-4</v>
      </c>
      <c r="F477" s="24">
        <f t="shared" si="60"/>
        <v>5.9754192978882514E-3</v>
      </c>
      <c r="G477" s="7">
        <v>130.96875</v>
      </c>
      <c r="H477" s="7">
        <v>131.03125</v>
      </c>
      <c r="I477" s="19">
        <f t="shared" si="58"/>
        <v>131</v>
      </c>
      <c r="J477" s="24">
        <f t="shared" si="59"/>
        <v>4.7709923664122136E-4</v>
      </c>
      <c r="K477" s="24">
        <f t="shared" si="61"/>
        <v>9.4227099236641187E-3</v>
      </c>
      <c r="L477" s="25">
        <f t="shared" si="62"/>
        <v>7.6646940534935842E-3</v>
      </c>
      <c r="M477" s="25">
        <f t="shared" si="63"/>
        <v>3.030493007351719E-4</v>
      </c>
    </row>
    <row r="478" spans="1:13" x14ac:dyDescent="0.2">
      <c r="A478" s="2">
        <v>45037</v>
      </c>
      <c r="B478" s="6">
        <v>114.453125</v>
      </c>
      <c r="C478" s="6">
        <v>114.46875</v>
      </c>
      <c r="D478" s="6">
        <f t="shared" si="56"/>
        <v>114.4609375</v>
      </c>
      <c r="E478" s="24">
        <f t="shared" si="57"/>
        <v>1.3650945327963962E-4</v>
      </c>
      <c r="F478" s="24">
        <f t="shared" si="60"/>
        <v>5.18735922462632E-3</v>
      </c>
      <c r="G478" s="6">
        <v>129.8125</v>
      </c>
      <c r="H478" s="6">
        <v>129.875</v>
      </c>
      <c r="I478" s="19">
        <f t="shared" si="58"/>
        <v>129.84375</v>
      </c>
      <c r="J478" s="24">
        <f t="shared" si="59"/>
        <v>4.813477737665463E-4</v>
      </c>
      <c r="K478" s="24">
        <f t="shared" si="61"/>
        <v>8.9049338146811596E-3</v>
      </c>
      <c r="L478" s="25">
        <f t="shared" si="62"/>
        <v>7.0090811473742954E-3</v>
      </c>
      <c r="M478" s="25">
        <f t="shared" si="63"/>
        <v>3.0549046845957262E-4</v>
      </c>
    </row>
    <row r="479" spans="1:13" x14ac:dyDescent="0.2">
      <c r="A479" s="4">
        <v>45036</v>
      </c>
      <c r="B479" s="7">
        <v>114.703125</v>
      </c>
      <c r="C479" s="7">
        <v>114.71875</v>
      </c>
      <c r="D479" s="6">
        <f t="shared" si="56"/>
        <v>114.7109375</v>
      </c>
      <c r="E479" s="24">
        <f t="shared" si="57"/>
        <v>1.3621194578764559E-4</v>
      </c>
      <c r="F479" s="24">
        <f t="shared" si="60"/>
        <v>-2.1793911326023485E-3</v>
      </c>
      <c r="G479" s="7">
        <v>130.4375</v>
      </c>
      <c r="H479" s="7">
        <v>130.46875</v>
      </c>
      <c r="I479" s="19">
        <f t="shared" si="58"/>
        <v>130.453125</v>
      </c>
      <c r="J479" s="24">
        <f t="shared" si="59"/>
        <v>2.3954964666427118E-4</v>
      </c>
      <c r="K479" s="24">
        <f t="shared" si="61"/>
        <v>-4.6712181099533012E-3</v>
      </c>
      <c r="L479" s="25">
        <f t="shared" si="62"/>
        <v>-3.4004603330640643E-3</v>
      </c>
      <c r="M479" s="25">
        <f t="shared" si="63"/>
        <v>1.8685048728105097E-4</v>
      </c>
    </row>
    <row r="480" spans="1:13" x14ac:dyDescent="0.2">
      <c r="A480" s="2">
        <v>45035</v>
      </c>
      <c r="B480" s="6">
        <v>114.28125</v>
      </c>
      <c r="C480" s="6">
        <v>114.296875</v>
      </c>
      <c r="D480" s="6">
        <f t="shared" si="56"/>
        <v>114.2890625</v>
      </c>
      <c r="E480" s="24">
        <f t="shared" si="57"/>
        <v>1.3671474468521431E-4</v>
      </c>
      <c r="F480" s="24">
        <f t="shared" si="60"/>
        <v>3.6912981065007067E-3</v>
      </c>
      <c r="G480" s="6">
        <v>129.71875</v>
      </c>
      <c r="H480" s="6">
        <v>129.75</v>
      </c>
      <c r="I480" s="19">
        <f t="shared" si="58"/>
        <v>129.734375</v>
      </c>
      <c r="J480" s="24">
        <f t="shared" si="59"/>
        <v>2.4087679152113694E-4</v>
      </c>
      <c r="K480" s="24">
        <f t="shared" si="61"/>
        <v>5.5401662049860967E-3</v>
      </c>
      <c r="L480" s="25">
        <f t="shared" si="62"/>
        <v>4.5972983670712723E-3</v>
      </c>
      <c r="M480" s="25">
        <f t="shared" si="63"/>
        <v>1.8775724017324768E-4</v>
      </c>
    </row>
    <row r="481" spans="1:13" x14ac:dyDescent="0.2">
      <c r="A481" s="4">
        <v>45034</v>
      </c>
      <c r="B481" s="7">
        <v>114.4375</v>
      </c>
      <c r="C481" s="7">
        <v>114.453125</v>
      </c>
      <c r="D481" s="6">
        <f t="shared" si="56"/>
        <v>114.4453125</v>
      </c>
      <c r="E481" s="24">
        <f t="shared" si="57"/>
        <v>1.3652809065465221E-4</v>
      </c>
      <c r="F481" s="24">
        <f t="shared" si="60"/>
        <v>-1.3652809065465288E-3</v>
      </c>
      <c r="G481" s="7">
        <v>129.90625</v>
      </c>
      <c r="H481" s="7">
        <v>129.9375</v>
      </c>
      <c r="I481" s="19">
        <f t="shared" si="58"/>
        <v>129.921875</v>
      </c>
      <c r="J481" s="24">
        <f t="shared" si="59"/>
        <v>2.4052916416115455E-4</v>
      </c>
      <c r="K481" s="24">
        <f t="shared" si="61"/>
        <v>-1.4431749849669329E-3</v>
      </c>
      <c r="L481" s="25">
        <f t="shared" si="62"/>
        <v>-1.403451317623232E-3</v>
      </c>
      <c r="M481" s="25">
        <f t="shared" si="63"/>
        <v>1.8749170443202207E-4</v>
      </c>
    </row>
    <row r="482" spans="1:13" x14ac:dyDescent="0.2">
      <c r="A482" s="2">
        <v>45033</v>
      </c>
      <c r="B482" s="6">
        <v>114.28125</v>
      </c>
      <c r="C482" s="6">
        <v>114.296875</v>
      </c>
      <c r="D482" s="6">
        <f t="shared" si="56"/>
        <v>114.2890625</v>
      </c>
      <c r="E482" s="24">
        <f t="shared" si="57"/>
        <v>1.3671474468521431E-4</v>
      </c>
      <c r="F482" s="24">
        <f t="shared" si="60"/>
        <v>1.3671474468521794E-3</v>
      </c>
      <c r="G482" s="6">
        <v>129.59375</v>
      </c>
      <c r="H482" s="6">
        <v>129.625</v>
      </c>
      <c r="I482" s="19">
        <f t="shared" si="58"/>
        <v>129.609375</v>
      </c>
      <c r="J482" s="24">
        <f t="shared" si="59"/>
        <v>2.4110910186859555E-4</v>
      </c>
      <c r="K482" s="24">
        <f t="shared" si="61"/>
        <v>2.4110910186858625E-3</v>
      </c>
      <c r="L482" s="25">
        <f t="shared" si="62"/>
        <v>1.8787107914072089E-3</v>
      </c>
      <c r="M482" s="25">
        <f t="shared" si="63"/>
        <v>1.8787107914072359E-4</v>
      </c>
    </row>
    <row r="483" spans="1:13" x14ac:dyDescent="0.2">
      <c r="A483" s="4">
        <v>45030</v>
      </c>
      <c r="B483" s="7">
        <v>114.890625</v>
      </c>
      <c r="C483" s="7">
        <v>114.90625</v>
      </c>
      <c r="D483" s="6">
        <f t="shared" si="56"/>
        <v>114.8984375</v>
      </c>
      <c r="E483" s="24">
        <f t="shared" si="57"/>
        <v>1.359896647854763E-4</v>
      </c>
      <c r="F483" s="24">
        <f t="shared" si="60"/>
        <v>-5.3035969266336247E-3</v>
      </c>
      <c r="G483" s="7">
        <v>130.78125</v>
      </c>
      <c r="H483" s="7">
        <v>130.84375</v>
      </c>
      <c r="I483" s="19">
        <f t="shared" si="58"/>
        <v>130.8125</v>
      </c>
      <c r="J483" s="24">
        <f t="shared" si="59"/>
        <v>4.7778308647873863E-4</v>
      </c>
      <c r="K483" s="24">
        <f t="shared" si="61"/>
        <v>-9.1973244147157684E-3</v>
      </c>
      <c r="L483" s="25">
        <f t="shared" si="62"/>
        <v>-7.2116389993391551E-3</v>
      </c>
      <c r="M483" s="25">
        <f t="shared" si="63"/>
        <v>3.0347858915443545E-4</v>
      </c>
    </row>
    <row r="484" spans="1:13" x14ac:dyDescent="0.2">
      <c r="A484" s="2">
        <v>45029</v>
      </c>
      <c r="B484" s="6">
        <v>115.484375</v>
      </c>
      <c r="C484" s="6">
        <v>115.5</v>
      </c>
      <c r="D484" s="6">
        <f t="shared" si="56"/>
        <v>115.4921875</v>
      </c>
      <c r="E484" s="24">
        <f t="shared" si="57"/>
        <v>1.3529053642697694E-4</v>
      </c>
      <c r="F484" s="24">
        <f t="shared" si="60"/>
        <v>-5.1410403842251373E-3</v>
      </c>
      <c r="G484" s="6">
        <v>131.8125</v>
      </c>
      <c r="H484" s="6">
        <v>131.84375</v>
      </c>
      <c r="I484" s="19">
        <f t="shared" si="58"/>
        <v>131.828125</v>
      </c>
      <c r="J484" s="24">
        <f t="shared" si="59"/>
        <v>2.3705108450871164E-4</v>
      </c>
      <c r="K484" s="24">
        <f t="shared" si="61"/>
        <v>-7.7041602465330872E-3</v>
      </c>
      <c r="L484" s="25">
        <f t="shared" si="62"/>
        <v>-6.3970452149791279E-3</v>
      </c>
      <c r="M484" s="25">
        <f t="shared" si="63"/>
        <v>1.8515622622571501E-4</v>
      </c>
    </row>
    <row r="485" spans="1:13" x14ac:dyDescent="0.2">
      <c r="A485" s="4">
        <v>45028</v>
      </c>
      <c r="B485" s="7">
        <v>115.8125</v>
      </c>
      <c r="C485" s="7">
        <v>115.828125</v>
      </c>
      <c r="D485" s="6">
        <f t="shared" si="56"/>
        <v>115.8203125</v>
      </c>
      <c r="E485" s="24">
        <f t="shared" si="57"/>
        <v>1.3490725126475548E-4</v>
      </c>
      <c r="F485" s="24">
        <f t="shared" si="60"/>
        <v>-2.8330522765598332E-3</v>
      </c>
      <c r="G485" s="7">
        <v>132.5625</v>
      </c>
      <c r="H485" s="7">
        <v>132.59375</v>
      </c>
      <c r="I485" s="19">
        <f t="shared" si="58"/>
        <v>132.578125</v>
      </c>
      <c r="J485" s="24">
        <f t="shared" si="59"/>
        <v>2.357100766057749E-4</v>
      </c>
      <c r="K485" s="24">
        <f t="shared" si="61"/>
        <v>-5.6570418385385457E-3</v>
      </c>
      <c r="L485" s="25">
        <f t="shared" si="62"/>
        <v>-4.2168910052918862E-3</v>
      </c>
      <c r="M485" s="25">
        <f t="shared" si="63"/>
        <v>1.8430362848605592E-4</v>
      </c>
    </row>
    <row r="486" spans="1:13" x14ac:dyDescent="0.2">
      <c r="A486" s="2">
        <v>45027</v>
      </c>
      <c r="B486" s="6">
        <v>115.453125</v>
      </c>
      <c r="C486" s="6">
        <v>115.46875</v>
      </c>
      <c r="D486" s="6">
        <f t="shared" si="56"/>
        <v>115.4609375</v>
      </c>
      <c r="E486" s="24">
        <f t="shared" si="57"/>
        <v>1.3532715339332837E-4</v>
      </c>
      <c r="F486" s="24">
        <f t="shared" si="60"/>
        <v>3.1125245280465563E-3</v>
      </c>
      <c r="G486" s="6">
        <v>132.375</v>
      </c>
      <c r="H486" s="6">
        <v>132.40625</v>
      </c>
      <c r="I486" s="19">
        <f t="shared" si="58"/>
        <v>132.390625</v>
      </c>
      <c r="J486" s="24">
        <f t="shared" si="59"/>
        <v>2.3604390416617492E-4</v>
      </c>
      <c r="K486" s="24">
        <f t="shared" si="61"/>
        <v>1.4162634249970107E-3</v>
      </c>
      <c r="L486" s="25">
        <f t="shared" si="62"/>
        <v>2.2813062260932829E-3</v>
      </c>
      <c r="M486" s="25">
        <f t="shared" si="63"/>
        <v>1.8468135152069722E-4</v>
      </c>
    </row>
    <row r="487" spans="1:13" x14ac:dyDescent="0.2">
      <c r="A487" s="4">
        <v>45026</v>
      </c>
      <c r="B487" s="7">
        <v>115.484375</v>
      </c>
      <c r="C487" s="7">
        <v>115.515625</v>
      </c>
      <c r="D487" s="6">
        <f t="shared" si="56"/>
        <v>115.5</v>
      </c>
      <c r="E487" s="24">
        <f t="shared" si="57"/>
        <v>2.7056277056277056E-4</v>
      </c>
      <c r="F487" s="24">
        <f t="shared" si="60"/>
        <v>-3.3820346320345696E-4</v>
      </c>
      <c r="G487" s="7">
        <v>132.53125</v>
      </c>
      <c r="H487" s="7">
        <v>132.5625</v>
      </c>
      <c r="I487" s="19">
        <f t="shared" si="58"/>
        <v>132.546875</v>
      </c>
      <c r="J487" s="24">
        <f t="shared" si="59"/>
        <v>2.3576564894494873E-4</v>
      </c>
      <c r="K487" s="24">
        <f t="shared" si="61"/>
        <v>-1.1788282447247056E-3</v>
      </c>
      <c r="L487" s="25">
        <f t="shared" si="62"/>
        <v>-7.5013456403441451E-4</v>
      </c>
      <c r="M487" s="25">
        <f t="shared" si="63"/>
        <v>2.5351114785443409E-4</v>
      </c>
    </row>
    <row r="488" spans="1:13" x14ac:dyDescent="0.2">
      <c r="A488" s="2">
        <v>45022</v>
      </c>
      <c r="B488" s="6">
        <v>116.40625</v>
      </c>
      <c r="C488" s="6">
        <v>116.421875</v>
      </c>
      <c r="D488" s="6">
        <f t="shared" si="56"/>
        <v>116.4140625</v>
      </c>
      <c r="E488" s="24">
        <f t="shared" si="57"/>
        <v>1.3421917992081068E-4</v>
      </c>
      <c r="F488" s="24">
        <f t="shared" si="60"/>
        <v>-7.8518220253673832E-3</v>
      </c>
      <c r="G488" s="6">
        <v>133.84375</v>
      </c>
      <c r="H488" s="6">
        <v>133.90625</v>
      </c>
      <c r="I488" s="19">
        <f t="shared" si="58"/>
        <v>133.875</v>
      </c>
      <c r="J488" s="24">
        <f t="shared" si="59"/>
        <v>4.6685340802987864E-4</v>
      </c>
      <c r="K488" s="24">
        <f t="shared" si="61"/>
        <v>-9.9206349206348854E-3</v>
      </c>
      <c r="L488" s="25">
        <f t="shared" si="62"/>
        <v>-8.8656017664530684E-3</v>
      </c>
      <c r="M488" s="25">
        <f t="shared" si="63"/>
        <v>2.9721982749993591E-4</v>
      </c>
    </row>
    <row r="489" spans="1:13" x14ac:dyDescent="0.2">
      <c r="A489" s="4">
        <v>45021</v>
      </c>
      <c r="B489" s="7">
        <v>116.359375</v>
      </c>
      <c r="C489" s="7">
        <v>116.375</v>
      </c>
      <c r="D489" s="6">
        <f t="shared" si="56"/>
        <v>116.3671875</v>
      </c>
      <c r="E489" s="24">
        <f t="shared" si="57"/>
        <v>1.342732460557234E-4</v>
      </c>
      <c r="F489" s="24">
        <f t="shared" si="60"/>
        <v>4.0281973816713723E-4</v>
      </c>
      <c r="G489" s="7">
        <v>133.65625</v>
      </c>
      <c r="H489" s="7">
        <v>133.6875</v>
      </c>
      <c r="I489" s="19">
        <f t="shared" si="58"/>
        <v>133.671875</v>
      </c>
      <c r="J489" s="24">
        <f t="shared" si="59"/>
        <v>2.33781414377557E-4</v>
      </c>
      <c r="K489" s="24">
        <f t="shared" si="61"/>
        <v>1.5195791934541347E-3</v>
      </c>
      <c r="L489" s="25">
        <f t="shared" si="62"/>
        <v>9.5006502749498366E-4</v>
      </c>
      <c r="M489" s="25">
        <f t="shared" si="63"/>
        <v>1.8303520289966282E-4</v>
      </c>
    </row>
    <row r="490" spans="1:13" x14ac:dyDescent="0.2">
      <c r="A490" s="2">
        <v>45020</v>
      </c>
      <c r="B490" s="6">
        <v>116.203125</v>
      </c>
      <c r="C490" s="6">
        <v>116.21875</v>
      </c>
      <c r="D490" s="6">
        <f t="shared" si="56"/>
        <v>116.2109375</v>
      </c>
      <c r="E490" s="24">
        <f t="shared" si="57"/>
        <v>1.3445378151260505E-4</v>
      </c>
      <c r="F490" s="24">
        <f t="shared" si="60"/>
        <v>1.3445378151260012E-3</v>
      </c>
      <c r="G490" s="6">
        <v>133</v>
      </c>
      <c r="H490" s="6">
        <v>133.0625</v>
      </c>
      <c r="I490" s="19">
        <f t="shared" si="58"/>
        <v>133.03125</v>
      </c>
      <c r="J490" s="24">
        <f t="shared" si="59"/>
        <v>4.6981442330279542E-4</v>
      </c>
      <c r="K490" s="24">
        <f t="shared" si="61"/>
        <v>4.815597838853547E-3</v>
      </c>
      <c r="L490" s="25">
        <f t="shared" si="62"/>
        <v>3.0454602814336106E-3</v>
      </c>
      <c r="M490" s="25">
        <f t="shared" si="63"/>
        <v>2.9879045274184554E-4</v>
      </c>
    </row>
    <row r="491" spans="1:13" x14ac:dyDescent="0.2">
      <c r="A491" s="4">
        <v>45019</v>
      </c>
      <c r="B491" s="7">
        <v>115.5625</v>
      </c>
      <c r="C491" s="7">
        <v>115.578125</v>
      </c>
      <c r="D491" s="6">
        <f t="shared" si="56"/>
        <v>115.5703125</v>
      </c>
      <c r="E491" s="24">
        <f t="shared" si="57"/>
        <v>1.351990806462516E-4</v>
      </c>
      <c r="F491" s="24">
        <f t="shared" si="60"/>
        <v>5.5431623064963187E-3</v>
      </c>
      <c r="G491" s="7">
        <v>132.09375</v>
      </c>
      <c r="H491" s="7">
        <v>132.15625</v>
      </c>
      <c r="I491" s="19">
        <f t="shared" si="58"/>
        <v>132.125</v>
      </c>
      <c r="J491" s="24">
        <f t="shared" si="59"/>
        <v>4.7303689687795648E-4</v>
      </c>
      <c r="K491" s="24">
        <f t="shared" si="61"/>
        <v>6.8590350047303961E-3</v>
      </c>
      <c r="L491" s="25">
        <f t="shared" si="62"/>
        <v>6.1879789964778336E-3</v>
      </c>
      <c r="M491" s="25">
        <f t="shared" si="63"/>
        <v>3.0074964089836476E-4</v>
      </c>
    </row>
    <row r="492" spans="1:13" x14ac:dyDescent="0.2">
      <c r="A492" s="2">
        <v>45016</v>
      </c>
      <c r="B492" s="6">
        <v>115.09375</v>
      </c>
      <c r="C492" s="6">
        <v>115.109375</v>
      </c>
      <c r="D492" s="6">
        <f t="shared" si="56"/>
        <v>115.1015625</v>
      </c>
      <c r="E492" s="24">
        <f t="shared" si="57"/>
        <v>1.3574967759451571E-4</v>
      </c>
      <c r="F492" s="24">
        <f t="shared" si="60"/>
        <v>4.0724903278355207E-3</v>
      </c>
      <c r="G492" s="6">
        <v>131.4375</v>
      </c>
      <c r="H492" s="6">
        <v>131.5</v>
      </c>
      <c r="I492" s="19">
        <f t="shared" si="58"/>
        <v>131.46875</v>
      </c>
      <c r="J492" s="24">
        <f t="shared" si="59"/>
        <v>4.7539814594723079E-4</v>
      </c>
      <c r="K492" s="24">
        <f t="shared" si="61"/>
        <v>4.991680532445919E-3</v>
      </c>
      <c r="L492" s="25">
        <f t="shared" si="62"/>
        <v>4.5229208185628787E-3</v>
      </c>
      <c r="M492" s="25">
        <f t="shared" si="63"/>
        <v>3.0218751114361624E-4</v>
      </c>
    </row>
    <row r="493" spans="1:13" x14ac:dyDescent="0.2">
      <c r="A493" s="4">
        <v>45015</v>
      </c>
      <c r="B493" s="7">
        <v>114.5</v>
      </c>
      <c r="C493" s="7">
        <v>114.515625</v>
      </c>
      <c r="D493" s="6">
        <f t="shared" si="56"/>
        <v>114.5078125</v>
      </c>
      <c r="E493" s="24">
        <f t="shared" si="57"/>
        <v>1.3645357167223852E-4</v>
      </c>
      <c r="F493" s="24">
        <f t="shared" si="60"/>
        <v>5.185235723545123E-3</v>
      </c>
      <c r="G493" s="7">
        <v>130.21875</v>
      </c>
      <c r="H493" s="7">
        <v>130.25</v>
      </c>
      <c r="I493" s="19">
        <f t="shared" si="58"/>
        <v>130.234375</v>
      </c>
      <c r="J493" s="24">
        <f t="shared" si="59"/>
        <v>2.399520095980804E-4</v>
      </c>
      <c r="K493" s="24">
        <f t="shared" si="61"/>
        <v>9.4781043791241082E-3</v>
      </c>
      <c r="L493" s="25">
        <f t="shared" si="62"/>
        <v>7.2888688186999138E-3</v>
      </c>
      <c r="M493" s="25">
        <f t="shared" si="63"/>
        <v>1.8717087909199236E-4</v>
      </c>
    </row>
    <row r="494" spans="1:13" x14ac:dyDescent="0.2">
      <c r="A494" s="2">
        <v>45014</v>
      </c>
      <c r="B494" s="6">
        <v>114.46875</v>
      </c>
      <c r="C494" s="6">
        <v>114.5</v>
      </c>
      <c r="D494" s="6">
        <f t="shared" si="56"/>
        <v>114.484375</v>
      </c>
      <c r="E494" s="24">
        <f t="shared" si="57"/>
        <v>2.729630135116692E-4</v>
      </c>
      <c r="F494" s="24">
        <f t="shared" si="60"/>
        <v>2.0472226013379391E-4</v>
      </c>
      <c r="G494" s="6">
        <v>129.8125</v>
      </c>
      <c r="H494" s="6">
        <v>129.875</v>
      </c>
      <c r="I494" s="19">
        <f t="shared" si="58"/>
        <v>129.84375</v>
      </c>
      <c r="J494" s="24">
        <f t="shared" si="59"/>
        <v>4.813477737665463E-4</v>
      </c>
      <c r="K494" s="24">
        <f t="shared" si="61"/>
        <v>3.0084235860408093E-3</v>
      </c>
      <c r="L494" s="25">
        <f t="shared" si="62"/>
        <v>1.5786191508393634E-3</v>
      </c>
      <c r="M494" s="25">
        <f t="shared" si="63"/>
        <v>3.750777329145933E-4</v>
      </c>
    </row>
    <row r="495" spans="1:13" x14ac:dyDescent="0.2">
      <c r="A495" s="4">
        <v>45013</v>
      </c>
      <c r="B495" s="7">
        <v>114.5625</v>
      </c>
      <c r="C495" s="7">
        <v>114.578125</v>
      </c>
      <c r="D495" s="6">
        <f t="shared" si="56"/>
        <v>114.5703125</v>
      </c>
      <c r="E495" s="24">
        <f t="shared" si="57"/>
        <v>1.3637913399249915E-4</v>
      </c>
      <c r="F495" s="24">
        <f t="shared" si="60"/>
        <v>-7.5008523695874185E-4</v>
      </c>
      <c r="G495" s="7">
        <v>129.875</v>
      </c>
      <c r="H495" s="7">
        <v>129.90625</v>
      </c>
      <c r="I495" s="19">
        <f t="shared" si="58"/>
        <v>129.890625</v>
      </c>
      <c r="J495" s="24">
        <f t="shared" si="59"/>
        <v>2.4058703235895585E-4</v>
      </c>
      <c r="K495" s="24">
        <f t="shared" si="61"/>
        <v>-3.6088054853844476E-4</v>
      </c>
      <c r="L495" s="25">
        <f t="shared" si="62"/>
        <v>-5.5936338426792835E-4</v>
      </c>
      <c r="M495" s="25">
        <f t="shared" si="63"/>
        <v>1.8744409809181174E-4</v>
      </c>
    </row>
    <row r="496" spans="1:13" x14ac:dyDescent="0.2">
      <c r="A496" s="2">
        <v>45012</v>
      </c>
      <c r="B496" s="6">
        <v>114.953125</v>
      </c>
      <c r="C496" s="6">
        <v>114.96875</v>
      </c>
      <c r="D496" s="6">
        <f t="shared" si="56"/>
        <v>114.9609375</v>
      </c>
      <c r="E496" s="24">
        <f t="shared" si="57"/>
        <v>1.3591573224600747E-4</v>
      </c>
      <c r="F496" s="24">
        <f t="shared" si="60"/>
        <v>-3.397893306150146E-3</v>
      </c>
      <c r="G496" s="6">
        <v>130.3125</v>
      </c>
      <c r="H496" s="6">
        <v>130.34375</v>
      </c>
      <c r="I496" s="19">
        <f t="shared" si="58"/>
        <v>130.328125</v>
      </c>
      <c r="J496" s="24">
        <f t="shared" si="59"/>
        <v>2.3977940294928664E-4</v>
      </c>
      <c r="K496" s="24">
        <f t="shared" si="61"/>
        <v>-3.3569116412900391E-3</v>
      </c>
      <c r="L496" s="25">
        <f t="shared" si="62"/>
        <v>-3.3778110736359447E-3</v>
      </c>
      <c r="M496" s="25">
        <f t="shared" si="63"/>
        <v>1.8681201457035194E-4</v>
      </c>
    </row>
    <row r="497" spans="1:13" x14ac:dyDescent="0.2">
      <c r="A497" s="4">
        <v>45009</v>
      </c>
      <c r="B497" s="7">
        <v>116.09375</v>
      </c>
      <c r="C497" s="7">
        <v>116.125</v>
      </c>
      <c r="D497" s="6">
        <f t="shared" si="56"/>
        <v>116.109375</v>
      </c>
      <c r="E497" s="24">
        <f t="shared" si="57"/>
        <v>2.6914278024491994E-4</v>
      </c>
      <c r="F497" s="24">
        <f t="shared" si="60"/>
        <v>-9.8909971740007707E-3</v>
      </c>
      <c r="G497" s="7">
        <v>132.34375</v>
      </c>
      <c r="H497" s="7">
        <v>132.40625</v>
      </c>
      <c r="I497" s="19">
        <f t="shared" si="58"/>
        <v>132.375</v>
      </c>
      <c r="J497" s="24">
        <f t="shared" si="59"/>
        <v>4.7214353163361664E-4</v>
      </c>
      <c r="K497" s="24">
        <f t="shared" si="61"/>
        <v>-1.5462700661000972E-2</v>
      </c>
      <c r="L497" s="25">
        <f t="shared" si="62"/>
        <v>-1.2621297304756151E-2</v>
      </c>
      <c r="M497" s="25">
        <f t="shared" si="63"/>
        <v>3.6861917545388465E-4</v>
      </c>
    </row>
    <row r="498" spans="1:13" x14ac:dyDescent="0.2">
      <c r="A498" s="2">
        <v>45008</v>
      </c>
      <c r="B498" s="6">
        <v>115.8125</v>
      </c>
      <c r="C498" s="6">
        <v>115.828125</v>
      </c>
      <c r="D498" s="6">
        <f t="shared" si="56"/>
        <v>115.8203125</v>
      </c>
      <c r="E498" s="24">
        <f t="shared" si="57"/>
        <v>1.3490725126475548E-4</v>
      </c>
      <c r="F498" s="24">
        <f t="shared" si="60"/>
        <v>2.495784148397906E-3</v>
      </c>
      <c r="G498" s="6">
        <v>131.28125</v>
      </c>
      <c r="H498" s="6">
        <v>131.3125</v>
      </c>
      <c r="I498" s="19">
        <f t="shared" si="58"/>
        <v>131.296875</v>
      </c>
      <c r="J498" s="24">
        <f t="shared" si="59"/>
        <v>2.3801023444008093E-4</v>
      </c>
      <c r="K498" s="24">
        <f t="shared" si="61"/>
        <v>8.2113530881828822E-3</v>
      </c>
      <c r="L498" s="25">
        <f t="shared" si="62"/>
        <v>5.2965826223379002E-3</v>
      </c>
      <c r="M498" s="25">
        <f t="shared" si="63"/>
        <v>1.8543077411582902E-4</v>
      </c>
    </row>
    <row r="499" spans="1:13" x14ac:dyDescent="0.2">
      <c r="A499" s="4">
        <v>45007</v>
      </c>
      <c r="B499" s="7">
        <v>115.46875</v>
      </c>
      <c r="C499" s="7">
        <v>115.484375</v>
      </c>
      <c r="D499" s="6">
        <f t="shared" si="56"/>
        <v>115.4765625</v>
      </c>
      <c r="E499" s="24">
        <f t="shared" si="57"/>
        <v>1.35308842432853E-4</v>
      </c>
      <c r="F499" s="24">
        <f t="shared" si="60"/>
        <v>2.9767945335228418E-3</v>
      </c>
      <c r="G499" s="7">
        <v>131.78125</v>
      </c>
      <c r="H499" s="7">
        <v>131.8125</v>
      </c>
      <c r="I499" s="19">
        <f t="shared" si="58"/>
        <v>131.796875</v>
      </c>
      <c r="J499" s="24">
        <f t="shared" si="59"/>
        <v>2.3710729104919976E-4</v>
      </c>
      <c r="K499" s="24">
        <f t="shared" si="61"/>
        <v>-3.7937166567871827E-3</v>
      </c>
      <c r="L499" s="25">
        <f t="shared" si="62"/>
        <v>-3.409569640782646E-4</v>
      </c>
      <c r="M499" s="25">
        <f t="shared" si="63"/>
        <v>1.8519310461880594E-4</v>
      </c>
    </row>
    <row r="500" spans="1:13" x14ac:dyDescent="0.2">
      <c r="A500" s="2">
        <v>45006</v>
      </c>
      <c r="B500" s="6">
        <v>114.09375</v>
      </c>
      <c r="C500" s="6">
        <v>114.109375</v>
      </c>
      <c r="D500" s="6">
        <f t="shared" si="56"/>
        <v>114.1015625</v>
      </c>
      <c r="E500" s="24">
        <f t="shared" si="57"/>
        <v>1.3693940431359124E-4</v>
      </c>
      <c r="F500" s="24">
        <f t="shared" si="60"/>
        <v>1.2050667579595942E-2</v>
      </c>
      <c r="G500" s="6">
        <v>129.875</v>
      </c>
      <c r="H500" s="6">
        <v>129.9375</v>
      </c>
      <c r="I500" s="19">
        <f t="shared" si="58"/>
        <v>129.90625</v>
      </c>
      <c r="J500" s="24">
        <f t="shared" si="59"/>
        <v>4.811161895597787E-4</v>
      </c>
      <c r="K500" s="24">
        <f t="shared" si="61"/>
        <v>1.455376473418335E-2</v>
      </c>
      <c r="L500" s="25">
        <f t="shared" si="62"/>
        <v>1.327725950151154E-2</v>
      </c>
      <c r="M500" s="25">
        <f t="shared" si="63"/>
        <v>3.0559624758479847E-4</v>
      </c>
    </row>
    <row r="501" spans="1:13" x14ac:dyDescent="0.2">
      <c r="A501" s="4">
        <v>45005</v>
      </c>
      <c r="B501" s="7">
        <v>115.015625</v>
      </c>
      <c r="C501" s="7">
        <v>115.046875</v>
      </c>
      <c r="D501" s="6">
        <f t="shared" si="56"/>
        <v>115.03125</v>
      </c>
      <c r="E501" s="24">
        <f t="shared" si="57"/>
        <v>2.7166530834012495E-4</v>
      </c>
      <c r="F501" s="24">
        <f t="shared" si="60"/>
        <v>-8.0820429231187596E-3</v>
      </c>
      <c r="G501" s="7">
        <v>131.28125</v>
      </c>
      <c r="H501" s="7">
        <v>131.3125</v>
      </c>
      <c r="I501" s="19">
        <f t="shared" si="58"/>
        <v>131.296875</v>
      </c>
      <c r="J501" s="24">
        <f t="shared" si="59"/>
        <v>2.3801023444008093E-4</v>
      </c>
      <c r="K501" s="24">
        <f t="shared" si="61"/>
        <v>-1.0591455432583552E-2</v>
      </c>
      <c r="L501" s="25">
        <f t="shared" si="62"/>
        <v>-9.311729556425178E-3</v>
      </c>
      <c r="M501" s="25">
        <f t="shared" si="63"/>
        <v>2.5517332292053746E-4</v>
      </c>
    </row>
    <row r="502" spans="1:13" x14ac:dyDescent="0.2">
      <c r="A502" s="2">
        <v>45002</v>
      </c>
      <c r="B502" s="6">
        <v>115.5</v>
      </c>
      <c r="C502" s="6">
        <v>115.53125</v>
      </c>
      <c r="D502" s="6">
        <f t="shared" si="56"/>
        <v>115.515625</v>
      </c>
      <c r="E502" s="24">
        <f t="shared" si="57"/>
        <v>2.7052617340727714E-4</v>
      </c>
      <c r="F502" s="24">
        <f t="shared" si="60"/>
        <v>-4.1931556878127552E-3</v>
      </c>
      <c r="G502" s="6">
        <v>132.125</v>
      </c>
      <c r="H502" s="6">
        <v>132.25</v>
      </c>
      <c r="I502" s="19">
        <f t="shared" si="58"/>
        <v>132.1875</v>
      </c>
      <c r="J502" s="24">
        <f t="shared" si="59"/>
        <v>9.4562647754137111E-4</v>
      </c>
      <c r="K502" s="24">
        <f t="shared" si="61"/>
        <v>-6.737588652482307E-3</v>
      </c>
      <c r="L502" s="25">
        <f t="shared" si="62"/>
        <v>-5.4400033839158129E-3</v>
      </c>
      <c r="M502" s="25">
        <f t="shared" si="63"/>
        <v>6.0134536594882147E-4</v>
      </c>
    </row>
    <row r="503" spans="1:13" x14ac:dyDescent="0.2">
      <c r="A503" s="4">
        <v>45001</v>
      </c>
      <c r="B503" s="7">
        <v>114.171875</v>
      </c>
      <c r="C503" s="7">
        <v>114.203125</v>
      </c>
      <c r="D503" s="6">
        <f t="shared" si="56"/>
        <v>114.1875</v>
      </c>
      <c r="E503" s="24">
        <f t="shared" si="57"/>
        <v>2.7367268746579092E-4</v>
      </c>
      <c r="F503" s="24">
        <f t="shared" si="60"/>
        <v>1.1631089217296164E-2</v>
      </c>
      <c r="G503" s="7">
        <v>130.625</v>
      </c>
      <c r="H503" s="7">
        <v>130.65625</v>
      </c>
      <c r="I503" s="19">
        <f t="shared" si="58"/>
        <v>130.640625</v>
      </c>
      <c r="J503" s="24">
        <f t="shared" si="59"/>
        <v>2.3920583662241358E-4</v>
      </c>
      <c r="K503" s="24">
        <f t="shared" si="61"/>
        <v>1.1840688912809538E-2</v>
      </c>
      <c r="L503" s="25">
        <f t="shared" si="62"/>
        <v>1.1733799291046797E-2</v>
      </c>
      <c r="M503" s="25">
        <f t="shared" si="63"/>
        <v>2.567829072425678E-4</v>
      </c>
    </row>
    <row r="504" spans="1:13" x14ac:dyDescent="0.2">
      <c r="A504" s="2">
        <v>45000</v>
      </c>
      <c r="B504" s="6">
        <v>115.3125</v>
      </c>
      <c r="C504" s="6">
        <v>115.328125</v>
      </c>
      <c r="D504" s="6">
        <f t="shared" si="56"/>
        <v>115.3203125</v>
      </c>
      <c r="E504" s="24">
        <f t="shared" si="57"/>
        <v>1.3549217532687487E-4</v>
      </c>
      <c r="F504" s="24">
        <f t="shared" si="60"/>
        <v>-9.8231827111984193E-3</v>
      </c>
      <c r="G504" s="6">
        <v>132.1875</v>
      </c>
      <c r="H504" s="6">
        <v>132.21875</v>
      </c>
      <c r="I504" s="19">
        <f t="shared" si="58"/>
        <v>132.203125</v>
      </c>
      <c r="J504" s="24">
        <f t="shared" si="59"/>
        <v>2.3637867864318638E-4</v>
      </c>
      <c r="K504" s="24">
        <f t="shared" si="61"/>
        <v>-1.181893393215927E-2</v>
      </c>
      <c r="L504" s="25">
        <f t="shared" si="62"/>
        <v>-1.08011600626957E-2</v>
      </c>
      <c r="M504" s="25">
        <f t="shared" si="63"/>
        <v>1.8492955724044123E-4</v>
      </c>
    </row>
    <row r="505" spans="1:13" x14ac:dyDescent="0.2">
      <c r="A505" s="4">
        <v>44999</v>
      </c>
      <c r="B505" s="7">
        <v>113.453125</v>
      </c>
      <c r="C505" s="7">
        <v>113.484375</v>
      </c>
      <c r="D505" s="6">
        <f t="shared" si="56"/>
        <v>113.46875</v>
      </c>
      <c r="E505" s="24">
        <f t="shared" si="57"/>
        <v>2.754062241806665E-4</v>
      </c>
      <c r="F505" s="24">
        <f t="shared" si="60"/>
        <v>1.6317818782704441E-2</v>
      </c>
      <c r="G505" s="7">
        <v>129.3125</v>
      </c>
      <c r="H505" s="7">
        <v>129.34375</v>
      </c>
      <c r="I505" s="19">
        <f t="shared" si="58"/>
        <v>129.328125</v>
      </c>
      <c r="J505" s="24">
        <f t="shared" si="59"/>
        <v>2.4163344206838228E-4</v>
      </c>
      <c r="K505" s="24">
        <f t="shared" si="61"/>
        <v>2.2230276670291094E-2</v>
      </c>
      <c r="L505" s="25">
        <f t="shared" si="62"/>
        <v>1.9215098686638232E-2</v>
      </c>
      <c r="M505" s="25">
        <f t="shared" si="63"/>
        <v>2.5885655824236148E-4</v>
      </c>
    </row>
    <row r="506" spans="1:13" x14ac:dyDescent="0.2">
      <c r="A506" s="2">
        <v>44998</v>
      </c>
      <c r="B506" s="6">
        <v>114.296875</v>
      </c>
      <c r="C506" s="6">
        <v>114.3125</v>
      </c>
      <c r="D506" s="6">
        <f t="shared" si="56"/>
        <v>114.3046875</v>
      </c>
      <c r="E506" s="24">
        <f t="shared" si="57"/>
        <v>1.366960563187752E-4</v>
      </c>
      <c r="F506" s="24">
        <f t="shared" si="60"/>
        <v>-7.3132390130544733E-3</v>
      </c>
      <c r="G506" s="6">
        <v>130.78125</v>
      </c>
      <c r="H506" s="6">
        <v>130.8125</v>
      </c>
      <c r="I506" s="19">
        <f t="shared" si="58"/>
        <v>130.796875</v>
      </c>
      <c r="J506" s="24">
        <f t="shared" si="59"/>
        <v>2.3892008123282762E-4</v>
      </c>
      <c r="K506" s="24">
        <f t="shared" si="61"/>
        <v>-1.122924381794288E-2</v>
      </c>
      <c r="L506" s="25">
        <f t="shared" si="62"/>
        <v>-9.2321976324016061E-3</v>
      </c>
      <c r="M506" s="25">
        <f t="shared" si="63"/>
        <v>1.8678886352583045E-4</v>
      </c>
    </row>
    <row r="507" spans="1:13" x14ac:dyDescent="0.2">
      <c r="A507" s="4">
        <v>44995</v>
      </c>
      <c r="B507" s="7">
        <v>113.03125</v>
      </c>
      <c r="C507" s="7">
        <v>113.0625</v>
      </c>
      <c r="D507" s="6">
        <f t="shared" si="56"/>
        <v>113.046875</v>
      </c>
      <c r="E507" s="24">
        <f t="shared" si="57"/>
        <v>2.7643400138217003E-4</v>
      </c>
      <c r="F507" s="24">
        <f t="shared" si="60"/>
        <v>1.1126468555632263E-2</v>
      </c>
      <c r="G507" s="7">
        <v>129.1875</v>
      </c>
      <c r="H507" s="7">
        <v>129.25</v>
      </c>
      <c r="I507" s="19">
        <f t="shared" si="58"/>
        <v>129.21875</v>
      </c>
      <c r="J507" s="24">
        <f t="shared" si="59"/>
        <v>4.8367593712212819E-4</v>
      </c>
      <c r="K507" s="24">
        <f t="shared" si="61"/>
        <v>1.221281741233371E-2</v>
      </c>
      <c r="L507" s="25">
        <f t="shared" si="62"/>
        <v>1.1658811748772075E-2</v>
      </c>
      <c r="M507" s="25">
        <f t="shared" si="63"/>
        <v>3.7798870284268325E-4</v>
      </c>
    </row>
    <row r="508" spans="1:13" x14ac:dyDescent="0.2">
      <c r="A508" s="2">
        <v>44994</v>
      </c>
      <c r="B508" s="6">
        <v>111.65625</v>
      </c>
      <c r="C508" s="6">
        <v>111.6875</v>
      </c>
      <c r="D508" s="6">
        <f t="shared" si="56"/>
        <v>111.671875</v>
      </c>
      <c r="E508" s="24">
        <f t="shared" si="57"/>
        <v>2.7983769413740029E-4</v>
      </c>
      <c r="F508" s="24">
        <f t="shared" si="60"/>
        <v>1.2312858542045557E-2</v>
      </c>
      <c r="G508" s="6">
        <v>126.15625</v>
      </c>
      <c r="H508" s="6">
        <v>126.1875</v>
      </c>
      <c r="I508" s="19">
        <f t="shared" si="58"/>
        <v>126.171875</v>
      </c>
      <c r="J508" s="24">
        <f t="shared" si="59"/>
        <v>2.476780185758514E-4</v>
      </c>
      <c r="K508" s="24">
        <f t="shared" si="61"/>
        <v>2.4148606811145612E-2</v>
      </c>
      <c r="L508" s="25">
        <f t="shared" si="62"/>
        <v>1.8112726593550586E-2</v>
      </c>
      <c r="M508" s="25">
        <f t="shared" si="63"/>
        <v>2.6407849830158202E-4</v>
      </c>
    </row>
    <row r="509" spans="1:13" x14ac:dyDescent="0.2">
      <c r="A509" s="4">
        <v>44993</v>
      </c>
      <c r="B509" s="7">
        <v>110.796875</v>
      </c>
      <c r="C509" s="7">
        <v>110.8125</v>
      </c>
      <c r="D509" s="6">
        <f t="shared" si="56"/>
        <v>110.8046875</v>
      </c>
      <c r="E509" s="24">
        <f t="shared" si="57"/>
        <v>1.4101388986815201E-4</v>
      </c>
      <c r="F509" s="24">
        <f t="shared" si="60"/>
        <v>7.8262708876823961E-3</v>
      </c>
      <c r="G509" s="7">
        <v>125</v>
      </c>
      <c r="H509" s="7">
        <v>125.0625</v>
      </c>
      <c r="I509" s="19">
        <f t="shared" si="58"/>
        <v>125.03125</v>
      </c>
      <c r="J509" s="24">
        <f t="shared" si="59"/>
        <v>4.9987503124218949E-4</v>
      </c>
      <c r="K509" s="24">
        <f t="shared" si="61"/>
        <v>9.1227193201699475E-3</v>
      </c>
      <c r="L509" s="25">
        <f t="shared" si="62"/>
        <v>8.461569110747769E-3</v>
      </c>
      <c r="M509" s="25">
        <f t="shared" si="63"/>
        <v>3.1686650361592377E-4</v>
      </c>
    </row>
    <row r="510" spans="1:13" x14ac:dyDescent="0.2">
      <c r="A510" s="2">
        <v>44992</v>
      </c>
      <c r="B510" s="6">
        <v>110.96875</v>
      </c>
      <c r="C510" s="6">
        <v>110.984375</v>
      </c>
      <c r="D510" s="6">
        <f t="shared" si="56"/>
        <v>110.9765625</v>
      </c>
      <c r="E510" s="24">
        <f t="shared" si="57"/>
        <v>1.4079549454417458E-4</v>
      </c>
      <c r="F510" s="24">
        <f t="shared" si="60"/>
        <v>-1.5487504399859242E-3</v>
      </c>
      <c r="G510" s="6">
        <v>125.1875</v>
      </c>
      <c r="H510" s="6">
        <v>125.21875</v>
      </c>
      <c r="I510" s="19">
        <f t="shared" si="58"/>
        <v>125.203125</v>
      </c>
      <c r="J510" s="24">
        <f t="shared" si="59"/>
        <v>2.4959440908523651E-4</v>
      </c>
      <c r="K510" s="24">
        <f t="shared" si="61"/>
        <v>-1.3727692499687638E-3</v>
      </c>
      <c r="L510" s="25">
        <f t="shared" si="62"/>
        <v>-1.4625144320512967E-3</v>
      </c>
      <c r="M510" s="25">
        <f t="shared" si="63"/>
        <v>1.9411019287487094E-4</v>
      </c>
    </row>
    <row r="511" spans="1:13" x14ac:dyDescent="0.2">
      <c r="A511" s="4">
        <v>44991</v>
      </c>
      <c r="B511" s="7">
        <v>111.109375</v>
      </c>
      <c r="C511" s="7">
        <v>111.140625</v>
      </c>
      <c r="D511" s="6">
        <f t="shared" si="56"/>
        <v>111.125</v>
      </c>
      <c r="E511" s="24">
        <f t="shared" si="57"/>
        <v>2.8121484814398203E-4</v>
      </c>
      <c r="F511" s="24">
        <f t="shared" si="60"/>
        <v>-1.3357705286839439E-3</v>
      </c>
      <c r="G511" s="7">
        <v>124.84375</v>
      </c>
      <c r="H511" s="7">
        <v>124.875</v>
      </c>
      <c r="I511" s="19">
        <f t="shared" si="58"/>
        <v>124.859375</v>
      </c>
      <c r="J511" s="24">
        <f t="shared" si="59"/>
        <v>2.5028156676260791E-4</v>
      </c>
      <c r="K511" s="24">
        <f t="shared" si="61"/>
        <v>2.7530972343887683E-3</v>
      </c>
      <c r="L511" s="25">
        <f t="shared" si="62"/>
        <v>6.6789607242039462E-4</v>
      </c>
      <c r="M511" s="25">
        <f t="shared" si="63"/>
        <v>2.6605662186770715E-4</v>
      </c>
    </row>
    <row r="512" spans="1:13" x14ac:dyDescent="0.2">
      <c r="A512" s="2">
        <v>44988</v>
      </c>
      <c r="B512" s="6">
        <v>111.140625</v>
      </c>
      <c r="C512" s="6">
        <v>111.15625</v>
      </c>
      <c r="D512" s="6">
        <f t="shared" si="56"/>
        <v>111.1484375</v>
      </c>
      <c r="E512" s="24">
        <f t="shared" si="57"/>
        <v>1.4057777465382724E-4</v>
      </c>
      <c r="F512" s="24">
        <f t="shared" si="60"/>
        <v>-2.1086666198077975E-4</v>
      </c>
      <c r="G512" s="6">
        <v>124.9375</v>
      </c>
      <c r="H512" s="6">
        <v>124.96875</v>
      </c>
      <c r="I512" s="19">
        <f t="shared" si="58"/>
        <v>124.953125</v>
      </c>
      <c r="J512" s="24">
        <f t="shared" si="59"/>
        <v>2.5009378516943853E-4</v>
      </c>
      <c r="K512" s="24">
        <f t="shared" si="61"/>
        <v>-7.5028135550836428E-4</v>
      </c>
      <c r="L512" s="25">
        <f t="shared" si="62"/>
        <v>-4.7519587686200302E-4</v>
      </c>
      <c r="M512" s="25">
        <f t="shared" si="63"/>
        <v>1.9424387130240688E-4</v>
      </c>
    </row>
    <row r="513" spans="1:13" x14ac:dyDescent="0.2">
      <c r="A513" s="4">
        <v>44987</v>
      </c>
      <c r="B513" s="7">
        <v>110.546875</v>
      </c>
      <c r="C513" s="7">
        <v>110.5625</v>
      </c>
      <c r="D513" s="6">
        <f t="shared" si="56"/>
        <v>110.5546875</v>
      </c>
      <c r="E513" s="24">
        <f t="shared" si="57"/>
        <v>1.4133276800226132E-4</v>
      </c>
      <c r="F513" s="24">
        <f t="shared" si="60"/>
        <v>5.3706451840860314E-3</v>
      </c>
      <c r="G513" s="7">
        <v>123.125</v>
      </c>
      <c r="H513" s="7">
        <v>123.15625</v>
      </c>
      <c r="I513" s="19">
        <f t="shared" si="58"/>
        <v>123.140625</v>
      </c>
      <c r="J513" s="24">
        <f t="shared" si="59"/>
        <v>2.5377490166222558E-4</v>
      </c>
      <c r="K513" s="24">
        <f t="shared" si="61"/>
        <v>1.4718944296409076E-2</v>
      </c>
      <c r="L513" s="25">
        <f t="shared" si="62"/>
        <v>9.9515892971866939E-3</v>
      </c>
      <c r="M513" s="25">
        <f t="shared" si="63"/>
        <v>1.9643275186725039E-4</v>
      </c>
    </row>
    <row r="514" spans="1:13" x14ac:dyDescent="0.2">
      <c r="A514" s="2">
        <v>44986</v>
      </c>
      <c r="B514" s="6">
        <v>111</v>
      </c>
      <c r="C514" s="6">
        <v>111.015625</v>
      </c>
      <c r="D514" s="6">
        <f t="shared" si="56"/>
        <v>111.0078125</v>
      </c>
      <c r="E514" s="24">
        <f t="shared" si="57"/>
        <v>1.4075585896262933E-4</v>
      </c>
      <c r="F514" s="24">
        <f t="shared" si="60"/>
        <v>-4.0819199099162429E-3</v>
      </c>
      <c r="G514" s="6">
        <v>124.0625</v>
      </c>
      <c r="H514" s="6">
        <v>124.09375</v>
      </c>
      <c r="I514" s="19">
        <f t="shared" si="58"/>
        <v>124.078125</v>
      </c>
      <c r="J514" s="24">
        <f t="shared" si="59"/>
        <v>2.518574486840448E-4</v>
      </c>
      <c r="K514" s="24">
        <f t="shared" si="61"/>
        <v>-7.5557234605213575E-3</v>
      </c>
      <c r="L514" s="25">
        <f t="shared" si="62"/>
        <v>-5.784186785848312E-3</v>
      </c>
      <c r="M514" s="25">
        <f t="shared" si="63"/>
        <v>1.9519893649740127E-4</v>
      </c>
    </row>
    <row r="515" spans="1:13" x14ac:dyDescent="0.2">
      <c r="A515" s="4">
        <v>44985</v>
      </c>
      <c r="B515" s="7">
        <v>111.546875</v>
      </c>
      <c r="C515" s="7">
        <v>111.5625</v>
      </c>
      <c r="D515" s="6">
        <f t="shared" si="56"/>
        <v>111.5546875</v>
      </c>
      <c r="E515" s="24">
        <f t="shared" si="57"/>
        <v>1.4006583094054205E-4</v>
      </c>
      <c r="F515" s="24">
        <f t="shared" si="60"/>
        <v>-4.9023040829189179E-3</v>
      </c>
      <c r="G515" s="7">
        <v>125.125</v>
      </c>
      <c r="H515" s="7">
        <v>125.15625</v>
      </c>
      <c r="I515" s="19">
        <f t="shared" si="58"/>
        <v>125.140625</v>
      </c>
      <c r="J515" s="24">
        <f t="shared" si="59"/>
        <v>2.4971906605069299E-4</v>
      </c>
      <c r="K515" s="24">
        <f t="shared" si="61"/>
        <v>-8.4904482457235364E-3</v>
      </c>
      <c r="L515" s="25">
        <f t="shared" si="62"/>
        <v>-6.6606012535655804E-3</v>
      </c>
      <c r="M515" s="25">
        <f t="shared" si="63"/>
        <v>1.937991717146012E-4</v>
      </c>
    </row>
    <row r="516" spans="1:13" x14ac:dyDescent="0.2">
      <c r="A516" s="2">
        <v>44984</v>
      </c>
      <c r="B516" s="6">
        <v>111.109375</v>
      </c>
      <c r="C516" s="6">
        <v>111.15625</v>
      </c>
      <c r="D516" s="6">
        <f t="shared" si="56"/>
        <v>111.1328125</v>
      </c>
      <c r="E516" s="24">
        <f t="shared" si="57"/>
        <v>4.2179261862917397E-4</v>
      </c>
      <c r="F516" s="24">
        <f t="shared" si="60"/>
        <v>3.7961335676626184E-3</v>
      </c>
      <c r="G516" s="6">
        <v>123.96875</v>
      </c>
      <c r="H516" s="6">
        <v>124.125</v>
      </c>
      <c r="I516" s="19">
        <f t="shared" si="58"/>
        <v>124.046875</v>
      </c>
      <c r="J516" s="24">
        <f t="shared" si="59"/>
        <v>1.2596044841919638E-3</v>
      </c>
      <c r="K516" s="24">
        <f t="shared" si="61"/>
        <v>8.8172313893437604E-3</v>
      </c>
      <c r="L516" s="25">
        <f t="shared" si="62"/>
        <v>6.2566205751025178E-3</v>
      </c>
      <c r="M516" s="25">
        <f t="shared" si="63"/>
        <v>8.3234530712589607E-4</v>
      </c>
    </row>
    <row r="517" spans="1:13" x14ac:dyDescent="0.2">
      <c r="A517" s="4">
        <v>44981</v>
      </c>
      <c r="B517" s="7">
        <v>110.875</v>
      </c>
      <c r="C517" s="7">
        <v>110.890625</v>
      </c>
      <c r="D517" s="6">
        <f t="shared" si="56"/>
        <v>110.8828125</v>
      </c>
      <c r="E517" s="24">
        <f t="shared" si="57"/>
        <v>1.4091453533431975E-4</v>
      </c>
      <c r="F517" s="24">
        <f t="shared" si="60"/>
        <v>2.2546325653491905E-3</v>
      </c>
      <c r="G517" s="7">
        <v>123.90625</v>
      </c>
      <c r="H517" s="7">
        <v>123.9375</v>
      </c>
      <c r="I517" s="19">
        <f t="shared" si="58"/>
        <v>123.921875</v>
      </c>
      <c r="J517" s="24">
        <f t="shared" si="59"/>
        <v>2.5217500945656286E-4</v>
      </c>
      <c r="K517" s="24">
        <f t="shared" si="61"/>
        <v>1.0087000378262712E-3</v>
      </c>
      <c r="L517" s="25">
        <f t="shared" si="62"/>
        <v>1.6440886355178282E-3</v>
      </c>
      <c r="M517" s="25">
        <f t="shared" si="63"/>
        <v>1.9543547094272515E-4</v>
      </c>
    </row>
    <row r="518" spans="1:13" x14ac:dyDescent="0.2">
      <c r="A518" s="2">
        <v>44980</v>
      </c>
      <c r="B518" s="6">
        <v>111.40625</v>
      </c>
      <c r="C518" s="6">
        <v>111.421875</v>
      </c>
      <c r="D518" s="6">
        <f t="shared" si="56"/>
        <v>111.4140625</v>
      </c>
      <c r="E518" s="24">
        <f t="shared" si="57"/>
        <v>1.402426197321366E-4</v>
      </c>
      <c r="F518" s="24">
        <f t="shared" si="60"/>
        <v>-4.7682490708926828E-3</v>
      </c>
      <c r="G518" s="6">
        <v>124.96875</v>
      </c>
      <c r="H518" s="6">
        <v>125</v>
      </c>
      <c r="I518" s="19">
        <f t="shared" si="58"/>
        <v>124.984375</v>
      </c>
      <c r="J518" s="24">
        <f t="shared" si="59"/>
        <v>2.5003125390673836E-4</v>
      </c>
      <c r="K518" s="24">
        <f t="shared" si="61"/>
        <v>-8.5010626328291261E-3</v>
      </c>
      <c r="L518" s="25">
        <f t="shared" si="62"/>
        <v>-6.5974385423029289E-3</v>
      </c>
      <c r="M518" s="25">
        <f t="shared" si="63"/>
        <v>1.940423100677323E-4</v>
      </c>
    </row>
    <row r="519" spans="1:13" x14ac:dyDescent="0.2">
      <c r="A519" s="4">
        <v>44979</v>
      </c>
      <c r="B519" s="7">
        <v>111.1875</v>
      </c>
      <c r="C519" s="7">
        <v>111.203125</v>
      </c>
      <c r="D519" s="6">
        <f t="shared" si="56"/>
        <v>111.1953125</v>
      </c>
      <c r="E519" s="24">
        <f t="shared" si="57"/>
        <v>1.4051851331412914E-4</v>
      </c>
      <c r="F519" s="24">
        <f t="shared" si="60"/>
        <v>1.9672591863977296E-3</v>
      </c>
      <c r="G519" s="7">
        <v>124.625</v>
      </c>
      <c r="H519" s="7">
        <v>124.65625</v>
      </c>
      <c r="I519" s="19">
        <f t="shared" si="58"/>
        <v>124.640625</v>
      </c>
      <c r="J519" s="24">
        <f t="shared" si="59"/>
        <v>2.5072082236429733E-4</v>
      </c>
      <c r="K519" s="24">
        <f t="shared" si="61"/>
        <v>2.7579290460073569E-3</v>
      </c>
      <c r="L519" s="25">
        <f t="shared" si="62"/>
        <v>2.3547108923460628E-3</v>
      </c>
      <c r="M519" s="25">
        <f t="shared" si="63"/>
        <v>1.9452091662062944E-4</v>
      </c>
    </row>
    <row r="520" spans="1:13" x14ac:dyDescent="0.2">
      <c r="A520" s="2">
        <v>44978</v>
      </c>
      <c r="B520" s="6">
        <v>111.046875</v>
      </c>
      <c r="C520" s="6">
        <v>111.0625</v>
      </c>
      <c r="D520" s="6">
        <f t="shared" si="56"/>
        <v>111.0546875</v>
      </c>
      <c r="E520" s="24">
        <f t="shared" si="57"/>
        <v>1.4069644741470278E-4</v>
      </c>
      <c r="F520" s="24">
        <f t="shared" si="60"/>
        <v>1.2662680267323534E-3</v>
      </c>
      <c r="G520" s="6">
        <v>124.125</v>
      </c>
      <c r="H520" s="6">
        <v>124.15625</v>
      </c>
      <c r="I520" s="19">
        <f t="shared" si="58"/>
        <v>124.140625</v>
      </c>
      <c r="J520" s="24">
        <f t="shared" si="59"/>
        <v>2.5173064820641913E-4</v>
      </c>
      <c r="K520" s="24">
        <f t="shared" si="61"/>
        <v>4.0276903713027945E-3</v>
      </c>
      <c r="L520" s="25">
        <f t="shared" si="62"/>
        <v>2.6194469613333342E-3</v>
      </c>
      <c r="M520" s="25">
        <f t="shared" si="63"/>
        <v>1.9510650237316603E-4</v>
      </c>
    </row>
    <row r="521" spans="1:13" x14ac:dyDescent="0.2">
      <c r="A521" s="4">
        <v>44974</v>
      </c>
      <c r="B521" s="7">
        <v>112.015625</v>
      </c>
      <c r="C521" s="7">
        <v>112.046875</v>
      </c>
      <c r="D521" s="6">
        <f t="shared" si="56"/>
        <v>112.03125</v>
      </c>
      <c r="E521" s="24">
        <f t="shared" si="57"/>
        <v>2.7894002789400279E-4</v>
      </c>
      <c r="F521" s="24">
        <f t="shared" si="60"/>
        <v>-8.7168758716875683E-3</v>
      </c>
      <c r="G521" s="7">
        <v>125.84375</v>
      </c>
      <c r="H521" s="7">
        <v>125.875</v>
      </c>
      <c r="I521" s="19">
        <f t="shared" si="58"/>
        <v>125.859375</v>
      </c>
      <c r="J521" s="24">
        <f t="shared" si="59"/>
        <v>2.4829298572315333E-4</v>
      </c>
      <c r="K521" s="24">
        <f t="shared" si="61"/>
        <v>-1.3656114214773418E-2</v>
      </c>
      <c r="L521" s="25">
        <f t="shared" si="62"/>
        <v>-1.1137249304233585E-2</v>
      </c>
      <c r="M521" s="25">
        <f t="shared" si="63"/>
        <v>2.6392206732923717E-4</v>
      </c>
    </row>
    <row r="522" spans="1:13" x14ac:dyDescent="0.2">
      <c r="A522" s="2">
        <v>44973</v>
      </c>
      <c r="B522" s="6">
        <v>111.734375</v>
      </c>
      <c r="C522" s="6">
        <v>111.75</v>
      </c>
      <c r="D522" s="6">
        <f t="shared" si="56"/>
        <v>111.7421875</v>
      </c>
      <c r="E522" s="24">
        <f t="shared" si="57"/>
        <v>1.3983080472628121E-4</v>
      </c>
      <c r="F522" s="24">
        <f t="shared" si="60"/>
        <v>2.5868698874362828E-3</v>
      </c>
      <c r="G522" s="6">
        <v>125.28125</v>
      </c>
      <c r="H522" s="6">
        <v>125.3125</v>
      </c>
      <c r="I522" s="19">
        <f t="shared" si="58"/>
        <v>125.296875</v>
      </c>
      <c r="J522" s="24">
        <f t="shared" si="59"/>
        <v>2.4940765681506424E-4</v>
      </c>
      <c r="K522" s="24">
        <f t="shared" si="61"/>
        <v>4.4893378226711356E-3</v>
      </c>
      <c r="L522" s="25">
        <f t="shared" si="62"/>
        <v>3.5191356593763908E-3</v>
      </c>
      <c r="M522" s="25">
        <f t="shared" si="63"/>
        <v>1.9352671555208218E-4</v>
      </c>
    </row>
    <row r="523" spans="1:13" x14ac:dyDescent="0.2">
      <c r="A523" s="4">
        <v>44972</v>
      </c>
      <c r="B523" s="7">
        <v>112.046875</v>
      </c>
      <c r="C523" s="7">
        <v>112.0625</v>
      </c>
      <c r="D523" s="6">
        <f t="shared" si="56"/>
        <v>112.0546875</v>
      </c>
      <c r="E523" s="24">
        <f t="shared" si="57"/>
        <v>1.3944084222268703E-4</v>
      </c>
      <c r="F523" s="24">
        <f t="shared" si="60"/>
        <v>-2.7888168444537564E-3</v>
      </c>
      <c r="G523" s="7">
        <v>126.21875</v>
      </c>
      <c r="H523" s="7">
        <v>126.28125</v>
      </c>
      <c r="I523" s="19">
        <f t="shared" si="58"/>
        <v>126.25</v>
      </c>
      <c r="J523" s="24">
        <f t="shared" si="59"/>
        <v>4.9504950495049506E-4</v>
      </c>
      <c r="K523" s="24">
        <f t="shared" si="61"/>
        <v>-7.5495049504950007E-3</v>
      </c>
      <c r="L523" s="25">
        <f t="shared" si="62"/>
        <v>-5.1216953597474973E-3</v>
      </c>
      <c r="M523" s="25">
        <f t="shared" si="63"/>
        <v>3.1369964486873759E-4</v>
      </c>
    </row>
    <row r="524" spans="1:13" x14ac:dyDescent="0.2">
      <c r="A524" s="2">
        <v>44971</v>
      </c>
      <c r="B524" s="6">
        <v>112.375</v>
      </c>
      <c r="C524" s="6">
        <v>112.40625</v>
      </c>
      <c r="D524" s="6">
        <f t="shared" si="56"/>
        <v>112.390625</v>
      </c>
      <c r="E524" s="24">
        <f t="shared" si="57"/>
        <v>2.7804810232170165E-4</v>
      </c>
      <c r="F524" s="24">
        <f t="shared" si="60"/>
        <v>-2.9890170999582466E-3</v>
      </c>
      <c r="G524" s="6">
        <v>127.21875</v>
      </c>
      <c r="H524" s="6">
        <v>127.28125</v>
      </c>
      <c r="I524" s="19">
        <f t="shared" si="58"/>
        <v>127.25</v>
      </c>
      <c r="J524" s="24">
        <f t="shared" si="59"/>
        <v>4.9115913555992138E-4</v>
      </c>
      <c r="K524" s="24">
        <f t="shared" si="61"/>
        <v>-7.8585461689587577E-3</v>
      </c>
      <c r="L524" s="25">
        <f t="shared" si="62"/>
        <v>-5.375230918556009E-3</v>
      </c>
      <c r="M524" s="25">
        <f t="shared" si="63"/>
        <v>3.82478835808023E-4</v>
      </c>
    </row>
    <row r="525" spans="1:13" x14ac:dyDescent="0.2">
      <c r="A525" s="4">
        <v>44970</v>
      </c>
      <c r="B525" s="7">
        <v>112.859375</v>
      </c>
      <c r="C525" s="7">
        <v>112.890625</v>
      </c>
      <c r="D525" s="6">
        <f t="shared" ref="D525:D588" si="64">AVERAGE(B525:C525)</f>
        <v>112.875</v>
      </c>
      <c r="E525" s="24">
        <f t="shared" ref="E525:E588" si="65">(C525-B525)/D525</f>
        <v>2.768549280177187E-4</v>
      </c>
      <c r="F525" s="24">
        <f t="shared" si="60"/>
        <v>-4.2912513842746636E-3</v>
      </c>
      <c r="G525" s="7">
        <v>127.59375</v>
      </c>
      <c r="H525" s="7">
        <v>127.625</v>
      </c>
      <c r="I525" s="19">
        <f t="shared" ref="I525:I588" si="66">AVERAGE(G525:H525)</f>
        <v>127.609375</v>
      </c>
      <c r="J525" s="24">
        <f t="shared" ref="J525:J588" si="67">(H525-G525)/I525</f>
        <v>2.4488796375658138E-4</v>
      </c>
      <c r="K525" s="24">
        <f t="shared" si="61"/>
        <v>-2.8162115832006673E-3</v>
      </c>
      <c r="L525" s="25">
        <f t="shared" si="62"/>
        <v>-3.5684380882803324E-3</v>
      </c>
      <c r="M525" s="25">
        <f t="shared" si="63"/>
        <v>2.6119016644064004E-4</v>
      </c>
    </row>
    <row r="526" spans="1:13" x14ac:dyDescent="0.2">
      <c r="A526" s="2">
        <v>44967</v>
      </c>
      <c r="B526" s="6">
        <v>112.671875</v>
      </c>
      <c r="C526" s="6">
        <v>112.703125</v>
      </c>
      <c r="D526" s="6">
        <f t="shared" si="64"/>
        <v>112.6875</v>
      </c>
      <c r="E526" s="24">
        <f t="shared" si="65"/>
        <v>2.7731558513588466E-4</v>
      </c>
      <c r="F526" s="24">
        <f t="shared" ref="F526:F589" si="68">D525/D526-1</f>
        <v>1.6638935108153063E-3</v>
      </c>
      <c r="G526" s="6">
        <v>126.9375</v>
      </c>
      <c r="H526" s="6">
        <v>127</v>
      </c>
      <c r="I526" s="19">
        <f t="shared" si="66"/>
        <v>126.96875</v>
      </c>
      <c r="J526" s="24">
        <f t="shared" si="67"/>
        <v>4.9224710804824019E-4</v>
      </c>
      <c r="K526" s="24">
        <f t="shared" ref="K526:K589" si="69">I525/I526-1</f>
        <v>5.0455328574945391E-3</v>
      </c>
      <c r="L526" s="25">
        <f t="shared" ref="L526:L589" si="70">F526*$N$5+K526*$O$5</f>
        <v>3.3209971904974468E-3</v>
      </c>
      <c r="M526" s="25">
        <f t="shared" ref="M526:M589" si="71">E526*$N$5+J526*$O$5</f>
        <v>3.8263841261229874E-4</v>
      </c>
    </row>
    <row r="527" spans="1:13" x14ac:dyDescent="0.2">
      <c r="A527" s="4">
        <v>44966</v>
      </c>
      <c r="B527" s="7">
        <v>113.15625</v>
      </c>
      <c r="C527" s="7">
        <v>113.171875</v>
      </c>
      <c r="D527" s="6">
        <f t="shared" si="64"/>
        <v>113.1640625</v>
      </c>
      <c r="E527" s="24">
        <f t="shared" si="65"/>
        <v>1.3807386952019329E-4</v>
      </c>
      <c r="F527" s="24">
        <f t="shared" si="68"/>
        <v>-4.211253020365846E-3</v>
      </c>
      <c r="G527" s="7">
        <v>128.0625</v>
      </c>
      <c r="H527" s="7">
        <v>128.09375</v>
      </c>
      <c r="I527" s="19">
        <f t="shared" si="66"/>
        <v>128.078125</v>
      </c>
      <c r="J527" s="24">
        <f t="shared" si="67"/>
        <v>2.439917042820544E-4</v>
      </c>
      <c r="K527" s="24">
        <f t="shared" si="69"/>
        <v>-8.6617055020129508E-3</v>
      </c>
      <c r="L527" s="25">
        <f t="shared" si="70"/>
        <v>-6.3921068689082811E-3</v>
      </c>
      <c r="M527" s="25">
        <f t="shared" si="71"/>
        <v>1.8997675322072815E-4</v>
      </c>
    </row>
    <row r="528" spans="1:13" x14ac:dyDescent="0.2">
      <c r="A528" s="2">
        <v>44965</v>
      </c>
      <c r="B528" s="6">
        <v>113.625</v>
      </c>
      <c r="C528" s="6">
        <v>113.640625</v>
      </c>
      <c r="D528" s="6">
        <f t="shared" si="64"/>
        <v>113.6328125</v>
      </c>
      <c r="E528" s="24">
        <f t="shared" si="65"/>
        <v>1.3750429700928155E-4</v>
      </c>
      <c r="F528" s="24">
        <f t="shared" si="68"/>
        <v>-4.1251289102784972E-3</v>
      </c>
      <c r="G528" s="6">
        <v>128.84375</v>
      </c>
      <c r="H528" s="6">
        <v>128.90625</v>
      </c>
      <c r="I528" s="19">
        <f t="shared" si="66"/>
        <v>128.875</v>
      </c>
      <c r="J528" s="24">
        <f t="shared" si="67"/>
        <v>4.8496605237633366E-4</v>
      </c>
      <c r="K528" s="24">
        <f t="shared" si="69"/>
        <v>-6.1833171677982968E-3</v>
      </c>
      <c r="L528" s="25">
        <f t="shared" si="70"/>
        <v>-5.1337022634256532E-3</v>
      </c>
      <c r="M528" s="25">
        <f t="shared" si="71"/>
        <v>3.0777087316944285E-4</v>
      </c>
    </row>
    <row r="529" spans="1:13" x14ac:dyDescent="0.2">
      <c r="A529" s="4">
        <v>44964</v>
      </c>
      <c r="B529" s="7">
        <v>113.25</v>
      </c>
      <c r="C529" s="7">
        <v>113.28125</v>
      </c>
      <c r="D529" s="6">
        <f t="shared" si="64"/>
        <v>113.265625</v>
      </c>
      <c r="E529" s="24">
        <f t="shared" si="65"/>
        <v>2.7590012415505585E-4</v>
      </c>
      <c r="F529" s="24">
        <f t="shared" si="68"/>
        <v>3.2418264588218726E-3</v>
      </c>
      <c r="G529" s="7">
        <v>128.28125</v>
      </c>
      <c r="H529" s="7">
        <v>128.3125</v>
      </c>
      <c r="I529" s="19">
        <f t="shared" si="66"/>
        <v>128.296875</v>
      </c>
      <c r="J529" s="24">
        <f t="shared" si="67"/>
        <v>2.4357569114602363E-4</v>
      </c>
      <c r="K529" s="24">
        <f t="shared" si="69"/>
        <v>4.5061502862013825E-3</v>
      </c>
      <c r="L529" s="25">
        <f t="shared" si="70"/>
        <v>3.8613826716148766E-3</v>
      </c>
      <c r="M529" s="25">
        <f t="shared" si="71"/>
        <v>2.6006019227837394E-4</v>
      </c>
    </row>
    <row r="530" spans="1:13" x14ac:dyDescent="0.2">
      <c r="A530" s="2">
        <v>44963</v>
      </c>
      <c r="B530" s="6">
        <v>113.421875</v>
      </c>
      <c r="C530" s="6">
        <v>113.4375</v>
      </c>
      <c r="D530" s="6">
        <f t="shared" si="64"/>
        <v>113.4296875</v>
      </c>
      <c r="E530" s="24">
        <f t="shared" si="65"/>
        <v>1.3775053378331842E-4</v>
      </c>
      <c r="F530" s="24">
        <f t="shared" si="68"/>
        <v>-1.4463806047247951E-3</v>
      </c>
      <c r="G530" s="6">
        <v>128.96875</v>
      </c>
      <c r="H530" s="6">
        <v>129</v>
      </c>
      <c r="I530" s="19">
        <f t="shared" si="66"/>
        <v>128.984375</v>
      </c>
      <c r="J530" s="24">
        <f t="shared" si="67"/>
        <v>2.4227740763173834E-4</v>
      </c>
      <c r="K530" s="24">
        <f t="shared" si="69"/>
        <v>-5.3301029678982648E-3</v>
      </c>
      <c r="L530" s="25">
        <f t="shared" si="70"/>
        <v>-3.349519869176061E-3</v>
      </c>
      <c r="M530" s="25">
        <f t="shared" si="71"/>
        <v>1.889718053390748E-4</v>
      </c>
    </row>
    <row r="531" spans="1:13" x14ac:dyDescent="0.2">
      <c r="A531" s="4">
        <v>44960</v>
      </c>
      <c r="B531" s="7">
        <v>114.421875</v>
      </c>
      <c r="C531" s="7">
        <v>114.453125</v>
      </c>
      <c r="D531" s="6">
        <f t="shared" si="64"/>
        <v>114.4375</v>
      </c>
      <c r="E531" s="24">
        <f t="shared" si="65"/>
        <v>2.7307482250136535E-4</v>
      </c>
      <c r="F531" s="24">
        <f t="shared" si="68"/>
        <v>-8.8066630256690148E-3</v>
      </c>
      <c r="G531" s="7">
        <v>130.125</v>
      </c>
      <c r="H531" s="7">
        <v>130.1875</v>
      </c>
      <c r="I531" s="19">
        <f t="shared" si="66"/>
        <v>130.15625</v>
      </c>
      <c r="J531" s="24">
        <f t="shared" si="67"/>
        <v>4.8019207683073231E-4</v>
      </c>
      <c r="K531" s="24">
        <f t="shared" si="69"/>
        <v>-9.0036014405762144E-3</v>
      </c>
      <c r="L531" s="25">
        <f t="shared" si="70"/>
        <v>-8.9031686960131806E-3</v>
      </c>
      <c r="M531" s="25">
        <f t="shared" si="71"/>
        <v>3.7456842636893694E-4</v>
      </c>
    </row>
    <row r="532" spans="1:13" x14ac:dyDescent="0.2">
      <c r="A532" s="2">
        <v>44959</v>
      </c>
      <c r="B532" s="6">
        <v>115.5</v>
      </c>
      <c r="C532" s="6">
        <v>115.515625</v>
      </c>
      <c r="D532" s="6">
        <f t="shared" si="64"/>
        <v>115.5078125</v>
      </c>
      <c r="E532" s="24">
        <f t="shared" si="65"/>
        <v>1.3527223537368956E-4</v>
      </c>
      <c r="F532" s="24">
        <f t="shared" si="68"/>
        <v>-9.2661481230977838E-3</v>
      </c>
      <c r="G532" s="6">
        <v>131.78125</v>
      </c>
      <c r="H532" s="6">
        <v>131.8125</v>
      </c>
      <c r="I532" s="19">
        <f t="shared" si="66"/>
        <v>131.796875</v>
      </c>
      <c r="J532" s="24">
        <f t="shared" si="67"/>
        <v>2.3710729104919976E-4</v>
      </c>
      <c r="K532" s="24">
        <f t="shared" si="69"/>
        <v>-1.2448132780082943E-2</v>
      </c>
      <c r="L532" s="25">
        <f t="shared" si="70"/>
        <v>-1.0825415077144844E-2</v>
      </c>
      <c r="M532" s="25">
        <f t="shared" si="71"/>
        <v>1.8517443610548468E-4</v>
      </c>
    </row>
    <row r="533" spans="1:13" x14ac:dyDescent="0.2">
      <c r="A533" s="4">
        <v>44958</v>
      </c>
      <c r="B533" s="7">
        <v>115.328125</v>
      </c>
      <c r="C533" s="7">
        <v>115.34375</v>
      </c>
      <c r="D533" s="6">
        <f t="shared" si="64"/>
        <v>115.3359375</v>
      </c>
      <c r="E533" s="24">
        <f t="shared" si="65"/>
        <v>1.35473819684346E-4</v>
      </c>
      <c r="F533" s="24">
        <f t="shared" si="68"/>
        <v>1.4902120165278809E-3</v>
      </c>
      <c r="G533" s="7">
        <v>131.375</v>
      </c>
      <c r="H533" s="7">
        <v>131.4375</v>
      </c>
      <c r="I533" s="19">
        <f t="shared" si="66"/>
        <v>131.40625</v>
      </c>
      <c r="J533" s="24">
        <f t="shared" si="67"/>
        <v>4.7562425683709869E-4</v>
      </c>
      <c r="K533" s="24">
        <f t="shared" si="69"/>
        <v>2.9726516052319685E-3</v>
      </c>
      <c r="L533" s="25">
        <f t="shared" si="70"/>
        <v>2.2166514281583252E-3</v>
      </c>
      <c r="M533" s="25">
        <f t="shared" si="71"/>
        <v>3.0215763284876086E-4</v>
      </c>
    </row>
    <row r="534" spans="1:13" x14ac:dyDescent="0.2">
      <c r="A534" s="2">
        <v>44957</v>
      </c>
      <c r="B534" s="6">
        <v>114.625</v>
      </c>
      <c r="C534" s="6">
        <v>114.640625</v>
      </c>
      <c r="D534" s="6">
        <f t="shared" si="64"/>
        <v>114.6328125</v>
      </c>
      <c r="E534" s="24">
        <f t="shared" si="65"/>
        <v>1.3630477748245075E-4</v>
      </c>
      <c r="F534" s="24">
        <f t="shared" si="68"/>
        <v>6.1337149867102259E-3</v>
      </c>
      <c r="G534" s="6">
        <v>130.125</v>
      </c>
      <c r="H534" s="6">
        <v>130.1875</v>
      </c>
      <c r="I534" s="19">
        <f t="shared" si="66"/>
        <v>130.15625</v>
      </c>
      <c r="J534" s="24">
        <f t="shared" si="67"/>
        <v>4.8019207683073231E-4</v>
      </c>
      <c r="K534" s="24">
        <f t="shared" si="69"/>
        <v>9.6038415366146435E-3</v>
      </c>
      <c r="L534" s="25">
        <f t="shared" si="70"/>
        <v>7.8341800231299576E-3</v>
      </c>
      <c r="M534" s="25">
        <f t="shared" si="71"/>
        <v>3.0481976406893877E-4</v>
      </c>
    </row>
    <row r="535" spans="1:13" x14ac:dyDescent="0.2">
      <c r="A535" s="4">
        <v>44956</v>
      </c>
      <c r="B535" s="7">
        <v>114.390625</v>
      </c>
      <c r="C535" s="7">
        <v>114.40625</v>
      </c>
      <c r="D535" s="6">
        <f t="shared" si="64"/>
        <v>114.3984375</v>
      </c>
      <c r="E535" s="24">
        <f t="shared" si="65"/>
        <v>1.3658403332650413E-4</v>
      </c>
      <c r="F535" s="24">
        <f t="shared" si="68"/>
        <v>2.0487604998975506E-3</v>
      </c>
      <c r="G535" s="7">
        <v>129.84375</v>
      </c>
      <c r="H535" s="7">
        <v>129.875</v>
      </c>
      <c r="I535" s="19">
        <f t="shared" si="66"/>
        <v>129.859375</v>
      </c>
      <c r="J535" s="24">
        <f t="shared" si="67"/>
        <v>2.406449284081338E-4</v>
      </c>
      <c r="K535" s="24">
        <f t="shared" si="69"/>
        <v>2.2861268198772766E-3</v>
      </c>
      <c r="L535" s="25">
        <f t="shared" si="70"/>
        <v>2.1650770440190493E-3</v>
      </c>
      <c r="M535" s="25">
        <f t="shared" si="71"/>
        <v>1.8757696145177015E-4</v>
      </c>
    </row>
    <row r="536" spans="1:13" x14ac:dyDescent="0.2">
      <c r="A536" s="2">
        <v>44953</v>
      </c>
      <c r="B536" s="6">
        <v>114.671875</v>
      </c>
      <c r="C536" s="6">
        <v>114.703125</v>
      </c>
      <c r="D536" s="6">
        <f t="shared" si="64"/>
        <v>114.6875</v>
      </c>
      <c r="E536" s="24">
        <f t="shared" si="65"/>
        <v>2.7247956403269756E-4</v>
      </c>
      <c r="F536" s="24">
        <f t="shared" si="68"/>
        <v>-2.5204359673024479E-3</v>
      </c>
      <c r="G536" s="6">
        <v>130.3125</v>
      </c>
      <c r="H536" s="6">
        <v>130.34375</v>
      </c>
      <c r="I536" s="19">
        <f t="shared" si="66"/>
        <v>130.328125</v>
      </c>
      <c r="J536" s="24">
        <f t="shared" si="67"/>
        <v>2.3977940294928664E-4</v>
      </c>
      <c r="K536" s="24">
        <f t="shared" si="69"/>
        <v>-3.5966910442393196E-3</v>
      </c>
      <c r="L536" s="25">
        <f t="shared" si="70"/>
        <v>-3.0478329086764703E-3</v>
      </c>
      <c r="M536" s="25">
        <f t="shared" si="71"/>
        <v>2.5645551424432166E-4</v>
      </c>
    </row>
    <row r="537" spans="1:13" x14ac:dyDescent="0.2">
      <c r="A537" s="4">
        <v>44952</v>
      </c>
      <c r="B537" s="7">
        <v>114.796875</v>
      </c>
      <c r="C537" s="7">
        <v>114.8125</v>
      </c>
      <c r="D537" s="6">
        <f t="shared" si="64"/>
        <v>114.8046875</v>
      </c>
      <c r="E537" s="24">
        <f t="shared" si="65"/>
        <v>1.3610071452875127E-4</v>
      </c>
      <c r="F537" s="24">
        <f t="shared" si="68"/>
        <v>-1.0207553589656193E-3</v>
      </c>
      <c r="G537" s="7">
        <v>130.3125</v>
      </c>
      <c r="H537" s="7">
        <v>130.34375</v>
      </c>
      <c r="I537" s="19">
        <f t="shared" si="66"/>
        <v>130.328125</v>
      </c>
      <c r="J537" s="24">
        <f t="shared" si="67"/>
        <v>2.3977940294928664E-4</v>
      </c>
      <c r="K537" s="24">
        <f t="shared" si="69"/>
        <v>0</v>
      </c>
      <c r="L537" s="25">
        <f t="shared" si="70"/>
        <v>-5.2055492716669271E-4</v>
      </c>
      <c r="M537" s="25">
        <f t="shared" si="71"/>
        <v>1.8690635004248545E-4</v>
      </c>
    </row>
    <row r="538" spans="1:13" x14ac:dyDescent="0.2">
      <c r="A538" s="2">
        <v>44951</v>
      </c>
      <c r="B538" s="6">
        <v>115.203125</v>
      </c>
      <c r="C538" s="6">
        <v>115.234375</v>
      </c>
      <c r="D538" s="6">
        <f t="shared" si="64"/>
        <v>115.21875</v>
      </c>
      <c r="E538" s="24">
        <f t="shared" si="65"/>
        <v>2.7122321670735016E-4</v>
      </c>
      <c r="F538" s="24">
        <f t="shared" si="68"/>
        <v>-3.593707621372344E-3</v>
      </c>
      <c r="G538" s="6">
        <v>131.125</v>
      </c>
      <c r="H538" s="6">
        <v>131.15625</v>
      </c>
      <c r="I538" s="19">
        <f t="shared" si="66"/>
        <v>131.140625</v>
      </c>
      <c r="J538" s="24">
        <f t="shared" si="67"/>
        <v>2.3829381627546765E-4</v>
      </c>
      <c r="K538" s="24">
        <f t="shared" si="69"/>
        <v>-6.1956392231621304E-3</v>
      </c>
      <c r="L538" s="25">
        <f t="shared" si="70"/>
        <v>-4.8687313567807805E-3</v>
      </c>
      <c r="M538" s="25">
        <f t="shared" si="71"/>
        <v>2.5508683283217894E-4</v>
      </c>
    </row>
    <row r="539" spans="1:13" x14ac:dyDescent="0.2">
      <c r="A539" s="4">
        <v>44950</v>
      </c>
      <c r="B539" s="7">
        <v>115.0625</v>
      </c>
      <c r="C539" s="7">
        <v>115.09375</v>
      </c>
      <c r="D539" s="6">
        <f t="shared" si="64"/>
        <v>115.078125</v>
      </c>
      <c r="E539" s="24">
        <f t="shared" si="65"/>
        <v>2.7155465037338765E-4</v>
      </c>
      <c r="F539" s="24">
        <f t="shared" si="68"/>
        <v>1.2219959266801528E-3</v>
      </c>
      <c r="G539" s="7">
        <v>131.03125</v>
      </c>
      <c r="H539" s="7">
        <v>131.0625</v>
      </c>
      <c r="I539" s="19">
        <f t="shared" si="66"/>
        <v>131.046875</v>
      </c>
      <c r="J539" s="24">
        <f t="shared" si="67"/>
        <v>2.384642899725766E-4</v>
      </c>
      <c r="K539" s="24">
        <f t="shared" si="69"/>
        <v>7.1539286991773032E-4</v>
      </c>
      <c r="L539" s="25">
        <f t="shared" si="70"/>
        <v>9.7374538798104143E-4</v>
      </c>
      <c r="M539" s="25">
        <f t="shared" si="71"/>
        <v>2.5533939133459059E-4</v>
      </c>
    </row>
    <row r="540" spans="1:13" x14ac:dyDescent="0.2">
      <c r="A540" s="2">
        <v>44949</v>
      </c>
      <c r="B540" s="6">
        <v>114.734375</v>
      </c>
      <c r="C540" s="6">
        <v>114.75</v>
      </c>
      <c r="D540" s="6">
        <f t="shared" si="64"/>
        <v>114.7421875</v>
      </c>
      <c r="E540" s="24">
        <f t="shared" si="65"/>
        <v>1.3617484850548105E-4</v>
      </c>
      <c r="F540" s="24">
        <f t="shared" si="68"/>
        <v>2.9277592428678112E-3</v>
      </c>
      <c r="G540" s="6">
        <v>130</v>
      </c>
      <c r="H540" s="6">
        <v>130.03125</v>
      </c>
      <c r="I540" s="19">
        <f t="shared" si="66"/>
        <v>130.015625</v>
      </c>
      <c r="J540" s="24">
        <f t="shared" si="67"/>
        <v>2.4035572647518327E-4</v>
      </c>
      <c r="K540" s="24">
        <f t="shared" si="69"/>
        <v>7.9317389736810462E-3</v>
      </c>
      <c r="L540" s="25">
        <f t="shared" si="70"/>
        <v>5.379857877551698E-3</v>
      </c>
      <c r="M540" s="25">
        <f t="shared" si="71"/>
        <v>1.8722657180815684E-4</v>
      </c>
    </row>
    <row r="541" spans="1:13" x14ac:dyDescent="0.2">
      <c r="A541" s="4">
        <v>44946</v>
      </c>
      <c r="B541" s="7">
        <v>115.046875</v>
      </c>
      <c r="C541" s="7">
        <v>115.0625</v>
      </c>
      <c r="D541" s="6">
        <f t="shared" si="64"/>
        <v>115.0546875</v>
      </c>
      <c r="E541" s="24">
        <f t="shared" si="65"/>
        <v>1.3580498404291438E-4</v>
      </c>
      <c r="F541" s="24">
        <f t="shared" si="68"/>
        <v>-2.716099680858286E-3</v>
      </c>
      <c r="G541" s="7">
        <v>130.53125</v>
      </c>
      <c r="H541" s="7">
        <v>130.59375</v>
      </c>
      <c r="I541" s="19">
        <f t="shared" si="66"/>
        <v>130.5625</v>
      </c>
      <c r="J541" s="24">
        <f t="shared" si="67"/>
        <v>4.7869794159885112E-4</v>
      </c>
      <c r="K541" s="24">
        <f t="shared" si="69"/>
        <v>-4.1886069889899291E-3</v>
      </c>
      <c r="L541" s="25">
        <f t="shared" si="70"/>
        <v>-3.4376719801219443E-3</v>
      </c>
      <c r="M541" s="25">
        <f t="shared" si="71"/>
        <v>3.0383271362945818E-4</v>
      </c>
    </row>
    <row r="542" spans="1:13" x14ac:dyDescent="0.2">
      <c r="A542" s="2">
        <v>44945</v>
      </c>
      <c r="B542" s="6">
        <v>115.625</v>
      </c>
      <c r="C542" s="6">
        <v>115.640625</v>
      </c>
      <c r="D542" s="6">
        <f t="shared" si="64"/>
        <v>115.6328125</v>
      </c>
      <c r="E542" s="24">
        <f t="shared" si="65"/>
        <v>1.3512600499966218E-4</v>
      </c>
      <c r="F542" s="24">
        <f t="shared" si="68"/>
        <v>-4.9996621849874856E-3</v>
      </c>
      <c r="G542" s="6">
        <v>131.75</v>
      </c>
      <c r="H542" s="6">
        <v>131.78125</v>
      </c>
      <c r="I542" s="19">
        <f t="shared" si="66"/>
        <v>131.765625</v>
      </c>
      <c r="J542" s="24">
        <f t="shared" si="67"/>
        <v>2.3716352424997035E-4</v>
      </c>
      <c r="K542" s="24">
        <f t="shared" si="69"/>
        <v>-9.1307956836238491E-3</v>
      </c>
      <c r="L542" s="25">
        <f t="shared" si="70"/>
        <v>-7.0240402513744174E-3</v>
      </c>
      <c r="M542" s="25">
        <f t="shared" si="71"/>
        <v>1.8512741889418821E-4</v>
      </c>
    </row>
    <row r="543" spans="1:13" x14ac:dyDescent="0.2">
      <c r="A543" s="4">
        <v>44944</v>
      </c>
      <c r="B543" s="7">
        <v>115.859375</v>
      </c>
      <c r="C543" s="7">
        <v>115.890625</v>
      </c>
      <c r="D543" s="6">
        <f t="shared" si="64"/>
        <v>115.875</v>
      </c>
      <c r="E543" s="24">
        <f t="shared" si="65"/>
        <v>2.6968716289104636E-4</v>
      </c>
      <c r="F543" s="24">
        <f t="shared" si="68"/>
        <v>-2.090075512405587E-3</v>
      </c>
      <c r="G543" s="7">
        <v>132.09375</v>
      </c>
      <c r="H543" s="7">
        <v>132.125</v>
      </c>
      <c r="I543" s="19">
        <f t="shared" si="66"/>
        <v>132.109375</v>
      </c>
      <c r="J543" s="24">
        <f t="shared" si="67"/>
        <v>2.3654642223536369E-4</v>
      </c>
      <c r="K543" s="24">
        <f t="shared" si="69"/>
        <v>-2.6020106445889812E-3</v>
      </c>
      <c r="L543" s="25">
        <f t="shared" si="70"/>
        <v>-2.340938926368618E-3</v>
      </c>
      <c r="M543" s="25">
        <f t="shared" si="71"/>
        <v>2.534472160315883E-4</v>
      </c>
    </row>
    <row r="544" spans="1:13" x14ac:dyDescent="0.2">
      <c r="A544" s="2">
        <v>44943</v>
      </c>
      <c r="B544" s="6">
        <v>114.5625</v>
      </c>
      <c r="C544" s="6">
        <v>114.578125</v>
      </c>
      <c r="D544" s="6">
        <f t="shared" si="64"/>
        <v>114.5703125</v>
      </c>
      <c r="E544" s="24">
        <f t="shared" si="65"/>
        <v>1.3637913399249915E-4</v>
      </c>
      <c r="F544" s="24">
        <f t="shared" si="68"/>
        <v>1.1387657688373576E-2</v>
      </c>
      <c r="G544" s="6">
        <v>129.53125</v>
      </c>
      <c r="H544" s="6">
        <v>129.5625</v>
      </c>
      <c r="I544" s="19">
        <f t="shared" si="66"/>
        <v>129.546875</v>
      </c>
      <c r="J544" s="24">
        <f t="shared" si="67"/>
        <v>2.4122542515981184E-4</v>
      </c>
      <c r="K544" s="24">
        <f t="shared" si="69"/>
        <v>1.9780484863104464E-2</v>
      </c>
      <c r="L544" s="25">
        <f t="shared" si="70"/>
        <v>1.5500392184392571E-2</v>
      </c>
      <c r="M544" s="25">
        <f t="shared" si="71"/>
        <v>1.8775692951791275E-4</v>
      </c>
    </row>
    <row r="545" spans="1:13" x14ac:dyDescent="0.2">
      <c r="A545" s="4">
        <v>44939</v>
      </c>
      <c r="B545" s="7">
        <v>114.765625</v>
      </c>
      <c r="C545" s="7">
        <v>114.796875</v>
      </c>
      <c r="D545" s="6">
        <f t="shared" si="64"/>
        <v>114.78125</v>
      </c>
      <c r="E545" s="24">
        <f t="shared" si="65"/>
        <v>2.7225701061802342E-4</v>
      </c>
      <c r="F545" s="24">
        <f t="shared" si="68"/>
        <v>-1.8377348216717104E-3</v>
      </c>
      <c r="G545" s="7">
        <v>130.03125</v>
      </c>
      <c r="H545" s="7">
        <v>130.0625</v>
      </c>
      <c r="I545" s="19">
        <f t="shared" si="66"/>
        <v>130.046875</v>
      </c>
      <c r="J545" s="24">
        <f t="shared" si="67"/>
        <v>2.4029796948215788E-4</v>
      </c>
      <c r="K545" s="24">
        <f t="shared" si="69"/>
        <v>-3.8447675117144753E-3</v>
      </c>
      <c r="L545" s="25">
        <f t="shared" si="70"/>
        <v>-2.8212404279623999E-3</v>
      </c>
      <c r="M545" s="25">
        <f t="shared" si="71"/>
        <v>2.5659613160756306E-4</v>
      </c>
    </row>
    <row r="546" spans="1:13" x14ac:dyDescent="0.2">
      <c r="A546" s="2">
        <v>44938</v>
      </c>
      <c r="B546" s="6">
        <v>115.25</v>
      </c>
      <c r="C546" s="6">
        <v>115.265625</v>
      </c>
      <c r="D546" s="6">
        <f t="shared" si="64"/>
        <v>115.2578125</v>
      </c>
      <c r="E546" s="24">
        <f t="shared" si="65"/>
        <v>1.3556564766488172E-4</v>
      </c>
      <c r="F546" s="24">
        <f t="shared" si="68"/>
        <v>-4.1347522537789061E-3</v>
      </c>
      <c r="G546" s="6">
        <v>130.53125</v>
      </c>
      <c r="H546" s="6">
        <v>130.5625</v>
      </c>
      <c r="I546" s="19">
        <f t="shared" si="66"/>
        <v>130.546875</v>
      </c>
      <c r="J546" s="24">
        <f t="shared" si="67"/>
        <v>2.3937761819269897E-4</v>
      </c>
      <c r="K546" s="24">
        <f t="shared" si="69"/>
        <v>-3.830041891083158E-3</v>
      </c>
      <c r="L546" s="25">
        <f t="shared" si="70"/>
        <v>-3.985435129303095E-3</v>
      </c>
      <c r="M546" s="25">
        <f t="shared" si="71"/>
        <v>1.8643659536828788E-4</v>
      </c>
    </row>
    <row r="547" spans="1:13" x14ac:dyDescent="0.2">
      <c r="A547" s="4">
        <v>44937</v>
      </c>
      <c r="B547" s="7">
        <v>114.484375</v>
      </c>
      <c r="C547" s="7">
        <v>114.515625</v>
      </c>
      <c r="D547" s="6">
        <f t="shared" si="64"/>
        <v>114.5</v>
      </c>
      <c r="E547" s="24">
        <f t="shared" si="65"/>
        <v>2.7292576419213972E-4</v>
      </c>
      <c r="F547" s="24">
        <f t="shared" si="68"/>
        <v>6.6184497816594856E-3</v>
      </c>
      <c r="G547" s="7">
        <v>129.21875</v>
      </c>
      <c r="H547" s="7">
        <v>129.25</v>
      </c>
      <c r="I547" s="19">
        <f t="shared" si="66"/>
        <v>129.234375</v>
      </c>
      <c r="J547" s="24">
        <f t="shared" si="67"/>
        <v>2.4180872929512756E-4</v>
      </c>
      <c r="K547" s="24">
        <f t="shared" si="69"/>
        <v>1.0155966630395419E-2</v>
      </c>
      <c r="L547" s="25">
        <f t="shared" si="70"/>
        <v>8.3519380653034516E-3</v>
      </c>
      <c r="M547" s="25">
        <f t="shared" si="71"/>
        <v>2.5767749323761806E-4</v>
      </c>
    </row>
    <row r="548" spans="1:13" x14ac:dyDescent="0.2">
      <c r="A548" s="2">
        <v>44936</v>
      </c>
      <c r="B548" s="6">
        <v>113.984375</v>
      </c>
      <c r="C548" s="6">
        <v>114</v>
      </c>
      <c r="D548" s="6">
        <f t="shared" si="64"/>
        <v>113.9921875</v>
      </c>
      <c r="E548" s="24">
        <f t="shared" si="65"/>
        <v>1.3707079706668494E-4</v>
      </c>
      <c r="F548" s="24">
        <f t="shared" si="68"/>
        <v>4.454800904667211E-3</v>
      </c>
      <c r="G548" s="6">
        <v>128.1875</v>
      </c>
      <c r="H548" s="6">
        <v>128.21875</v>
      </c>
      <c r="I548" s="19">
        <f t="shared" si="66"/>
        <v>128.203125</v>
      </c>
      <c r="J548" s="24">
        <f t="shared" si="67"/>
        <v>2.4375380865326019E-4</v>
      </c>
      <c r="K548" s="24">
        <f t="shared" si="69"/>
        <v>8.0438756855576443E-3</v>
      </c>
      <c r="L548" s="25">
        <f t="shared" si="70"/>
        <v>6.2135541058056824E-3</v>
      </c>
      <c r="M548" s="25">
        <f t="shared" si="71"/>
        <v>1.8934864012918917E-4</v>
      </c>
    </row>
    <row r="549" spans="1:13" x14ac:dyDescent="0.2">
      <c r="A549" s="4">
        <v>44935</v>
      </c>
      <c r="B549" s="7">
        <v>114.484375</v>
      </c>
      <c r="C549" s="7">
        <v>114.5</v>
      </c>
      <c r="D549" s="6">
        <f t="shared" si="64"/>
        <v>114.4921875</v>
      </c>
      <c r="E549" s="24">
        <f t="shared" si="65"/>
        <v>1.3647219379051519E-4</v>
      </c>
      <c r="F549" s="24">
        <f t="shared" si="68"/>
        <v>-4.3671102012964313E-3</v>
      </c>
      <c r="G549" s="7">
        <v>129.625</v>
      </c>
      <c r="H549" s="7">
        <v>129.65625</v>
      </c>
      <c r="I549" s="19">
        <f t="shared" si="66"/>
        <v>129.640625</v>
      </c>
      <c r="J549" s="24">
        <f t="shared" si="67"/>
        <v>2.4105098228275281E-4</v>
      </c>
      <c r="K549" s="24">
        <f t="shared" si="69"/>
        <v>-1.1088345185006676E-2</v>
      </c>
      <c r="L549" s="25">
        <f t="shared" si="70"/>
        <v>-7.6607148946685587E-3</v>
      </c>
      <c r="M549" s="25">
        <f t="shared" si="71"/>
        <v>1.8771890506307171E-4</v>
      </c>
    </row>
    <row r="550" spans="1:13" x14ac:dyDescent="0.2">
      <c r="A550" s="2">
        <v>44932</v>
      </c>
      <c r="B550" s="6">
        <v>114.296875</v>
      </c>
      <c r="C550" s="6">
        <v>114.328125</v>
      </c>
      <c r="D550" s="6">
        <f t="shared" si="64"/>
        <v>114.3125</v>
      </c>
      <c r="E550" s="24">
        <f t="shared" si="65"/>
        <v>2.7337342810278839E-4</v>
      </c>
      <c r="F550" s="24">
        <f t="shared" si="68"/>
        <v>1.5718972115910113E-3</v>
      </c>
      <c r="G550" s="6">
        <v>129.28125</v>
      </c>
      <c r="H550" s="6">
        <v>129.34375</v>
      </c>
      <c r="I550" s="19">
        <f t="shared" si="66"/>
        <v>129.3125</v>
      </c>
      <c r="J550" s="24">
        <f t="shared" si="67"/>
        <v>4.833252779120348E-4</v>
      </c>
      <c r="K550" s="24">
        <f t="shared" si="69"/>
        <v>2.5374577090382378E-3</v>
      </c>
      <c r="L550" s="25">
        <f t="shared" si="70"/>
        <v>2.0450505225278349E-3</v>
      </c>
      <c r="M550" s="25">
        <f t="shared" si="71"/>
        <v>3.7625606791374976E-4</v>
      </c>
    </row>
    <row r="551" spans="1:13" x14ac:dyDescent="0.2">
      <c r="A551" s="4">
        <v>44931</v>
      </c>
      <c r="B551" s="7">
        <v>112.984375</v>
      </c>
      <c r="C551" s="7">
        <v>113</v>
      </c>
      <c r="D551" s="6">
        <f t="shared" si="64"/>
        <v>112.9921875</v>
      </c>
      <c r="E551" s="24">
        <f t="shared" si="65"/>
        <v>1.3828389684021296E-4</v>
      </c>
      <c r="F551" s="24">
        <f t="shared" si="68"/>
        <v>1.1684989282997993E-2</v>
      </c>
      <c r="G551" s="7">
        <v>127.46875</v>
      </c>
      <c r="H551" s="7">
        <v>127.5</v>
      </c>
      <c r="I551" s="19">
        <f t="shared" si="66"/>
        <v>127.484375</v>
      </c>
      <c r="J551" s="24">
        <f t="shared" si="67"/>
        <v>2.4512807942149775E-4</v>
      </c>
      <c r="K551" s="24">
        <f t="shared" si="69"/>
        <v>1.4339992646157596E-2</v>
      </c>
      <c r="L551" s="25">
        <f t="shared" si="70"/>
        <v>1.2986019757161554E-2</v>
      </c>
      <c r="M551" s="25">
        <f t="shared" si="71"/>
        <v>1.9064071847524106E-4</v>
      </c>
    </row>
    <row r="552" spans="1:13" x14ac:dyDescent="0.2">
      <c r="A552" s="2">
        <v>44930</v>
      </c>
      <c r="B552" s="6">
        <v>113.375</v>
      </c>
      <c r="C552" s="6">
        <v>113.390625</v>
      </c>
      <c r="D552" s="6">
        <f t="shared" si="64"/>
        <v>113.3828125</v>
      </c>
      <c r="E552" s="24">
        <f t="shared" si="65"/>
        <v>1.3780748294632398E-4</v>
      </c>
      <c r="F552" s="24">
        <f t="shared" si="68"/>
        <v>-3.4451870736581514E-3</v>
      </c>
      <c r="G552" s="6">
        <v>127.59375</v>
      </c>
      <c r="H552" s="6">
        <v>127.65625</v>
      </c>
      <c r="I552" s="19">
        <f t="shared" si="66"/>
        <v>127.625</v>
      </c>
      <c r="J552" s="24">
        <f t="shared" si="67"/>
        <v>4.8971596474045055E-4</v>
      </c>
      <c r="K552" s="24">
        <f t="shared" si="69"/>
        <v>-1.1018609206659979E-3</v>
      </c>
      <c r="L552" s="25">
        <f t="shared" si="70"/>
        <v>-2.2968876860750467E-3</v>
      </c>
      <c r="M552" s="25">
        <f t="shared" si="71"/>
        <v>3.1025308707766173E-4</v>
      </c>
    </row>
    <row r="553" spans="1:13" x14ac:dyDescent="0.2">
      <c r="A553" s="4">
        <v>44929</v>
      </c>
      <c r="B553" s="7">
        <v>112.9375</v>
      </c>
      <c r="C553" s="7">
        <v>112.953125</v>
      </c>
      <c r="D553" s="6">
        <f t="shared" si="64"/>
        <v>112.9453125</v>
      </c>
      <c r="E553" s="24">
        <f t="shared" si="65"/>
        <v>1.3834128795739089E-4</v>
      </c>
      <c r="F553" s="24">
        <f t="shared" si="68"/>
        <v>3.8735560628069265E-3</v>
      </c>
      <c r="G553" s="7">
        <v>126.78125</v>
      </c>
      <c r="H553" s="7">
        <v>126.8125</v>
      </c>
      <c r="I553" s="19">
        <f t="shared" si="66"/>
        <v>126.796875</v>
      </c>
      <c r="J553" s="24">
        <f t="shared" si="67"/>
        <v>2.4645717806531114E-4</v>
      </c>
      <c r="K553" s="24">
        <f t="shared" si="69"/>
        <v>6.531115218730843E-3</v>
      </c>
      <c r="L553" s="25">
        <f t="shared" si="70"/>
        <v>5.1758389513056847E-3</v>
      </c>
      <c r="M553" s="25">
        <f t="shared" si="71"/>
        <v>1.9132128403706708E-4</v>
      </c>
    </row>
    <row r="554" spans="1:13" x14ac:dyDescent="0.2">
      <c r="A554" s="2">
        <v>44925</v>
      </c>
      <c r="B554" s="6">
        <v>112.203125</v>
      </c>
      <c r="C554" s="6">
        <v>112.234375</v>
      </c>
      <c r="D554" s="6">
        <f t="shared" si="64"/>
        <v>112.21875</v>
      </c>
      <c r="E554" s="24">
        <f t="shared" si="65"/>
        <v>2.7847396268448898E-4</v>
      </c>
      <c r="F554" s="24">
        <f t="shared" si="68"/>
        <v>6.4745196324142995E-3</v>
      </c>
      <c r="G554" s="6">
        <v>124.71875</v>
      </c>
      <c r="H554" s="6">
        <v>124.78125</v>
      </c>
      <c r="I554" s="19">
        <f t="shared" si="66"/>
        <v>124.75</v>
      </c>
      <c r="J554" s="24">
        <f t="shared" si="67"/>
        <v>5.0100200400801599E-4</v>
      </c>
      <c r="K554" s="24">
        <f t="shared" si="69"/>
        <v>1.640781563126259E-2</v>
      </c>
      <c r="L554" s="25">
        <f t="shared" si="70"/>
        <v>1.1342129588286023E-2</v>
      </c>
      <c r="M554" s="25">
        <f t="shared" si="71"/>
        <v>3.8751930972062113E-4</v>
      </c>
    </row>
    <row r="555" spans="1:13" x14ac:dyDescent="0.2">
      <c r="A555" s="4">
        <v>44924</v>
      </c>
      <c r="B555" s="7">
        <v>112.515625</v>
      </c>
      <c r="C555" s="7">
        <v>112.53125</v>
      </c>
      <c r="D555" s="6">
        <f t="shared" si="64"/>
        <v>112.5234375</v>
      </c>
      <c r="E555" s="24">
        <f t="shared" si="65"/>
        <v>1.3885995973061168E-4</v>
      </c>
      <c r="F555" s="24">
        <f t="shared" si="68"/>
        <v>-2.7077692147469135E-3</v>
      </c>
      <c r="G555" s="7">
        <v>125.65625</v>
      </c>
      <c r="H555" s="7">
        <v>125.6875</v>
      </c>
      <c r="I555" s="19">
        <f t="shared" si="66"/>
        <v>125.671875</v>
      </c>
      <c r="J555" s="24">
        <f t="shared" si="67"/>
        <v>2.486634340420241E-4</v>
      </c>
      <c r="K555" s="24">
        <f t="shared" si="69"/>
        <v>-7.3355713042396742E-3</v>
      </c>
      <c r="L555" s="25">
        <f t="shared" si="70"/>
        <v>-4.9755296365878339E-3</v>
      </c>
      <c r="M555" s="25">
        <f t="shared" si="71"/>
        <v>1.9266692217384361E-4</v>
      </c>
    </row>
    <row r="556" spans="1:13" x14ac:dyDescent="0.2">
      <c r="A556" s="2">
        <v>44923</v>
      </c>
      <c r="B556" s="6">
        <v>112.1875</v>
      </c>
      <c r="C556" s="6">
        <v>112.203125</v>
      </c>
      <c r="D556" s="6">
        <f t="shared" si="64"/>
        <v>112.1953125</v>
      </c>
      <c r="E556" s="24">
        <f t="shared" si="65"/>
        <v>1.3926606782257503E-4</v>
      </c>
      <c r="F556" s="24">
        <f t="shared" si="68"/>
        <v>2.9245874242740388E-3</v>
      </c>
      <c r="G556" s="6">
        <v>124.84375</v>
      </c>
      <c r="H556" s="6">
        <v>124.875</v>
      </c>
      <c r="I556" s="19">
        <f t="shared" si="66"/>
        <v>124.859375</v>
      </c>
      <c r="J556" s="24">
        <f t="shared" si="67"/>
        <v>2.5028156676260791E-4</v>
      </c>
      <c r="K556" s="24">
        <f t="shared" si="69"/>
        <v>6.5073207358277152E-3</v>
      </c>
      <c r="L556" s="25">
        <f t="shared" si="70"/>
        <v>4.6802331171612675E-3</v>
      </c>
      <c r="M556" s="25">
        <f t="shared" si="71"/>
        <v>1.9366695831846126E-4</v>
      </c>
    </row>
    <row r="557" spans="1:13" x14ac:dyDescent="0.2">
      <c r="A557" s="4">
        <v>44922</v>
      </c>
      <c r="B557" s="7">
        <v>112.453125</v>
      </c>
      <c r="C557" s="7">
        <v>112.46875</v>
      </c>
      <c r="D557" s="6">
        <f t="shared" si="64"/>
        <v>112.4609375</v>
      </c>
      <c r="E557" s="24">
        <f t="shared" si="65"/>
        <v>1.3893713094824593E-4</v>
      </c>
      <c r="F557" s="24">
        <f t="shared" si="68"/>
        <v>-2.3619312261201619E-3</v>
      </c>
      <c r="G557" s="7">
        <v>125.46875</v>
      </c>
      <c r="H557" s="7">
        <v>125.5</v>
      </c>
      <c r="I557" s="19">
        <f t="shared" si="66"/>
        <v>125.484375</v>
      </c>
      <c r="J557" s="24">
        <f t="shared" si="67"/>
        <v>2.4903498941601296E-4</v>
      </c>
      <c r="K557" s="24">
        <f t="shared" si="69"/>
        <v>-4.9806997883202753E-3</v>
      </c>
      <c r="L557" s="25">
        <f t="shared" si="70"/>
        <v>-3.6452055720137214E-3</v>
      </c>
      <c r="M557" s="25">
        <f t="shared" si="71"/>
        <v>1.9288835036826473E-4</v>
      </c>
    </row>
    <row r="558" spans="1:13" x14ac:dyDescent="0.2">
      <c r="A558" s="2">
        <v>44918</v>
      </c>
      <c r="B558" s="6">
        <v>113.1875</v>
      </c>
      <c r="C558" s="6">
        <v>113.203125</v>
      </c>
      <c r="D558" s="6">
        <f t="shared" si="64"/>
        <v>113.1953125</v>
      </c>
      <c r="E558" s="24">
        <f t="shared" si="65"/>
        <v>1.3803575125957622E-4</v>
      </c>
      <c r="F558" s="24">
        <f t="shared" si="68"/>
        <v>-6.4876803092001056E-3</v>
      </c>
      <c r="G558" s="6">
        <v>127.375</v>
      </c>
      <c r="H558" s="6">
        <v>127.40625</v>
      </c>
      <c r="I558" s="19">
        <f t="shared" si="66"/>
        <v>127.390625</v>
      </c>
      <c r="J558" s="24">
        <f t="shared" si="67"/>
        <v>2.4530847540782532E-4</v>
      </c>
      <c r="K558" s="24">
        <f t="shared" si="69"/>
        <v>-1.4963816999877366E-2</v>
      </c>
      <c r="L558" s="25">
        <f t="shared" si="70"/>
        <v>-1.0641238941466166E-2</v>
      </c>
      <c r="M558" s="25">
        <f t="shared" si="71"/>
        <v>1.9060257098568124E-4</v>
      </c>
    </row>
    <row r="559" spans="1:13" x14ac:dyDescent="0.2">
      <c r="A559" s="4">
        <v>44917</v>
      </c>
      <c r="B559" s="7">
        <v>113.453125</v>
      </c>
      <c r="C559" s="7">
        <v>113.46875</v>
      </c>
      <c r="D559" s="6">
        <f t="shared" si="64"/>
        <v>113.4609375</v>
      </c>
      <c r="E559" s="24">
        <f t="shared" si="65"/>
        <v>1.3771259381670453E-4</v>
      </c>
      <c r="F559" s="24">
        <f t="shared" si="68"/>
        <v>-2.3411140948840226E-3</v>
      </c>
      <c r="G559" s="7">
        <v>128.21875</v>
      </c>
      <c r="H559" s="7">
        <v>128.28125</v>
      </c>
      <c r="I559" s="19">
        <f t="shared" si="66"/>
        <v>128.25</v>
      </c>
      <c r="J559" s="24">
        <f t="shared" si="67"/>
        <v>4.8732943469785572E-4</v>
      </c>
      <c r="K559" s="24">
        <f t="shared" si="69"/>
        <v>-6.700779727095485E-3</v>
      </c>
      <c r="L559" s="25">
        <f t="shared" si="70"/>
        <v>-4.4774796917699689E-3</v>
      </c>
      <c r="M559" s="25">
        <f t="shared" si="71"/>
        <v>3.0903522586258594E-4</v>
      </c>
    </row>
    <row r="560" spans="1:13" x14ac:dyDescent="0.2">
      <c r="A560" s="2">
        <v>44916</v>
      </c>
      <c r="B560" s="6">
        <v>113.625</v>
      </c>
      <c r="C560" s="6">
        <v>113.640625</v>
      </c>
      <c r="D560" s="6">
        <f t="shared" si="64"/>
        <v>113.6328125</v>
      </c>
      <c r="E560" s="24">
        <f t="shared" si="65"/>
        <v>1.3750429700928155E-4</v>
      </c>
      <c r="F560" s="24">
        <f t="shared" si="68"/>
        <v>-1.5125472671021489E-3</v>
      </c>
      <c r="G560" s="6">
        <v>128.375</v>
      </c>
      <c r="H560" s="6">
        <v>128.40625</v>
      </c>
      <c r="I560" s="19">
        <f t="shared" si="66"/>
        <v>128.390625</v>
      </c>
      <c r="J560" s="24">
        <f t="shared" si="67"/>
        <v>2.4339783375927954E-4</v>
      </c>
      <c r="K560" s="24">
        <f t="shared" si="69"/>
        <v>-1.0952902519167917E-3</v>
      </c>
      <c r="L560" s="25">
        <f t="shared" si="70"/>
        <v>-1.3080789414316916E-3</v>
      </c>
      <c r="M560" s="25">
        <f t="shared" si="71"/>
        <v>1.8939527396260317E-4</v>
      </c>
    </row>
    <row r="561" spans="1:13" x14ac:dyDescent="0.2">
      <c r="A561" s="4">
        <v>44915</v>
      </c>
      <c r="B561" s="7">
        <v>113.484375</v>
      </c>
      <c r="C561" s="7">
        <v>113.515625</v>
      </c>
      <c r="D561" s="6">
        <f t="shared" si="64"/>
        <v>113.5</v>
      </c>
      <c r="E561" s="24">
        <f t="shared" si="65"/>
        <v>2.7533039647577095E-4</v>
      </c>
      <c r="F561" s="24">
        <f t="shared" si="68"/>
        <v>1.1701541850219765E-3</v>
      </c>
      <c r="G561" s="7">
        <v>128.03125</v>
      </c>
      <c r="H561" s="7">
        <v>128.09375</v>
      </c>
      <c r="I561" s="19">
        <f t="shared" si="66"/>
        <v>128.0625</v>
      </c>
      <c r="J561" s="24">
        <f t="shared" si="67"/>
        <v>4.880429477794046E-4</v>
      </c>
      <c r="K561" s="24">
        <f t="shared" si="69"/>
        <v>2.5622254758419505E-3</v>
      </c>
      <c r="L561" s="25">
        <f t="shared" si="70"/>
        <v>1.8523104476828448E-3</v>
      </c>
      <c r="M561" s="25">
        <f t="shared" si="71"/>
        <v>3.7956586198334169E-4</v>
      </c>
    </row>
    <row r="562" spans="1:13" x14ac:dyDescent="0.2">
      <c r="A562" s="2">
        <v>44914</v>
      </c>
      <c r="B562" s="6">
        <v>114.125</v>
      </c>
      <c r="C562" s="6">
        <v>114.140625</v>
      </c>
      <c r="D562" s="6">
        <f t="shared" si="64"/>
        <v>114.1328125</v>
      </c>
      <c r="E562" s="24">
        <f t="shared" si="65"/>
        <v>1.3690190978164144E-4</v>
      </c>
      <c r="F562" s="24">
        <f t="shared" si="68"/>
        <v>-5.5445273461565137E-3</v>
      </c>
      <c r="G562" s="6">
        <v>129.65625</v>
      </c>
      <c r="H562" s="6">
        <v>129.6875</v>
      </c>
      <c r="I562" s="19">
        <f t="shared" si="66"/>
        <v>129.671875</v>
      </c>
      <c r="J562" s="24">
        <f t="shared" si="67"/>
        <v>2.4099289070972406E-4</v>
      </c>
      <c r="K562" s="24">
        <f t="shared" si="69"/>
        <v>-1.2411133871550795E-2</v>
      </c>
      <c r="L562" s="25">
        <f t="shared" si="70"/>
        <v>-8.9093684109892001E-3</v>
      </c>
      <c r="M562" s="25">
        <f t="shared" si="71"/>
        <v>1.8790958086490874E-4</v>
      </c>
    </row>
    <row r="563" spans="1:13" x14ac:dyDescent="0.2">
      <c r="A563" s="4">
        <v>44911</v>
      </c>
      <c r="B563" s="7">
        <v>114.734375</v>
      </c>
      <c r="C563" s="7">
        <v>114.75</v>
      </c>
      <c r="D563" s="6">
        <f t="shared" si="64"/>
        <v>114.7421875</v>
      </c>
      <c r="E563" s="24">
        <f t="shared" si="65"/>
        <v>1.3617484850548105E-4</v>
      </c>
      <c r="F563" s="24">
        <f t="shared" si="68"/>
        <v>-5.3108190917137144E-3</v>
      </c>
      <c r="G563" s="7">
        <v>131.03125</v>
      </c>
      <c r="H563" s="7">
        <v>131.09375</v>
      </c>
      <c r="I563" s="19">
        <f t="shared" si="66"/>
        <v>131.0625</v>
      </c>
      <c r="J563" s="24">
        <f t="shared" si="67"/>
        <v>4.7687172150691462E-4</v>
      </c>
      <c r="K563" s="24">
        <f t="shared" si="69"/>
        <v>-1.0610395803528849E-2</v>
      </c>
      <c r="L563" s="25">
        <f t="shared" si="70"/>
        <v>-7.9077690232699886E-3</v>
      </c>
      <c r="M563" s="25">
        <f t="shared" si="71"/>
        <v>3.0312643145925816E-4</v>
      </c>
    </row>
    <row r="564" spans="1:13" x14ac:dyDescent="0.2">
      <c r="A564" s="2">
        <v>44910</v>
      </c>
      <c r="B564" s="6">
        <v>114.96875</v>
      </c>
      <c r="C564" s="6">
        <v>114.984375</v>
      </c>
      <c r="D564" s="6">
        <f t="shared" si="64"/>
        <v>114.9765625</v>
      </c>
      <c r="E564" s="24">
        <f t="shared" si="65"/>
        <v>1.3589726167017734E-4</v>
      </c>
      <c r="F564" s="24">
        <f t="shared" si="68"/>
        <v>-2.0384589250526108E-3</v>
      </c>
      <c r="G564" s="6">
        <v>132.03125</v>
      </c>
      <c r="H564" s="6">
        <v>132.0625</v>
      </c>
      <c r="I564" s="19">
        <f t="shared" si="66"/>
        <v>132.046875</v>
      </c>
      <c r="J564" s="24">
        <f t="shared" si="67"/>
        <v>2.3665838362323986E-4</v>
      </c>
      <c r="K564" s="24">
        <f t="shared" si="69"/>
        <v>-7.4547390841320782E-3</v>
      </c>
      <c r="L564" s="25">
        <f t="shared" si="70"/>
        <v>-4.6925970106570765E-3</v>
      </c>
      <c r="M564" s="25">
        <f t="shared" si="71"/>
        <v>1.8527320299321844E-4</v>
      </c>
    </row>
    <row r="565" spans="1:13" x14ac:dyDescent="0.2">
      <c r="A565" s="4">
        <v>44909</v>
      </c>
      <c r="B565" s="7">
        <v>114.921875</v>
      </c>
      <c r="C565" s="7">
        <v>114.9375</v>
      </c>
      <c r="D565" s="6">
        <f t="shared" si="64"/>
        <v>114.9296875</v>
      </c>
      <c r="E565" s="24">
        <f t="shared" si="65"/>
        <v>1.3595268846441439E-4</v>
      </c>
      <c r="F565" s="24">
        <f t="shared" si="68"/>
        <v>4.0785806539322955E-4</v>
      </c>
      <c r="G565" s="7">
        <v>131.28125</v>
      </c>
      <c r="H565" s="7">
        <v>131.3125</v>
      </c>
      <c r="I565" s="19">
        <f t="shared" si="66"/>
        <v>131.296875</v>
      </c>
      <c r="J565" s="24">
        <f t="shared" si="67"/>
        <v>2.3801023444008093E-4</v>
      </c>
      <c r="K565" s="24">
        <f t="shared" si="69"/>
        <v>5.7122456265619181E-3</v>
      </c>
      <c r="L565" s="25">
        <f t="shared" si="70"/>
        <v>3.0071654559653506E-3</v>
      </c>
      <c r="M565" s="25">
        <f t="shared" si="71"/>
        <v>1.859639160489532E-4</v>
      </c>
    </row>
    <row r="566" spans="1:13" x14ac:dyDescent="0.2">
      <c r="A566" s="2">
        <v>44908</v>
      </c>
      <c r="B566" s="6">
        <v>114.734375</v>
      </c>
      <c r="C566" s="6">
        <v>114.75</v>
      </c>
      <c r="D566" s="6">
        <f t="shared" si="64"/>
        <v>114.7421875</v>
      </c>
      <c r="E566" s="24">
        <f t="shared" si="65"/>
        <v>1.3617484850548105E-4</v>
      </c>
      <c r="F566" s="24">
        <f t="shared" si="68"/>
        <v>1.6340981820657241E-3</v>
      </c>
      <c r="G566" s="6">
        <v>131.0625</v>
      </c>
      <c r="H566" s="6">
        <v>131.09375</v>
      </c>
      <c r="I566" s="19">
        <f t="shared" si="66"/>
        <v>131.078125</v>
      </c>
      <c r="J566" s="24">
        <f t="shared" si="67"/>
        <v>2.3840743831207532E-4</v>
      </c>
      <c r="K566" s="24">
        <f t="shared" si="69"/>
        <v>1.6688520681844565E-3</v>
      </c>
      <c r="L566" s="25">
        <f t="shared" si="70"/>
        <v>1.6511286180958583E-3</v>
      </c>
      <c r="M566" s="25">
        <f t="shared" si="71"/>
        <v>1.8627185276417075E-4</v>
      </c>
    </row>
    <row r="567" spans="1:13" x14ac:dyDescent="0.2">
      <c r="A567" s="4">
        <v>44907</v>
      </c>
      <c r="B567" s="7">
        <v>113.828125</v>
      </c>
      <c r="C567" s="7">
        <v>113.84375</v>
      </c>
      <c r="D567" s="6">
        <f t="shared" si="64"/>
        <v>113.8359375</v>
      </c>
      <c r="E567" s="24">
        <f t="shared" si="65"/>
        <v>1.3725893898840162E-4</v>
      </c>
      <c r="F567" s="24">
        <f t="shared" si="68"/>
        <v>7.9610184613272406E-3</v>
      </c>
      <c r="G567" s="7">
        <v>129.5625</v>
      </c>
      <c r="H567" s="7">
        <v>129.625</v>
      </c>
      <c r="I567" s="19">
        <f t="shared" si="66"/>
        <v>129.59375</v>
      </c>
      <c r="J567" s="24">
        <f t="shared" si="67"/>
        <v>4.8227634434530988E-4</v>
      </c>
      <c r="K567" s="24">
        <f t="shared" si="69"/>
        <v>1.145406317820119E-2</v>
      </c>
      <c r="L567" s="25">
        <f t="shared" si="70"/>
        <v>9.6727140799952177E-3</v>
      </c>
      <c r="M567" s="25">
        <f t="shared" si="71"/>
        <v>3.0632771107160894E-4</v>
      </c>
    </row>
    <row r="568" spans="1:13" x14ac:dyDescent="0.2">
      <c r="A568" s="2">
        <v>44904</v>
      </c>
      <c r="B568" s="6">
        <v>113.984375</v>
      </c>
      <c r="C568" s="6">
        <v>114.015625</v>
      </c>
      <c r="D568" s="6">
        <f t="shared" si="64"/>
        <v>114</v>
      </c>
      <c r="E568" s="24">
        <f t="shared" si="65"/>
        <v>2.7412280701754384E-4</v>
      </c>
      <c r="F568" s="24">
        <f t="shared" si="68"/>
        <v>-1.4391447368421462E-3</v>
      </c>
      <c r="G568" s="6">
        <v>129.6875</v>
      </c>
      <c r="H568" s="6">
        <v>129.71875</v>
      </c>
      <c r="I568" s="19">
        <f t="shared" si="66"/>
        <v>129.703125</v>
      </c>
      <c r="J568" s="24">
        <f t="shared" si="67"/>
        <v>2.4093482712926153E-4</v>
      </c>
      <c r="K568" s="24">
        <f t="shared" si="69"/>
        <v>-8.4327189495236876E-4</v>
      </c>
      <c r="L568" s="25">
        <f t="shared" si="70"/>
        <v>-1.1471493530387689E-3</v>
      </c>
      <c r="M568" s="25">
        <f t="shared" si="71"/>
        <v>2.5785971153159394E-4</v>
      </c>
    </row>
    <row r="569" spans="1:13" x14ac:dyDescent="0.2">
      <c r="A569" s="4">
        <v>44903</v>
      </c>
      <c r="B569" s="7">
        <v>114.484375</v>
      </c>
      <c r="C569" s="7">
        <v>114.5</v>
      </c>
      <c r="D569" s="6">
        <f t="shared" si="64"/>
        <v>114.4921875</v>
      </c>
      <c r="E569" s="24">
        <f t="shared" si="65"/>
        <v>1.3647219379051519E-4</v>
      </c>
      <c r="F569" s="24">
        <f t="shared" si="68"/>
        <v>-4.298874104401218E-3</v>
      </c>
      <c r="G569" s="7">
        <v>131.15625</v>
      </c>
      <c r="H569" s="7">
        <v>131.21875</v>
      </c>
      <c r="I569" s="19">
        <f t="shared" si="66"/>
        <v>131.1875</v>
      </c>
      <c r="J569" s="24">
        <f t="shared" si="67"/>
        <v>4.764173415912339E-4</v>
      </c>
      <c r="K569" s="24">
        <f t="shared" si="69"/>
        <v>-1.1314911862791766E-2</v>
      </c>
      <c r="L569" s="25">
        <f t="shared" si="70"/>
        <v>-7.7369409099684143E-3</v>
      </c>
      <c r="M569" s="25">
        <f t="shared" si="71"/>
        <v>3.0305540907745707E-4</v>
      </c>
    </row>
    <row r="570" spans="1:13" x14ac:dyDescent="0.2">
      <c r="A570" s="2">
        <v>44902</v>
      </c>
      <c r="B570" s="6">
        <v>115.046875</v>
      </c>
      <c r="C570" s="6">
        <v>115.078125</v>
      </c>
      <c r="D570" s="6">
        <f t="shared" si="64"/>
        <v>115.0625</v>
      </c>
      <c r="E570" s="24">
        <f t="shared" si="65"/>
        <v>2.7159152634437803E-4</v>
      </c>
      <c r="F570" s="24">
        <f t="shared" si="68"/>
        <v>-4.9565453557849359E-3</v>
      </c>
      <c r="G570" s="6">
        <v>131.65625</v>
      </c>
      <c r="H570" s="6">
        <v>131.71875</v>
      </c>
      <c r="I570" s="19">
        <f t="shared" si="66"/>
        <v>131.6875</v>
      </c>
      <c r="J570" s="24">
        <f t="shared" si="67"/>
        <v>4.7460844803037496E-4</v>
      </c>
      <c r="K570" s="24">
        <f t="shared" si="69"/>
        <v>-3.7968675842430244E-3</v>
      </c>
      <c r="L570" s="25">
        <f t="shared" si="70"/>
        <v>-4.3882688172608613E-3</v>
      </c>
      <c r="M570" s="25">
        <f t="shared" si="71"/>
        <v>3.7107584547911088E-4</v>
      </c>
    </row>
    <row r="571" spans="1:13" x14ac:dyDescent="0.2">
      <c r="A571" s="4">
        <v>44901</v>
      </c>
      <c r="B571" s="7">
        <v>114.203125</v>
      </c>
      <c r="C571" s="7">
        <v>114.21875</v>
      </c>
      <c r="D571" s="6">
        <f t="shared" si="64"/>
        <v>114.2109375</v>
      </c>
      <c r="E571" s="24">
        <f t="shared" si="65"/>
        <v>1.3680826321909844E-4</v>
      </c>
      <c r="F571" s="24">
        <f t="shared" si="68"/>
        <v>7.4560503454408344E-3</v>
      </c>
      <c r="G571" s="7">
        <v>130.0625</v>
      </c>
      <c r="H571" s="7">
        <v>130.09375</v>
      </c>
      <c r="I571" s="19">
        <f t="shared" si="66"/>
        <v>130.078125</v>
      </c>
      <c r="J571" s="24">
        <f t="shared" si="67"/>
        <v>2.4024024024024023E-4</v>
      </c>
      <c r="K571" s="24">
        <f t="shared" si="69"/>
        <v>1.237237237237232E-2</v>
      </c>
      <c r="L571" s="25">
        <f t="shared" si="70"/>
        <v>9.8651941026929868E-3</v>
      </c>
      <c r="M571" s="25">
        <f t="shared" si="71"/>
        <v>1.8749300282234585E-4</v>
      </c>
    </row>
    <row r="572" spans="1:13" x14ac:dyDescent="0.2">
      <c r="A572" s="2">
        <v>44900</v>
      </c>
      <c r="B572" s="6">
        <v>113.96875</v>
      </c>
      <c r="C572" s="6">
        <v>113.984375</v>
      </c>
      <c r="D572" s="6">
        <f t="shared" si="64"/>
        <v>113.9765625</v>
      </c>
      <c r="E572" s="24">
        <f t="shared" si="65"/>
        <v>1.3708958804578791E-4</v>
      </c>
      <c r="F572" s="24">
        <f t="shared" si="68"/>
        <v>2.0563438206868678E-3</v>
      </c>
      <c r="G572" s="6">
        <v>129.1875</v>
      </c>
      <c r="H572" s="6">
        <v>129.21875</v>
      </c>
      <c r="I572" s="19">
        <f t="shared" si="66"/>
        <v>129.203125</v>
      </c>
      <c r="J572" s="24">
        <f t="shared" si="67"/>
        <v>2.4186721489902045E-4</v>
      </c>
      <c r="K572" s="24">
        <f t="shared" si="69"/>
        <v>6.772282017172504E-3</v>
      </c>
      <c r="L572" s="25">
        <f t="shared" si="70"/>
        <v>4.3672935516876118E-3</v>
      </c>
      <c r="M572" s="25">
        <f t="shared" si="71"/>
        <v>1.8843373601868036E-4</v>
      </c>
    </row>
    <row r="573" spans="1:13" x14ac:dyDescent="0.2">
      <c r="A573" s="4">
        <v>44897</v>
      </c>
      <c r="B573" s="7">
        <v>114.75</v>
      </c>
      <c r="C573" s="7">
        <v>114.78125</v>
      </c>
      <c r="D573" s="6">
        <f t="shared" si="64"/>
        <v>114.765625</v>
      </c>
      <c r="E573" s="24">
        <f t="shared" si="65"/>
        <v>2.7229407760381212E-4</v>
      </c>
      <c r="F573" s="24">
        <f t="shared" si="68"/>
        <v>-6.8754254594962649E-3</v>
      </c>
      <c r="G573" s="7">
        <v>130.0625</v>
      </c>
      <c r="H573" s="7">
        <v>130.09375</v>
      </c>
      <c r="I573" s="19">
        <f t="shared" si="66"/>
        <v>130.078125</v>
      </c>
      <c r="J573" s="24">
        <f t="shared" si="67"/>
        <v>2.4024024024024023E-4</v>
      </c>
      <c r="K573" s="24">
        <f t="shared" si="69"/>
        <v>-6.726726726726695E-3</v>
      </c>
      <c r="L573" s="25">
        <f t="shared" si="70"/>
        <v>-6.8025586656205372E-3</v>
      </c>
      <c r="M573" s="25">
        <f t="shared" si="71"/>
        <v>2.5658674562730539E-4</v>
      </c>
    </row>
    <row r="574" spans="1:13" x14ac:dyDescent="0.2">
      <c r="A574" s="2">
        <v>44896</v>
      </c>
      <c r="B574" s="6">
        <v>114.703125</v>
      </c>
      <c r="C574" s="6">
        <v>114.71875</v>
      </c>
      <c r="D574" s="6">
        <f t="shared" si="64"/>
        <v>114.7109375</v>
      </c>
      <c r="E574" s="24">
        <f t="shared" si="65"/>
        <v>1.3621194578764559E-4</v>
      </c>
      <c r="F574" s="24">
        <f t="shared" si="68"/>
        <v>4.7674181025669782E-4</v>
      </c>
      <c r="G574" s="6">
        <v>129.71875</v>
      </c>
      <c r="H574" s="6">
        <v>129.78125</v>
      </c>
      <c r="I574" s="19">
        <f t="shared" si="66"/>
        <v>129.75</v>
      </c>
      <c r="J574" s="24">
        <f t="shared" si="67"/>
        <v>4.8169556840077071E-4</v>
      </c>
      <c r="K574" s="24">
        <f t="shared" si="69"/>
        <v>2.5289017341041387E-3</v>
      </c>
      <c r="L574" s="25">
        <f t="shared" si="70"/>
        <v>1.4823611009250662E-3</v>
      </c>
      <c r="M574" s="25">
        <f t="shared" si="71"/>
        <v>3.05509178168243E-4</v>
      </c>
    </row>
    <row r="575" spans="1:13" x14ac:dyDescent="0.2">
      <c r="A575" s="4">
        <v>44895</v>
      </c>
      <c r="B575" s="7">
        <v>114.109375</v>
      </c>
      <c r="C575" s="7">
        <v>114.125</v>
      </c>
      <c r="D575" s="6">
        <f t="shared" si="64"/>
        <v>114.1171875</v>
      </c>
      <c r="E575" s="24">
        <f t="shared" si="65"/>
        <v>1.3692065448072841E-4</v>
      </c>
      <c r="F575" s="24">
        <f t="shared" si="68"/>
        <v>5.2029848702677128E-3</v>
      </c>
      <c r="G575" s="7">
        <v>128.125</v>
      </c>
      <c r="H575" s="7">
        <v>128.1875</v>
      </c>
      <c r="I575" s="19">
        <f t="shared" si="66"/>
        <v>128.15625</v>
      </c>
      <c r="J575" s="24">
        <f t="shared" si="67"/>
        <v>4.8768593026091199E-4</v>
      </c>
      <c r="K575" s="24">
        <f t="shared" si="69"/>
        <v>1.2435991221653175E-2</v>
      </c>
      <c r="L575" s="25">
        <f t="shared" si="70"/>
        <v>8.7473727281317491E-3</v>
      </c>
      <c r="M575" s="25">
        <f t="shared" si="71"/>
        <v>3.0880605372380688E-4</v>
      </c>
    </row>
    <row r="576" spans="1:13" x14ac:dyDescent="0.2">
      <c r="A576" s="2">
        <v>44894</v>
      </c>
      <c r="B576" s="6">
        <v>112.953125</v>
      </c>
      <c r="C576" s="6">
        <v>112.984375</v>
      </c>
      <c r="D576" s="6">
        <f t="shared" si="64"/>
        <v>112.96875</v>
      </c>
      <c r="E576" s="24">
        <f t="shared" si="65"/>
        <v>2.7662517289073305E-4</v>
      </c>
      <c r="F576" s="24">
        <f t="shared" si="68"/>
        <v>1.0165975103734404E-2</v>
      </c>
      <c r="G576" s="6">
        <v>126.5625</v>
      </c>
      <c r="H576" s="6">
        <v>126.75</v>
      </c>
      <c r="I576" s="19">
        <f t="shared" si="66"/>
        <v>126.65625</v>
      </c>
      <c r="J576" s="24">
        <f t="shared" si="67"/>
        <v>1.4803849000740192E-3</v>
      </c>
      <c r="K576" s="24">
        <f t="shared" si="69"/>
        <v>1.1843079200592133E-2</v>
      </c>
      <c r="L576" s="25">
        <f t="shared" si="70"/>
        <v>1.0987805903888193E-2</v>
      </c>
      <c r="M576" s="25">
        <f t="shared" si="71"/>
        <v>8.6650317845848835E-4</v>
      </c>
    </row>
    <row r="577" spans="1:13" x14ac:dyDescent="0.2">
      <c r="A577" s="4">
        <v>44893</v>
      </c>
      <c r="B577" s="7">
        <v>113.046875</v>
      </c>
      <c r="C577" s="7">
        <v>113.0625</v>
      </c>
      <c r="D577" s="6">
        <f t="shared" si="64"/>
        <v>113.0546875</v>
      </c>
      <c r="E577" s="24">
        <f t="shared" si="65"/>
        <v>1.3820744938152166E-4</v>
      </c>
      <c r="F577" s="24">
        <f t="shared" si="68"/>
        <v>-7.6014097159837757E-4</v>
      </c>
      <c r="G577" s="7">
        <v>127.65625</v>
      </c>
      <c r="H577" s="7">
        <v>127.71875</v>
      </c>
      <c r="I577" s="19">
        <f t="shared" si="66"/>
        <v>127.6875</v>
      </c>
      <c r="J577" s="24">
        <f t="shared" si="67"/>
        <v>4.8947626040137058E-4</v>
      </c>
      <c r="K577" s="24">
        <f t="shared" si="69"/>
        <v>-8.0763582966225655E-3</v>
      </c>
      <c r="L577" s="25">
        <f t="shared" si="70"/>
        <v>-4.3453046770530425E-3</v>
      </c>
      <c r="M577" s="25">
        <f t="shared" si="71"/>
        <v>3.1033959584183916E-4</v>
      </c>
    </row>
    <row r="578" spans="1:13" x14ac:dyDescent="0.2">
      <c r="A578" s="2">
        <v>44890</v>
      </c>
      <c r="B578" s="6">
        <v>113.078125</v>
      </c>
      <c r="C578" s="6">
        <v>113.109375</v>
      </c>
      <c r="D578" s="6">
        <f t="shared" si="64"/>
        <v>113.09375</v>
      </c>
      <c r="E578" s="24">
        <f t="shared" si="65"/>
        <v>2.7631942525559546E-4</v>
      </c>
      <c r="F578" s="24">
        <f t="shared" si="68"/>
        <v>-3.4539928156951394E-4</v>
      </c>
      <c r="G578" s="6">
        <v>127.625</v>
      </c>
      <c r="H578" s="6">
        <v>127.6875</v>
      </c>
      <c r="I578" s="19">
        <f t="shared" si="66"/>
        <v>127.65625</v>
      </c>
      <c r="J578" s="24">
        <f t="shared" si="67"/>
        <v>4.8959608323133417E-4</v>
      </c>
      <c r="K578" s="24">
        <f t="shared" si="69"/>
        <v>2.4479804161559038E-4</v>
      </c>
      <c r="L578" s="25">
        <f t="shared" si="70"/>
        <v>-5.6185070435792959E-5</v>
      </c>
      <c r="M578" s="25">
        <f t="shared" si="71"/>
        <v>3.8083131978064753E-4</v>
      </c>
    </row>
    <row r="579" spans="1:13" x14ac:dyDescent="0.2">
      <c r="A579" s="4">
        <v>44888</v>
      </c>
      <c r="B579" s="7">
        <v>113</v>
      </c>
      <c r="C579" s="7">
        <v>113.015625</v>
      </c>
      <c r="D579" s="6">
        <f t="shared" si="64"/>
        <v>113.0078125</v>
      </c>
      <c r="E579" s="24">
        <f t="shared" si="65"/>
        <v>1.38264777048047E-4</v>
      </c>
      <c r="F579" s="24">
        <f t="shared" si="68"/>
        <v>7.6045627376419844E-4</v>
      </c>
      <c r="G579" s="7">
        <v>127.6875</v>
      </c>
      <c r="H579" s="7">
        <v>127.71875</v>
      </c>
      <c r="I579" s="19">
        <f t="shared" si="66"/>
        <v>127.703125</v>
      </c>
      <c r="J579" s="24">
        <f t="shared" si="67"/>
        <v>2.447081854888046E-4</v>
      </c>
      <c r="K579" s="24">
        <f t="shared" si="69"/>
        <v>-3.6706227823324333E-4</v>
      </c>
      <c r="L579" s="25">
        <f t="shared" si="70"/>
        <v>2.079387076140346E-4</v>
      </c>
      <c r="M579" s="25">
        <f t="shared" si="71"/>
        <v>1.9042520745535848E-4</v>
      </c>
    </row>
    <row r="580" spans="1:13" x14ac:dyDescent="0.2">
      <c r="A580" s="2">
        <v>44887</v>
      </c>
      <c r="B580" s="6">
        <v>112.578125</v>
      </c>
      <c r="C580" s="6">
        <v>112.59375</v>
      </c>
      <c r="D580" s="6">
        <f t="shared" si="64"/>
        <v>112.5859375</v>
      </c>
      <c r="E580" s="24">
        <f t="shared" si="65"/>
        <v>1.3878287419332455E-4</v>
      </c>
      <c r="F580" s="24">
        <f t="shared" si="68"/>
        <v>3.7471376032196524E-3</v>
      </c>
      <c r="G580" s="6">
        <v>126.65625</v>
      </c>
      <c r="H580" s="6">
        <v>126.6875</v>
      </c>
      <c r="I580" s="19">
        <f t="shared" si="66"/>
        <v>126.671875</v>
      </c>
      <c r="J580" s="24">
        <f t="shared" si="67"/>
        <v>2.4670038238559268E-4</v>
      </c>
      <c r="K580" s="24">
        <f t="shared" si="69"/>
        <v>8.141112618724522E-3</v>
      </c>
      <c r="L580" s="25">
        <f t="shared" si="70"/>
        <v>5.9003158165541738E-3</v>
      </c>
      <c r="M580" s="25">
        <f t="shared" si="71"/>
        <v>1.9166565724443448E-4</v>
      </c>
    </row>
    <row r="581" spans="1:13" x14ac:dyDescent="0.2">
      <c r="A581" s="4">
        <v>44886</v>
      </c>
      <c r="B581" s="7">
        <v>112.203125</v>
      </c>
      <c r="C581" s="7">
        <v>112.21875</v>
      </c>
      <c r="D581" s="6">
        <f t="shared" si="64"/>
        <v>112.2109375</v>
      </c>
      <c r="E581" s="24">
        <f t="shared" si="65"/>
        <v>1.3924667548562277E-4</v>
      </c>
      <c r="F581" s="24">
        <f t="shared" si="68"/>
        <v>3.341920211654914E-3</v>
      </c>
      <c r="G581" s="7">
        <v>125.40625</v>
      </c>
      <c r="H581" s="7">
        <v>125.4375</v>
      </c>
      <c r="I581" s="19">
        <f t="shared" si="66"/>
        <v>125.421875</v>
      </c>
      <c r="J581" s="24">
        <f t="shared" si="67"/>
        <v>2.4915908807773764E-4</v>
      </c>
      <c r="K581" s="24">
        <f t="shared" si="69"/>
        <v>9.9663635231095338E-3</v>
      </c>
      <c r="L581" s="25">
        <f t="shared" si="70"/>
        <v>6.5880941119074591E-3</v>
      </c>
      <c r="M581" s="25">
        <f t="shared" si="71"/>
        <v>1.9310702092074222E-4</v>
      </c>
    </row>
    <row r="582" spans="1:13" x14ac:dyDescent="0.2">
      <c r="A582" s="2">
        <v>44883</v>
      </c>
      <c r="B582" s="6">
        <v>112.21875</v>
      </c>
      <c r="C582" s="6">
        <v>112.234375</v>
      </c>
      <c r="D582" s="6">
        <f t="shared" si="64"/>
        <v>112.2265625</v>
      </c>
      <c r="E582" s="24">
        <f t="shared" si="65"/>
        <v>1.3922728854855551E-4</v>
      </c>
      <c r="F582" s="24">
        <f t="shared" si="68"/>
        <v>-1.3922728854853794E-4</v>
      </c>
      <c r="G582" s="6">
        <v>125.34375</v>
      </c>
      <c r="H582" s="6">
        <v>125.375</v>
      </c>
      <c r="I582" s="19">
        <f t="shared" si="66"/>
        <v>125.359375</v>
      </c>
      <c r="J582" s="24">
        <f t="shared" si="67"/>
        <v>2.4928331048236323E-4</v>
      </c>
      <c r="K582" s="24">
        <f t="shared" si="69"/>
        <v>4.9856662096470217E-4</v>
      </c>
      <c r="L582" s="25">
        <f t="shared" si="70"/>
        <v>1.7331066301365752E-4</v>
      </c>
      <c r="M582" s="25">
        <f t="shared" si="71"/>
        <v>1.9315800682482068E-4</v>
      </c>
    </row>
    <row r="583" spans="1:13" x14ac:dyDescent="0.2">
      <c r="A583" s="4">
        <v>44882</v>
      </c>
      <c r="B583" s="7">
        <v>112.625</v>
      </c>
      <c r="C583" s="7">
        <v>112.640625</v>
      </c>
      <c r="D583" s="6">
        <f t="shared" si="64"/>
        <v>112.6328125</v>
      </c>
      <c r="E583" s="24">
        <f t="shared" si="65"/>
        <v>1.3872511618228479E-4</v>
      </c>
      <c r="F583" s="24">
        <f t="shared" si="68"/>
        <v>-3.6068530207393756E-3</v>
      </c>
      <c r="G583" s="7">
        <v>125.9375</v>
      </c>
      <c r="H583" s="7">
        <v>126</v>
      </c>
      <c r="I583" s="19">
        <f t="shared" si="66"/>
        <v>125.96875</v>
      </c>
      <c r="J583" s="24">
        <f t="shared" si="67"/>
        <v>4.9615480029769287E-4</v>
      </c>
      <c r="K583" s="24">
        <f t="shared" si="69"/>
        <v>-4.8375093029024985E-3</v>
      </c>
      <c r="L583" s="25">
        <f t="shared" si="70"/>
        <v>-4.2099111367975145E-3</v>
      </c>
      <c r="M583" s="25">
        <f t="shared" si="71"/>
        <v>3.1387627337381207E-4</v>
      </c>
    </row>
    <row r="584" spans="1:13" x14ac:dyDescent="0.2">
      <c r="A584" s="2">
        <v>44881</v>
      </c>
      <c r="B584" s="6">
        <v>113.15625</v>
      </c>
      <c r="C584" s="6">
        <v>113.171875</v>
      </c>
      <c r="D584" s="6">
        <f t="shared" si="64"/>
        <v>113.1640625</v>
      </c>
      <c r="E584" s="24">
        <f t="shared" si="65"/>
        <v>1.3807386952019329E-4</v>
      </c>
      <c r="F584" s="24">
        <f t="shared" si="68"/>
        <v>-4.6945115636866097E-3</v>
      </c>
      <c r="G584" s="6">
        <v>126.5</v>
      </c>
      <c r="H584" s="6">
        <v>126.53125</v>
      </c>
      <c r="I584" s="19">
        <f t="shared" si="66"/>
        <v>126.515625</v>
      </c>
      <c r="J584" s="24">
        <f t="shared" si="67"/>
        <v>2.4700506360380388E-4</v>
      </c>
      <c r="K584" s="24">
        <f t="shared" si="69"/>
        <v>-4.3225886130665581E-3</v>
      </c>
      <c r="L584" s="25">
        <f t="shared" si="70"/>
        <v>-4.5122582756072799E-3</v>
      </c>
      <c r="M584" s="25">
        <f t="shared" si="71"/>
        <v>1.9145338875407652E-4</v>
      </c>
    </row>
    <row r="585" spans="1:13" x14ac:dyDescent="0.2">
      <c r="A585" s="4">
        <v>44880</v>
      </c>
      <c r="B585" s="7">
        <v>112.71875</v>
      </c>
      <c r="C585" s="7">
        <v>112.75</v>
      </c>
      <c r="D585" s="6">
        <f t="shared" si="64"/>
        <v>112.734375</v>
      </c>
      <c r="E585" s="24">
        <f t="shared" si="65"/>
        <v>2.7720027720027718E-4</v>
      </c>
      <c r="F585" s="24">
        <f t="shared" si="68"/>
        <v>3.811503811503858E-3</v>
      </c>
      <c r="G585" s="7">
        <v>124.875</v>
      </c>
      <c r="H585" s="7">
        <v>124.9375</v>
      </c>
      <c r="I585" s="19">
        <f t="shared" si="66"/>
        <v>124.90625</v>
      </c>
      <c r="J585" s="24">
        <f t="shared" si="67"/>
        <v>5.0037528146109581E-4</v>
      </c>
      <c r="K585" s="24">
        <f t="shared" si="69"/>
        <v>1.2884663497623183E-2</v>
      </c>
      <c r="L585" s="25">
        <f t="shared" si="70"/>
        <v>8.2576214369616142E-3</v>
      </c>
      <c r="M585" s="25">
        <f t="shared" si="71"/>
        <v>3.8656265528380841E-4</v>
      </c>
    </row>
    <row r="586" spans="1:13" x14ac:dyDescent="0.2">
      <c r="A586" s="2">
        <v>44879</v>
      </c>
      <c r="B586" s="6">
        <v>112.15625</v>
      </c>
      <c r="C586" s="6">
        <v>112.171875</v>
      </c>
      <c r="D586" s="6">
        <f t="shared" si="64"/>
        <v>112.1640625</v>
      </c>
      <c r="E586" s="24">
        <f t="shared" si="65"/>
        <v>1.3930486870516125E-4</v>
      </c>
      <c r="F586" s="24">
        <f t="shared" si="68"/>
        <v>5.0846277077383206E-3</v>
      </c>
      <c r="G586" s="6">
        <v>123.78125</v>
      </c>
      <c r="H586" s="6">
        <v>123.84375</v>
      </c>
      <c r="I586" s="19">
        <f t="shared" si="66"/>
        <v>123.8125</v>
      </c>
      <c r="J586" s="24">
        <f t="shared" si="67"/>
        <v>5.0479555779909136E-4</v>
      </c>
      <c r="K586" s="24">
        <f t="shared" si="69"/>
        <v>8.8339222614841617E-3</v>
      </c>
      <c r="L586" s="25">
        <f t="shared" si="70"/>
        <v>6.9218933544506391E-3</v>
      </c>
      <c r="M586" s="25">
        <f t="shared" si="71"/>
        <v>3.1840615766486844E-4</v>
      </c>
    </row>
    <row r="587" spans="1:13" x14ac:dyDescent="0.2">
      <c r="A587" s="4">
        <v>44876</v>
      </c>
      <c r="B587" s="7">
        <v>112.28125</v>
      </c>
      <c r="C587" s="7">
        <v>112.3125</v>
      </c>
      <c r="D587" s="6">
        <f t="shared" si="64"/>
        <v>112.296875</v>
      </c>
      <c r="E587" s="24">
        <f t="shared" si="65"/>
        <v>2.7828022818978711E-4</v>
      </c>
      <c r="F587" s="24">
        <f t="shared" si="68"/>
        <v>-1.1826909698066101E-3</v>
      </c>
      <c r="G587" s="7">
        <v>123.53125</v>
      </c>
      <c r="H587" s="7">
        <v>123.5625</v>
      </c>
      <c r="I587" s="19">
        <f t="shared" si="66"/>
        <v>123.546875</v>
      </c>
      <c r="J587" s="24">
        <f t="shared" si="67"/>
        <v>2.5294043252813961E-4</v>
      </c>
      <c r="K587" s="24">
        <f t="shared" si="69"/>
        <v>2.1499936764892702E-3</v>
      </c>
      <c r="L587" s="25">
        <f t="shared" si="70"/>
        <v>4.5042345323802039E-4</v>
      </c>
      <c r="M587" s="25">
        <f t="shared" si="71"/>
        <v>2.6586297598501119E-4</v>
      </c>
    </row>
    <row r="588" spans="1:13" x14ac:dyDescent="0.2">
      <c r="A588" s="2">
        <v>44875</v>
      </c>
      <c r="B588" s="6">
        <v>112.546875</v>
      </c>
      <c r="C588" s="6">
        <v>112.5625</v>
      </c>
      <c r="D588" s="6">
        <f t="shared" si="64"/>
        <v>112.5546875</v>
      </c>
      <c r="E588" s="24">
        <f t="shared" si="65"/>
        <v>1.3882140626084543E-4</v>
      </c>
      <c r="F588" s="24">
        <f t="shared" si="68"/>
        <v>-2.2905532033039577E-3</v>
      </c>
      <c r="G588" s="6">
        <v>124.03125</v>
      </c>
      <c r="H588" s="6">
        <v>124.0625</v>
      </c>
      <c r="I588" s="19">
        <f t="shared" si="66"/>
        <v>124.046875</v>
      </c>
      <c r="J588" s="24">
        <f t="shared" si="67"/>
        <v>2.5192089683839276E-4</v>
      </c>
      <c r="K588" s="24">
        <f t="shared" si="69"/>
        <v>-4.0307343494142556E-3</v>
      </c>
      <c r="L588" s="25">
        <f t="shared" si="70"/>
        <v>-3.1432936303292733E-3</v>
      </c>
      <c r="M588" s="25">
        <f t="shared" si="71"/>
        <v>1.9424351453217045E-4</v>
      </c>
    </row>
    <row r="589" spans="1:13" x14ac:dyDescent="0.2">
      <c r="A589" s="4">
        <v>44874</v>
      </c>
      <c r="B589" s="7">
        <v>110.59375</v>
      </c>
      <c r="C589" s="7">
        <v>110.625</v>
      </c>
      <c r="D589" s="6">
        <f t="shared" ref="D589:D652" si="72">AVERAGE(B589:C589)</f>
        <v>110.609375</v>
      </c>
      <c r="E589" s="24">
        <f t="shared" ref="E589:E652" si="73">(C589-B589)/D589</f>
        <v>2.8252578047746857E-4</v>
      </c>
      <c r="F589" s="24">
        <f t="shared" si="68"/>
        <v>1.7587229834722384E-2</v>
      </c>
      <c r="G589" s="7">
        <v>120.28125</v>
      </c>
      <c r="H589" s="7">
        <v>120.34375</v>
      </c>
      <c r="I589" s="19">
        <f t="shared" ref="I589:I652" si="74">AVERAGE(G589:H589)</f>
        <v>120.3125</v>
      </c>
      <c r="J589" s="24">
        <f t="shared" ref="J589:J652" si="75">(H589-G589)/I589</f>
        <v>5.1948051948051948E-4</v>
      </c>
      <c r="K589" s="24">
        <f t="shared" si="69"/>
        <v>3.1038961038960977E-2</v>
      </c>
      <c r="L589" s="25">
        <f t="shared" si="70"/>
        <v>2.4178977502470722E-2</v>
      </c>
      <c r="M589" s="25">
        <f t="shared" si="71"/>
        <v>3.9864063770068703E-4</v>
      </c>
    </row>
    <row r="590" spans="1:13" x14ac:dyDescent="0.2">
      <c r="A590" s="2">
        <v>44873</v>
      </c>
      <c r="B590" s="6">
        <v>110.296875</v>
      </c>
      <c r="C590" s="6">
        <v>110.3125</v>
      </c>
      <c r="D590" s="6">
        <f t="shared" si="72"/>
        <v>110.3046875</v>
      </c>
      <c r="E590" s="24">
        <f t="shared" si="73"/>
        <v>1.4165309157872371E-4</v>
      </c>
      <c r="F590" s="24">
        <f t="shared" ref="F590:F653" si="76">D589/D590-1</f>
        <v>2.7622352857850085E-3</v>
      </c>
      <c r="G590" s="6">
        <v>119.84375</v>
      </c>
      <c r="H590" s="6">
        <v>119.875</v>
      </c>
      <c r="I590" s="19">
        <f t="shared" si="74"/>
        <v>119.859375</v>
      </c>
      <c r="J590" s="24">
        <f t="shared" si="75"/>
        <v>2.6072220049537216E-4</v>
      </c>
      <c r="K590" s="24">
        <f t="shared" ref="K590:K653" si="77">I589/I590-1</f>
        <v>3.7804719071830029E-3</v>
      </c>
      <c r="L590" s="25">
        <f t="shared" ref="L590:L653" si="78">F590*$N$5+K590*$O$5</f>
        <v>3.2612014613952718E-3</v>
      </c>
      <c r="M590" s="25">
        <f t="shared" ref="M590:M653" si="79">E590*$N$5+J590*$O$5</f>
        <v>2.0000049007230043E-4</v>
      </c>
    </row>
    <row r="591" spans="1:13" x14ac:dyDescent="0.2">
      <c r="A591" s="4">
        <v>44872</v>
      </c>
      <c r="B591" s="7">
        <v>109.640625</v>
      </c>
      <c r="C591" s="7">
        <v>109.65625</v>
      </c>
      <c r="D591" s="6">
        <f t="shared" si="72"/>
        <v>109.6484375</v>
      </c>
      <c r="E591" s="24">
        <f t="shared" si="73"/>
        <v>1.4250089063056644E-4</v>
      </c>
      <c r="F591" s="24">
        <f t="shared" si="76"/>
        <v>5.9850374064838174E-3</v>
      </c>
      <c r="G591" s="7">
        <v>118.46875</v>
      </c>
      <c r="H591" s="7">
        <v>118.5</v>
      </c>
      <c r="I591" s="19">
        <f t="shared" si="74"/>
        <v>118.484375</v>
      </c>
      <c r="J591" s="24">
        <f t="shared" si="75"/>
        <v>2.6374785704866147E-4</v>
      </c>
      <c r="K591" s="24">
        <f t="shared" si="77"/>
        <v>1.1604905710141056E-2</v>
      </c>
      <c r="L591" s="25">
        <f t="shared" si="78"/>
        <v>8.7389397273994127E-3</v>
      </c>
      <c r="M591" s="25">
        <f t="shared" si="79"/>
        <v>2.019155039597567E-4</v>
      </c>
    </row>
    <row r="592" spans="1:13" x14ac:dyDescent="0.2">
      <c r="A592" s="2">
        <v>44869</v>
      </c>
      <c r="B592" s="6">
        <v>109.984375</v>
      </c>
      <c r="C592" s="6">
        <v>110.015625</v>
      </c>
      <c r="D592" s="6">
        <f t="shared" si="72"/>
        <v>110</v>
      </c>
      <c r="E592" s="24">
        <f t="shared" si="73"/>
        <v>2.8409090909090908E-4</v>
      </c>
      <c r="F592" s="24">
        <f t="shared" si="76"/>
        <v>-3.1960227272727071E-3</v>
      </c>
      <c r="G592" s="6">
        <v>119.40625</v>
      </c>
      <c r="H592" s="6">
        <v>119.4375</v>
      </c>
      <c r="I592" s="19">
        <f t="shared" si="74"/>
        <v>119.421875</v>
      </c>
      <c r="J592" s="24">
        <f t="shared" si="75"/>
        <v>2.6167735182519954E-4</v>
      </c>
      <c r="K592" s="24">
        <f t="shared" si="77"/>
        <v>-7.8503205547559851E-3</v>
      </c>
      <c r="L592" s="25">
        <f t="shared" si="78"/>
        <v>-5.476766847379114E-3</v>
      </c>
      <c r="M592" s="25">
        <f t="shared" si="79"/>
        <v>2.7310760057924104E-4</v>
      </c>
    </row>
    <row r="593" spans="1:13" x14ac:dyDescent="0.2">
      <c r="A593" s="4">
        <v>44868</v>
      </c>
      <c r="B593" s="7">
        <v>109.859375</v>
      </c>
      <c r="C593" s="7">
        <v>109.875</v>
      </c>
      <c r="D593" s="6">
        <f t="shared" si="72"/>
        <v>109.8671875</v>
      </c>
      <c r="E593" s="24">
        <f t="shared" si="73"/>
        <v>1.4221716561188937E-4</v>
      </c>
      <c r="F593" s="24">
        <f t="shared" si="76"/>
        <v>1.2088459077010949E-3</v>
      </c>
      <c r="G593" s="7">
        <v>119.9375</v>
      </c>
      <c r="H593" s="7">
        <v>119.96875</v>
      </c>
      <c r="I593" s="19">
        <f t="shared" si="74"/>
        <v>119.953125</v>
      </c>
      <c r="J593" s="24">
        <f t="shared" si="75"/>
        <v>2.6051843167904131E-4</v>
      </c>
      <c r="K593" s="24">
        <f t="shared" si="77"/>
        <v>-4.4288133385437245E-3</v>
      </c>
      <c r="L593" s="25">
        <f t="shared" si="78"/>
        <v>-1.5537745032899095E-3</v>
      </c>
      <c r="M593" s="25">
        <f t="shared" si="79"/>
        <v>2.0018829831219994E-4</v>
      </c>
    </row>
    <row r="594" spans="1:13" x14ac:dyDescent="0.2">
      <c r="A594" s="2">
        <v>44867</v>
      </c>
      <c r="B594" s="6">
        <v>110.234375</v>
      </c>
      <c r="C594" s="6">
        <v>110.265625</v>
      </c>
      <c r="D594" s="6">
        <f t="shared" si="72"/>
        <v>110.25</v>
      </c>
      <c r="E594" s="24">
        <f t="shared" si="73"/>
        <v>2.834467120181406E-4</v>
      </c>
      <c r="F594" s="24">
        <f t="shared" si="76"/>
        <v>-3.4722222222222099E-3</v>
      </c>
      <c r="G594" s="6">
        <v>120.3125</v>
      </c>
      <c r="H594" s="6">
        <v>120.34375</v>
      </c>
      <c r="I594" s="19">
        <f t="shared" si="74"/>
        <v>120.328125</v>
      </c>
      <c r="J594" s="24">
        <f t="shared" si="75"/>
        <v>2.5970653161927021E-4</v>
      </c>
      <c r="K594" s="24">
        <f t="shared" si="77"/>
        <v>-3.1164783794312978E-3</v>
      </c>
      <c r="L594" s="25">
        <f t="shared" si="78"/>
        <v>-3.2978971773317848E-3</v>
      </c>
      <c r="M594" s="25">
        <f t="shared" si="79"/>
        <v>2.7181331878419986E-4</v>
      </c>
    </row>
    <row r="595" spans="1:13" x14ac:dyDescent="0.2">
      <c r="A595" s="4">
        <v>44866</v>
      </c>
      <c r="B595" s="7">
        <v>110.546875</v>
      </c>
      <c r="C595" s="7">
        <v>110.5625</v>
      </c>
      <c r="D595" s="6">
        <f t="shared" si="72"/>
        <v>110.5546875</v>
      </c>
      <c r="E595" s="24">
        <f t="shared" si="73"/>
        <v>1.4133276800226132E-4</v>
      </c>
      <c r="F595" s="24">
        <f t="shared" si="76"/>
        <v>-2.7559889760441214E-3</v>
      </c>
      <c r="G595" s="7">
        <v>121.28125</v>
      </c>
      <c r="H595" s="7">
        <v>121.3125</v>
      </c>
      <c r="I595" s="19">
        <f t="shared" si="74"/>
        <v>121.296875</v>
      </c>
      <c r="J595" s="24">
        <f t="shared" si="75"/>
        <v>2.5763235862424319E-4</v>
      </c>
      <c r="K595" s="24">
        <f t="shared" si="77"/>
        <v>-7.9866031173515539E-3</v>
      </c>
      <c r="L595" s="25">
        <f t="shared" si="78"/>
        <v>-5.3191452005745786E-3</v>
      </c>
      <c r="M595" s="25">
        <f t="shared" si="79"/>
        <v>1.9832302030532375E-4</v>
      </c>
    </row>
    <row r="596" spans="1:13" x14ac:dyDescent="0.2">
      <c r="A596" s="2">
        <v>44865</v>
      </c>
      <c r="B596" s="6">
        <v>110.703125</v>
      </c>
      <c r="C596" s="6">
        <v>110.71875</v>
      </c>
      <c r="D596" s="6">
        <f t="shared" si="72"/>
        <v>110.7109375</v>
      </c>
      <c r="E596" s="24">
        <f t="shared" si="73"/>
        <v>1.4113330040222991E-4</v>
      </c>
      <c r="F596" s="24">
        <f t="shared" si="76"/>
        <v>-1.4113330040222971E-3</v>
      </c>
      <c r="G596" s="6">
        <v>120.96875</v>
      </c>
      <c r="H596" s="6">
        <v>121</v>
      </c>
      <c r="I596" s="19">
        <f t="shared" si="74"/>
        <v>120.984375</v>
      </c>
      <c r="J596" s="24">
        <f t="shared" si="75"/>
        <v>2.582978173834431E-4</v>
      </c>
      <c r="K596" s="24">
        <f t="shared" si="77"/>
        <v>2.5829781738344604E-3</v>
      </c>
      <c r="L596" s="25">
        <f t="shared" si="78"/>
        <v>5.4599806297092883E-4</v>
      </c>
      <c r="M596" s="25">
        <f t="shared" si="79"/>
        <v>1.9854739230070742E-4</v>
      </c>
    </row>
    <row r="597" spans="1:13" x14ac:dyDescent="0.2">
      <c r="A597" s="4">
        <v>44862</v>
      </c>
      <c r="B597" s="7">
        <v>110.984375</v>
      </c>
      <c r="C597" s="7">
        <v>111.015625</v>
      </c>
      <c r="D597" s="6">
        <f t="shared" si="72"/>
        <v>111</v>
      </c>
      <c r="E597" s="24">
        <f t="shared" si="73"/>
        <v>2.8153153153153153E-4</v>
      </c>
      <c r="F597" s="24">
        <f t="shared" si="76"/>
        <v>-2.6041666666666297E-3</v>
      </c>
      <c r="G597" s="7">
        <v>121.03125</v>
      </c>
      <c r="H597" s="7">
        <v>121.09375</v>
      </c>
      <c r="I597" s="19">
        <f t="shared" si="74"/>
        <v>121.0625</v>
      </c>
      <c r="J597" s="24">
        <f t="shared" si="75"/>
        <v>5.1626226122870422E-4</v>
      </c>
      <c r="K597" s="24">
        <f t="shared" si="77"/>
        <v>-6.4532782653592413E-4</v>
      </c>
      <c r="L597" s="25">
        <f t="shared" si="78"/>
        <v>-1.6442774776931049E-3</v>
      </c>
      <c r="M597" s="25">
        <f t="shared" si="79"/>
        <v>3.9655655816473243E-4</v>
      </c>
    </row>
    <row r="598" spans="1:13" x14ac:dyDescent="0.2">
      <c r="A598" s="2">
        <v>44861</v>
      </c>
      <c r="B598" s="6">
        <v>111.796875</v>
      </c>
      <c r="C598" s="6">
        <v>111.8125</v>
      </c>
      <c r="D598" s="6">
        <f t="shared" si="72"/>
        <v>111.8046875</v>
      </c>
      <c r="E598" s="24">
        <f t="shared" si="73"/>
        <v>1.3975263783103906E-4</v>
      </c>
      <c r="F598" s="24">
        <f t="shared" si="76"/>
        <v>-7.1972608482985256E-3</v>
      </c>
      <c r="G598" s="6">
        <v>122.40625</v>
      </c>
      <c r="H598" s="6">
        <v>122.4375</v>
      </c>
      <c r="I598" s="19">
        <f t="shared" si="74"/>
        <v>122.421875</v>
      </c>
      <c r="J598" s="24">
        <f t="shared" si="75"/>
        <v>2.5526483726866624E-4</v>
      </c>
      <c r="K598" s="24">
        <f t="shared" si="77"/>
        <v>-1.1104020421186966E-2</v>
      </c>
      <c r="L598" s="25">
        <f t="shared" si="78"/>
        <v>-9.1116890294776435E-3</v>
      </c>
      <c r="M598" s="25">
        <f t="shared" si="79"/>
        <v>1.9635704507637089E-4</v>
      </c>
    </row>
    <row r="599" spans="1:13" x14ac:dyDescent="0.2">
      <c r="A599" s="4">
        <v>44860</v>
      </c>
      <c r="B599" s="7">
        <v>111.109375</v>
      </c>
      <c r="C599" s="7">
        <v>111.125</v>
      </c>
      <c r="D599" s="6">
        <f t="shared" si="72"/>
        <v>111.1171875</v>
      </c>
      <c r="E599" s="24">
        <f t="shared" si="73"/>
        <v>1.4061730999085988E-4</v>
      </c>
      <c r="F599" s="24">
        <f t="shared" si="76"/>
        <v>6.1871616395978712E-3</v>
      </c>
      <c r="G599" s="7">
        <v>121.65625</v>
      </c>
      <c r="H599" s="7">
        <v>121.6875</v>
      </c>
      <c r="I599" s="19">
        <f t="shared" si="74"/>
        <v>121.671875</v>
      </c>
      <c r="J599" s="24">
        <f t="shared" si="75"/>
        <v>2.5683832027738541E-4</v>
      </c>
      <c r="K599" s="24">
        <f t="shared" si="77"/>
        <v>6.16411968665731E-3</v>
      </c>
      <c r="L599" s="25">
        <f t="shared" si="78"/>
        <v>6.1758703985486559E-3</v>
      </c>
      <c r="M599" s="25">
        <f t="shared" si="79"/>
        <v>1.9756905559652324E-4</v>
      </c>
    </row>
    <row r="600" spans="1:13" x14ac:dyDescent="0.2">
      <c r="A600" s="2">
        <v>44859</v>
      </c>
      <c r="B600" s="6">
        <v>110.5625</v>
      </c>
      <c r="C600" s="6">
        <v>110.578125</v>
      </c>
      <c r="D600" s="6">
        <f t="shared" si="72"/>
        <v>110.5703125</v>
      </c>
      <c r="E600" s="24">
        <f t="shared" si="73"/>
        <v>1.4131279587366636E-4</v>
      </c>
      <c r="F600" s="24">
        <f t="shared" si="76"/>
        <v>4.9459478555782255E-3</v>
      </c>
      <c r="G600" s="6">
        <v>120.125</v>
      </c>
      <c r="H600" s="6">
        <v>120.1875</v>
      </c>
      <c r="I600" s="19">
        <f t="shared" si="74"/>
        <v>120.15625</v>
      </c>
      <c r="J600" s="24">
        <f t="shared" si="75"/>
        <v>5.201560468140442E-4</v>
      </c>
      <c r="K600" s="24">
        <f t="shared" si="77"/>
        <v>1.2613784135240502E-2</v>
      </c>
      <c r="L600" s="25">
        <f t="shared" si="78"/>
        <v>8.7034152882617989E-3</v>
      </c>
      <c r="M600" s="25">
        <f t="shared" si="79"/>
        <v>3.2695723657149732E-4</v>
      </c>
    </row>
    <row r="601" spans="1:13" x14ac:dyDescent="0.2">
      <c r="A601" s="4">
        <v>44858</v>
      </c>
      <c r="B601" s="7">
        <v>109.671875</v>
      </c>
      <c r="C601" s="7">
        <v>109.6875</v>
      </c>
      <c r="D601" s="6">
        <f t="shared" si="72"/>
        <v>109.6796875</v>
      </c>
      <c r="E601" s="24">
        <f t="shared" si="73"/>
        <v>1.4246028919438707E-4</v>
      </c>
      <c r="F601" s="24">
        <f t="shared" si="76"/>
        <v>8.1202364840800012E-3</v>
      </c>
      <c r="G601" s="7">
        <v>118.21875</v>
      </c>
      <c r="H601" s="7">
        <v>118.25</v>
      </c>
      <c r="I601" s="19">
        <f t="shared" si="74"/>
        <v>118.234375</v>
      </c>
      <c r="J601" s="24">
        <f t="shared" si="75"/>
        <v>2.6430553720100438E-4</v>
      </c>
      <c r="K601" s="24">
        <f t="shared" si="77"/>
        <v>1.625479053786183E-2</v>
      </c>
      <c r="L601" s="25">
        <f t="shared" si="78"/>
        <v>1.2106409482786174E-2</v>
      </c>
      <c r="M601" s="25">
        <f t="shared" si="79"/>
        <v>2.0216807826474556E-4</v>
      </c>
    </row>
    <row r="602" spans="1:13" x14ac:dyDescent="0.2">
      <c r="A602" s="2">
        <v>44855</v>
      </c>
      <c r="B602" s="6">
        <v>109.765625</v>
      </c>
      <c r="C602" s="6">
        <v>109.796875</v>
      </c>
      <c r="D602" s="6">
        <f t="shared" si="72"/>
        <v>109.78125</v>
      </c>
      <c r="E602" s="24">
        <f t="shared" si="73"/>
        <v>2.8465698832906349E-4</v>
      </c>
      <c r="F602" s="24">
        <f t="shared" si="76"/>
        <v>-9.2513521206949445E-4</v>
      </c>
      <c r="G602" s="6">
        <v>118.96875</v>
      </c>
      <c r="H602" s="6">
        <v>119.03125</v>
      </c>
      <c r="I602" s="19">
        <f t="shared" si="74"/>
        <v>119</v>
      </c>
      <c r="J602" s="24">
        <f t="shared" si="75"/>
        <v>5.2521008403361342E-4</v>
      </c>
      <c r="K602" s="24">
        <f t="shared" si="77"/>
        <v>-6.4338235294117974E-3</v>
      </c>
      <c r="L602" s="25">
        <f t="shared" si="78"/>
        <v>-3.6245560387919234E-3</v>
      </c>
      <c r="M602" s="25">
        <f t="shared" si="79"/>
        <v>4.0253514717009591E-4</v>
      </c>
    </row>
    <row r="603" spans="1:13" x14ac:dyDescent="0.2">
      <c r="A603" s="4">
        <v>44854</v>
      </c>
      <c r="B603" s="7">
        <v>109.34375</v>
      </c>
      <c r="C603" s="7">
        <v>109.359375</v>
      </c>
      <c r="D603" s="6">
        <f t="shared" si="72"/>
        <v>109.3515625</v>
      </c>
      <c r="E603" s="24">
        <f t="shared" si="73"/>
        <v>1.4288776166321355E-4</v>
      </c>
      <c r="F603" s="24">
        <f t="shared" si="76"/>
        <v>3.9294134457383834E-3</v>
      </c>
      <c r="G603" s="7">
        <v>120.375</v>
      </c>
      <c r="H603" s="7">
        <v>120.40625</v>
      </c>
      <c r="I603" s="19">
        <f t="shared" si="74"/>
        <v>120.390625</v>
      </c>
      <c r="J603" s="24">
        <f t="shared" si="75"/>
        <v>2.5957170668397143E-4</v>
      </c>
      <c r="K603" s="24">
        <f t="shared" si="77"/>
        <v>-1.1550940947436694E-2</v>
      </c>
      <c r="L603" s="25">
        <f t="shared" si="78"/>
        <v>-3.6564198137736927E-3</v>
      </c>
      <c r="M603" s="25">
        <f t="shared" si="79"/>
        <v>2.0006635903303753E-4</v>
      </c>
    </row>
    <row r="604" spans="1:13" x14ac:dyDescent="0.2">
      <c r="A604" s="2">
        <v>44853</v>
      </c>
      <c r="B604" s="6">
        <v>109.921875</v>
      </c>
      <c r="C604" s="6">
        <v>109.9375</v>
      </c>
      <c r="D604" s="6">
        <f t="shared" si="72"/>
        <v>109.9296875</v>
      </c>
      <c r="E604" s="24">
        <f t="shared" si="73"/>
        <v>1.4213630872006254E-4</v>
      </c>
      <c r="F604" s="24">
        <f t="shared" si="76"/>
        <v>-5.2590434226422733E-3</v>
      </c>
      <c r="G604" s="6">
        <v>121.75</v>
      </c>
      <c r="H604" s="6">
        <v>121.78125</v>
      </c>
      <c r="I604" s="19">
        <f t="shared" si="74"/>
        <v>121.765625</v>
      </c>
      <c r="J604" s="24">
        <f t="shared" si="75"/>
        <v>2.5664057487488769E-4</v>
      </c>
      <c r="K604" s="24">
        <f t="shared" si="77"/>
        <v>-1.129218529449505E-2</v>
      </c>
      <c r="L604" s="25">
        <f t="shared" si="78"/>
        <v>-8.2154620619360255E-3</v>
      </c>
      <c r="M604" s="25">
        <f t="shared" si="79"/>
        <v>1.9824679873159905E-4</v>
      </c>
    </row>
    <row r="605" spans="1:13" x14ac:dyDescent="0.2">
      <c r="A605" s="4">
        <v>44852</v>
      </c>
      <c r="B605" s="7">
        <v>110.8125</v>
      </c>
      <c r="C605" s="7">
        <v>110.828125</v>
      </c>
      <c r="D605" s="6">
        <f t="shared" si="72"/>
        <v>110.8203125</v>
      </c>
      <c r="E605" s="24">
        <f t="shared" si="73"/>
        <v>1.4099400775467044E-4</v>
      </c>
      <c r="F605" s="24">
        <f t="shared" si="76"/>
        <v>-8.0366584420161757E-3</v>
      </c>
      <c r="G605" s="7">
        <v>123.3125</v>
      </c>
      <c r="H605" s="7">
        <v>123.34375</v>
      </c>
      <c r="I605" s="19">
        <f t="shared" si="74"/>
        <v>123.328125</v>
      </c>
      <c r="J605" s="24">
        <f t="shared" si="75"/>
        <v>2.533890789306981E-4</v>
      </c>
      <c r="K605" s="24">
        <f t="shared" si="77"/>
        <v>-1.2669453946534959E-2</v>
      </c>
      <c r="L605" s="25">
        <f t="shared" si="78"/>
        <v>-1.0306865785472769E-2</v>
      </c>
      <c r="M605" s="25">
        <f t="shared" si="79"/>
        <v>1.9607092960526019E-4</v>
      </c>
    </row>
    <row r="606" spans="1:13" x14ac:dyDescent="0.2">
      <c r="A606" s="2">
        <v>44851</v>
      </c>
      <c r="B606" s="6">
        <v>110.734375</v>
      </c>
      <c r="C606" s="6">
        <v>110.75</v>
      </c>
      <c r="D606" s="6">
        <f t="shared" si="72"/>
        <v>110.7421875</v>
      </c>
      <c r="E606" s="24">
        <f t="shared" si="73"/>
        <v>1.4109347442680775E-4</v>
      </c>
      <c r="F606" s="24">
        <f t="shared" si="76"/>
        <v>7.0546737213406097E-4</v>
      </c>
      <c r="G606" s="6">
        <v>123.3125</v>
      </c>
      <c r="H606" s="6">
        <v>123.34375</v>
      </c>
      <c r="I606" s="19">
        <f t="shared" si="74"/>
        <v>123.328125</v>
      </c>
      <c r="J606" s="24">
        <f t="shared" si="75"/>
        <v>2.533890789306981E-4</v>
      </c>
      <c r="K606" s="24">
        <f t="shared" si="77"/>
        <v>0</v>
      </c>
      <c r="L606" s="25">
        <f t="shared" si="78"/>
        <v>3.5976741468382855E-4</v>
      </c>
      <c r="M606" s="25">
        <f t="shared" si="79"/>
        <v>1.96121654654916E-4</v>
      </c>
    </row>
    <row r="607" spans="1:13" x14ac:dyDescent="0.2">
      <c r="A607" s="4">
        <v>44848</v>
      </c>
      <c r="B607" s="7">
        <v>110.53125</v>
      </c>
      <c r="C607" s="7">
        <v>110.546875</v>
      </c>
      <c r="D607" s="6">
        <f t="shared" si="72"/>
        <v>110.5390625</v>
      </c>
      <c r="E607" s="24">
        <f t="shared" si="73"/>
        <v>1.4135274577708673E-4</v>
      </c>
      <c r="F607" s="24">
        <f t="shared" si="76"/>
        <v>1.8375856951020619E-3</v>
      </c>
      <c r="G607" s="7">
        <v>123.4375</v>
      </c>
      <c r="H607" s="7">
        <v>123.5</v>
      </c>
      <c r="I607" s="19">
        <f t="shared" si="74"/>
        <v>123.46875</v>
      </c>
      <c r="J607" s="24">
        <f t="shared" si="75"/>
        <v>5.0620096178182741E-4</v>
      </c>
      <c r="K607" s="24">
        <f t="shared" si="77"/>
        <v>-1.138952164009166E-3</v>
      </c>
      <c r="L607" s="25">
        <f t="shared" si="78"/>
        <v>3.789937716640817E-4</v>
      </c>
      <c r="M607" s="25">
        <f t="shared" si="79"/>
        <v>3.2013920384826703E-4</v>
      </c>
    </row>
    <row r="608" spans="1:13" x14ac:dyDescent="0.2">
      <c r="A608" s="2">
        <v>44847</v>
      </c>
      <c r="B608" s="6">
        <v>111.03125</v>
      </c>
      <c r="C608" s="6">
        <v>111.046875</v>
      </c>
      <c r="D608" s="6">
        <f t="shared" si="72"/>
        <v>111.0390625</v>
      </c>
      <c r="E608" s="24">
        <f t="shared" si="73"/>
        <v>1.4071624569056497E-4</v>
      </c>
      <c r="F608" s="24">
        <f t="shared" si="76"/>
        <v>-4.5029198620980537E-3</v>
      </c>
      <c r="G608" s="6">
        <v>124.65625</v>
      </c>
      <c r="H608" s="6">
        <v>124.6875</v>
      </c>
      <c r="I608" s="19">
        <f t="shared" si="74"/>
        <v>124.671875</v>
      </c>
      <c r="J608" s="24">
        <f t="shared" si="75"/>
        <v>2.5065797719012406E-4</v>
      </c>
      <c r="K608" s="24">
        <f t="shared" si="77"/>
        <v>-9.6503321218197602E-3</v>
      </c>
      <c r="L608" s="25">
        <f t="shared" si="78"/>
        <v>-7.0253046944137925E-3</v>
      </c>
      <c r="M608" s="25">
        <f t="shared" si="79"/>
        <v>1.9459095826080124E-4</v>
      </c>
    </row>
    <row r="609" spans="1:13" x14ac:dyDescent="0.2">
      <c r="A609" s="4">
        <v>44846</v>
      </c>
      <c r="B609" s="7">
        <v>111.4375</v>
      </c>
      <c r="C609" s="7">
        <v>111.453125</v>
      </c>
      <c r="D609" s="6">
        <f t="shared" si="72"/>
        <v>111.4453125</v>
      </c>
      <c r="E609" s="24">
        <f t="shared" si="73"/>
        <v>1.4020329477742728E-4</v>
      </c>
      <c r="F609" s="24">
        <f t="shared" si="76"/>
        <v>-3.6452856642130715E-3</v>
      </c>
      <c r="G609" s="7">
        <v>125.15625</v>
      </c>
      <c r="H609" s="7">
        <v>125.1875</v>
      </c>
      <c r="I609" s="19">
        <f t="shared" si="74"/>
        <v>125.171875</v>
      </c>
      <c r="J609" s="24">
        <f t="shared" si="75"/>
        <v>2.4965672200724003E-4</v>
      </c>
      <c r="K609" s="24">
        <f t="shared" si="77"/>
        <v>-3.9945075521158335E-3</v>
      </c>
      <c r="L609" s="25">
        <f t="shared" si="78"/>
        <v>-3.8164147575735123E-3</v>
      </c>
      <c r="M609" s="25">
        <f t="shared" si="79"/>
        <v>1.9383872375788755E-4</v>
      </c>
    </row>
    <row r="610" spans="1:13" x14ac:dyDescent="0.2">
      <c r="A610" s="2">
        <v>44845</v>
      </c>
      <c r="B610" s="6">
        <v>111.078125</v>
      </c>
      <c r="C610" s="6">
        <v>111.109375</v>
      </c>
      <c r="D610" s="6">
        <f t="shared" si="72"/>
        <v>111.09375</v>
      </c>
      <c r="E610" s="24">
        <f t="shared" si="73"/>
        <v>2.8129395218002813E-4</v>
      </c>
      <c r="F610" s="24">
        <f t="shared" si="76"/>
        <v>3.1645569620253333E-3</v>
      </c>
      <c r="G610" s="6">
        <v>124.34375</v>
      </c>
      <c r="H610" s="6">
        <v>124.375</v>
      </c>
      <c r="I610" s="19">
        <f t="shared" si="74"/>
        <v>124.359375</v>
      </c>
      <c r="J610" s="24">
        <f t="shared" si="75"/>
        <v>2.5128785023244125E-4</v>
      </c>
      <c r="K610" s="24">
        <f t="shared" si="77"/>
        <v>6.5334841060433746E-3</v>
      </c>
      <c r="L610" s="25">
        <f t="shared" si="78"/>
        <v>4.8154312849821882E-3</v>
      </c>
      <c r="M610" s="25">
        <f t="shared" si="79"/>
        <v>2.6659007135397495E-4</v>
      </c>
    </row>
    <row r="611" spans="1:13" x14ac:dyDescent="0.2">
      <c r="A611" s="4">
        <v>44844</v>
      </c>
      <c r="B611" s="7">
        <v>111.078125</v>
      </c>
      <c r="C611" s="7">
        <v>111.09375</v>
      </c>
      <c r="D611" s="6">
        <f t="shared" si="72"/>
        <v>111.0859375</v>
      </c>
      <c r="E611" s="24">
        <f t="shared" si="73"/>
        <v>1.4065686757155918E-4</v>
      </c>
      <c r="F611" s="24">
        <f t="shared" si="76"/>
        <v>7.0328433785737943E-5</v>
      </c>
      <c r="G611" s="7">
        <v>124.3125</v>
      </c>
      <c r="H611" s="7">
        <v>124.34375</v>
      </c>
      <c r="I611" s="19">
        <f t="shared" si="74"/>
        <v>124.328125</v>
      </c>
      <c r="J611" s="24">
        <f t="shared" si="75"/>
        <v>2.5135101168782207E-4</v>
      </c>
      <c r="K611" s="24">
        <f t="shared" si="77"/>
        <v>2.5135101168771712E-4</v>
      </c>
      <c r="L611" s="25">
        <f t="shared" si="78"/>
        <v>1.5903487146114826E-4</v>
      </c>
      <c r="M611" s="25">
        <f t="shared" si="79"/>
        <v>1.949002846628744E-4</v>
      </c>
    </row>
    <row r="612" spans="1:13" x14ac:dyDescent="0.2">
      <c r="A612" s="2">
        <v>44841</v>
      </c>
      <c r="B612" s="6">
        <v>111.4375</v>
      </c>
      <c r="C612" s="6">
        <v>111.453125</v>
      </c>
      <c r="D612" s="6">
        <f t="shared" si="72"/>
        <v>111.4453125</v>
      </c>
      <c r="E612" s="24">
        <f t="shared" si="73"/>
        <v>1.4020329477742728E-4</v>
      </c>
      <c r="F612" s="24">
        <f t="shared" si="76"/>
        <v>-3.2246757798808368E-3</v>
      </c>
      <c r="G612" s="6">
        <v>125.53125</v>
      </c>
      <c r="H612" s="6">
        <v>125.5625</v>
      </c>
      <c r="I612" s="19">
        <f t="shared" si="74"/>
        <v>125.546875</v>
      </c>
      <c r="J612" s="24">
        <f t="shared" si="75"/>
        <v>2.489110143123833E-4</v>
      </c>
      <c r="K612" s="24">
        <f t="shared" si="77"/>
        <v>-9.7075295581829923E-3</v>
      </c>
      <c r="L612" s="25">
        <f t="shared" si="78"/>
        <v>-6.4014666051399379E-3</v>
      </c>
      <c r="M612" s="25">
        <f t="shared" si="79"/>
        <v>1.9347330484758066E-4</v>
      </c>
    </row>
    <row r="613" spans="1:13" x14ac:dyDescent="0.2">
      <c r="A613" s="4">
        <v>44840</v>
      </c>
      <c r="B613" s="7">
        <v>111.875</v>
      </c>
      <c r="C613" s="7">
        <v>111.90625</v>
      </c>
      <c r="D613" s="6">
        <f t="shared" si="72"/>
        <v>111.890625</v>
      </c>
      <c r="E613" s="24">
        <f t="shared" si="73"/>
        <v>2.7929060187124703E-4</v>
      </c>
      <c r="F613" s="24">
        <f t="shared" si="76"/>
        <v>-3.9798910766652984E-3</v>
      </c>
      <c r="G613" s="7">
        <v>126.21875</v>
      </c>
      <c r="H613" s="7">
        <v>126.25</v>
      </c>
      <c r="I613" s="19">
        <f t="shared" si="74"/>
        <v>126.234375</v>
      </c>
      <c r="J613" s="24">
        <f t="shared" si="75"/>
        <v>2.4755539051862855E-4</v>
      </c>
      <c r="K613" s="24">
        <f t="shared" si="77"/>
        <v>-5.4462185914098127E-3</v>
      </c>
      <c r="L613" s="25">
        <f t="shared" si="78"/>
        <v>-4.6984350936931409E-3</v>
      </c>
      <c r="M613" s="25">
        <f t="shared" si="79"/>
        <v>2.6373940610001362E-4</v>
      </c>
    </row>
    <row r="614" spans="1:13" x14ac:dyDescent="0.2">
      <c r="A614" s="2">
        <v>44839</v>
      </c>
      <c r="B614" s="6">
        <v>112.5</v>
      </c>
      <c r="C614" s="6">
        <v>112.515625</v>
      </c>
      <c r="D614" s="6">
        <f t="shared" si="72"/>
        <v>112.5078125</v>
      </c>
      <c r="E614" s="24">
        <f t="shared" si="73"/>
        <v>1.3887924449690992E-4</v>
      </c>
      <c r="F614" s="24">
        <f t="shared" si="76"/>
        <v>-5.4857301576279882E-3</v>
      </c>
      <c r="G614" s="6">
        <v>126.84375</v>
      </c>
      <c r="H614" s="6">
        <v>126.875</v>
      </c>
      <c r="I614" s="19">
        <f t="shared" si="74"/>
        <v>126.859375</v>
      </c>
      <c r="J614" s="24">
        <f t="shared" si="75"/>
        <v>2.4633575563493042E-4</v>
      </c>
      <c r="K614" s="24">
        <f t="shared" si="77"/>
        <v>-4.9267151126985986E-3</v>
      </c>
      <c r="L614" s="25">
        <f t="shared" si="78"/>
        <v>-5.211796188631608E-3</v>
      </c>
      <c r="M614" s="25">
        <f t="shared" si="79"/>
        <v>1.9153612530458088E-4</v>
      </c>
    </row>
    <row r="615" spans="1:13" x14ac:dyDescent="0.2">
      <c r="A615" s="4">
        <v>44838</v>
      </c>
      <c r="B615" s="7">
        <v>113.328125</v>
      </c>
      <c r="C615" s="7">
        <v>113.34375</v>
      </c>
      <c r="D615" s="6">
        <f t="shared" si="72"/>
        <v>113.3359375</v>
      </c>
      <c r="E615" s="24">
        <f t="shared" si="73"/>
        <v>1.3786447921692975E-4</v>
      </c>
      <c r="F615" s="24">
        <f t="shared" si="76"/>
        <v>-7.3068173984972562E-3</v>
      </c>
      <c r="G615" s="7">
        <v>128.4375</v>
      </c>
      <c r="H615" s="7">
        <v>128.46875</v>
      </c>
      <c r="I615" s="19">
        <f t="shared" si="74"/>
        <v>128.453125</v>
      </c>
      <c r="J615" s="24">
        <f t="shared" si="75"/>
        <v>2.4327940639824839E-4</v>
      </c>
      <c r="K615" s="24">
        <f t="shared" si="77"/>
        <v>-1.2407249726310687E-2</v>
      </c>
      <c r="L615" s="25">
        <f t="shared" si="78"/>
        <v>-9.8061806693585281E-3</v>
      </c>
      <c r="M615" s="25">
        <f t="shared" si="79"/>
        <v>1.8952092327183083E-4</v>
      </c>
    </row>
    <row r="616" spans="1:13" x14ac:dyDescent="0.2">
      <c r="A616" s="2">
        <v>44837</v>
      </c>
      <c r="B616" s="6">
        <v>113.265625</v>
      </c>
      <c r="C616" s="6">
        <v>113.28125</v>
      </c>
      <c r="D616" s="6">
        <f t="shared" si="72"/>
        <v>113.2734375</v>
      </c>
      <c r="E616" s="24">
        <f t="shared" si="73"/>
        <v>1.3794054762397408E-4</v>
      </c>
      <c r="F616" s="24">
        <f t="shared" si="76"/>
        <v>5.51762190495797E-4</v>
      </c>
      <c r="G616" s="6">
        <v>128.4375</v>
      </c>
      <c r="H616" s="6">
        <v>128.5</v>
      </c>
      <c r="I616" s="19">
        <f t="shared" si="74"/>
        <v>128.46875</v>
      </c>
      <c r="J616" s="24">
        <f t="shared" si="75"/>
        <v>4.8649963512527365E-4</v>
      </c>
      <c r="K616" s="24">
        <f t="shared" si="77"/>
        <v>-1.2162490878131482E-4</v>
      </c>
      <c r="L616" s="25">
        <f t="shared" si="78"/>
        <v>2.2178251919868764E-4</v>
      </c>
      <c r="M616" s="25">
        <f t="shared" si="79"/>
        <v>3.087448491093628E-4</v>
      </c>
    </row>
    <row r="617" spans="1:13" x14ac:dyDescent="0.2">
      <c r="A617" s="4">
        <v>44834</v>
      </c>
      <c r="B617" s="7">
        <v>111.75</v>
      </c>
      <c r="C617" s="7">
        <v>111.78125</v>
      </c>
      <c r="D617" s="6">
        <f t="shared" si="72"/>
        <v>111.765625</v>
      </c>
      <c r="E617" s="24">
        <f t="shared" si="73"/>
        <v>2.7960296379141619E-4</v>
      </c>
      <c r="F617" s="24">
        <f t="shared" si="76"/>
        <v>1.3490843002935904E-2</v>
      </c>
      <c r="G617" s="7">
        <v>126.0625</v>
      </c>
      <c r="H617" s="7">
        <v>126.125</v>
      </c>
      <c r="I617" s="19">
        <f t="shared" si="74"/>
        <v>126.09375</v>
      </c>
      <c r="J617" s="24">
        <f t="shared" si="75"/>
        <v>4.9566294919454773E-4</v>
      </c>
      <c r="K617" s="24">
        <f t="shared" si="77"/>
        <v>1.883519206939277E-2</v>
      </c>
      <c r="L617" s="25">
        <f t="shared" si="78"/>
        <v>1.6109732717543762E-2</v>
      </c>
      <c r="M617" s="25">
        <f t="shared" si="79"/>
        <v>3.8547877139200721E-4</v>
      </c>
    </row>
    <row r="618" spans="1:13" x14ac:dyDescent="0.2">
      <c r="A618" s="2">
        <v>44833</v>
      </c>
      <c r="B618" s="6">
        <v>112.140625</v>
      </c>
      <c r="C618" s="6">
        <v>112.15625</v>
      </c>
      <c r="D618" s="6">
        <f t="shared" si="72"/>
        <v>112.1484375</v>
      </c>
      <c r="E618" s="24">
        <f t="shared" si="73"/>
        <v>1.3932427725531175E-4</v>
      </c>
      <c r="F618" s="24">
        <f t="shared" si="76"/>
        <v>-3.4134447927551825E-3</v>
      </c>
      <c r="G618" s="6">
        <v>126.53125</v>
      </c>
      <c r="H618" s="6">
        <v>126.59375</v>
      </c>
      <c r="I618" s="19">
        <f t="shared" si="74"/>
        <v>126.5625</v>
      </c>
      <c r="J618" s="24">
        <f t="shared" si="75"/>
        <v>4.9382716049382717E-4</v>
      </c>
      <c r="K618" s="24">
        <f t="shared" si="77"/>
        <v>-3.7037037037036535E-3</v>
      </c>
      <c r="L618" s="25">
        <f t="shared" si="78"/>
        <v>-3.5556802768157677E-3</v>
      </c>
      <c r="M618" s="25">
        <f t="shared" si="79"/>
        <v>3.130412151213635E-4</v>
      </c>
    </row>
    <row r="619" spans="1:13" x14ac:dyDescent="0.2">
      <c r="A619" s="4">
        <v>44832</v>
      </c>
      <c r="B619" s="7">
        <v>112.640625</v>
      </c>
      <c r="C619" s="7">
        <v>112.65625</v>
      </c>
      <c r="D619" s="6">
        <f t="shared" si="72"/>
        <v>112.6484375</v>
      </c>
      <c r="E619" s="24">
        <f t="shared" si="73"/>
        <v>1.3870587419377209E-4</v>
      </c>
      <c r="F619" s="24">
        <f t="shared" si="76"/>
        <v>-4.4385879742007139E-3</v>
      </c>
      <c r="G619" s="7">
        <v>127.1875</v>
      </c>
      <c r="H619" s="7">
        <v>127.21875</v>
      </c>
      <c r="I619" s="19">
        <f t="shared" si="74"/>
        <v>127.203125</v>
      </c>
      <c r="J619" s="24">
        <f t="shared" si="75"/>
        <v>2.4567006510256724E-4</v>
      </c>
      <c r="K619" s="24">
        <f t="shared" si="77"/>
        <v>-5.0362363346025951E-3</v>
      </c>
      <c r="L619" s="25">
        <f t="shared" si="78"/>
        <v>-4.7314534147896081E-3</v>
      </c>
      <c r="M619" s="25">
        <f t="shared" si="79"/>
        <v>1.9112150347228978E-4</v>
      </c>
    </row>
    <row r="620" spans="1:13" x14ac:dyDescent="0.2">
      <c r="A620" s="2">
        <v>44831</v>
      </c>
      <c r="B620" s="6">
        <v>111.015625</v>
      </c>
      <c r="C620" s="6">
        <v>111.03125</v>
      </c>
      <c r="D620" s="6">
        <f t="shared" si="72"/>
        <v>111.0234375</v>
      </c>
      <c r="E620" s="24">
        <f t="shared" si="73"/>
        <v>1.4073604953908944E-4</v>
      </c>
      <c r="F620" s="24">
        <f t="shared" si="76"/>
        <v>1.4636549152065248E-2</v>
      </c>
      <c r="G620" s="6">
        <v>125</v>
      </c>
      <c r="H620" s="6">
        <v>125.03125</v>
      </c>
      <c r="I620" s="19">
        <f t="shared" si="74"/>
        <v>125.015625</v>
      </c>
      <c r="J620" s="24">
        <f t="shared" si="75"/>
        <v>2.4996875390576176E-4</v>
      </c>
      <c r="K620" s="24">
        <f t="shared" si="77"/>
        <v>1.7497812773403343E-2</v>
      </c>
      <c r="L620" s="25">
        <f t="shared" si="78"/>
        <v>1.6038653276538507E-2</v>
      </c>
      <c r="M620" s="25">
        <f t="shared" si="79"/>
        <v>1.9426331776341849E-4</v>
      </c>
    </row>
    <row r="621" spans="1:13" x14ac:dyDescent="0.2">
      <c r="A621" s="4">
        <v>44830</v>
      </c>
      <c r="B621" s="7">
        <v>111.046875</v>
      </c>
      <c r="C621" s="7">
        <v>111.0625</v>
      </c>
      <c r="D621" s="6">
        <f t="shared" si="72"/>
        <v>111.0546875</v>
      </c>
      <c r="E621" s="24">
        <f t="shared" si="73"/>
        <v>1.4069644741470278E-4</v>
      </c>
      <c r="F621" s="24">
        <f t="shared" si="76"/>
        <v>-2.813928948294242E-4</v>
      </c>
      <c r="G621" s="7">
        <v>125.8125</v>
      </c>
      <c r="H621" s="7">
        <v>125.84375</v>
      </c>
      <c r="I621" s="19">
        <f t="shared" si="74"/>
        <v>125.828125</v>
      </c>
      <c r="J621" s="24">
        <f t="shared" si="75"/>
        <v>2.4835465044082951E-4</v>
      </c>
      <c r="K621" s="24">
        <f t="shared" si="77"/>
        <v>-6.4572209114616141E-3</v>
      </c>
      <c r="L621" s="25">
        <f t="shared" si="78"/>
        <v>-3.3077319813718804E-3</v>
      </c>
      <c r="M621" s="25">
        <f t="shared" si="79"/>
        <v>1.9345216323571454E-4</v>
      </c>
    </row>
    <row r="622" spans="1:13" x14ac:dyDescent="0.2">
      <c r="A622" s="2">
        <v>44827</v>
      </c>
      <c r="B622" s="6">
        <v>112.65625</v>
      </c>
      <c r="C622" s="6">
        <v>112.671875</v>
      </c>
      <c r="D622" s="6">
        <f t="shared" si="72"/>
        <v>112.6640625</v>
      </c>
      <c r="E622" s="24">
        <f t="shared" si="73"/>
        <v>1.3868663754247279E-4</v>
      </c>
      <c r="F622" s="24">
        <f t="shared" si="76"/>
        <v>-1.4284723666874721E-2</v>
      </c>
      <c r="G622" s="6">
        <v>128.875</v>
      </c>
      <c r="H622" s="6">
        <v>128.9375</v>
      </c>
      <c r="I622" s="19">
        <f t="shared" si="74"/>
        <v>128.90625</v>
      </c>
      <c r="J622" s="24">
        <f t="shared" si="75"/>
        <v>4.8484848484848484E-4</v>
      </c>
      <c r="K622" s="24">
        <f t="shared" si="77"/>
        <v>-2.3878787878787833E-2</v>
      </c>
      <c r="L622" s="25">
        <f t="shared" si="78"/>
        <v>-1.8986099975463078E-2</v>
      </c>
      <c r="M622" s="25">
        <f t="shared" si="79"/>
        <v>3.0831622015886271E-4</v>
      </c>
    </row>
    <row r="623" spans="1:13" x14ac:dyDescent="0.2">
      <c r="A623" s="4">
        <v>44826</v>
      </c>
      <c r="B623" s="7">
        <v>112.671875</v>
      </c>
      <c r="C623" s="7">
        <v>112.6875</v>
      </c>
      <c r="D623" s="6">
        <f t="shared" si="72"/>
        <v>112.6796875</v>
      </c>
      <c r="E623" s="24">
        <f t="shared" si="73"/>
        <v>1.3866740622616653E-4</v>
      </c>
      <c r="F623" s="24">
        <f t="shared" si="76"/>
        <v>-1.3866740622614504E-4</v>
      </c>
      <c r="G623" s="7">
        <v>128.1875</v>
      </c>
      <c r="H623" s="7">
        <v>128.21875</v>
      </c>
      <c r="I623" s="19">
        <f t="shared" si="74"/>
        <v>128.203125</v>
      </c>
      <c r="J623" s="24">
        <f t="shared" si="75"/>
        <v>2.4375380865326019E-4</v>
      </c>
      <c r="K623" s="24">
        <f t="shared" si="77"/>
        <v>5.4844606946984342E-3</v>
      </c>
      <c r="L623" s="25">
        <f t="shared" si="78"/>
        <v>2.6168323121328043E-3</v>
      </c>
      <c r="M623" s="25">
        <f t="shared" si="79"/>
        <v>1.9016286339770068E-4</v>
      </c>
    </row>
    <row r="624" spans="1:13" x14ac:dyDescent="0.2">
      <c r="A624" s="2">
        <v>44825</v>
      </c>
      <c r="B624" s="6">
        <v>113.921875</v>
      </c>
      <c r="C624" s="6">
        <v>113.9375</v>
      </c>
      <c r="D624" s="6">
        <f t="shared" si="72"/>
        <v>113.9296875</v>
      </c>
      <c r="E624" s="24">
        <f t="shared" si="73"/>
        <v>1.3714599190838648E-4</v>
      </c>
      <c r="F624" s="24">
        <f t="shared" si="76"/>
        <v>-1.097167935267096E-2</v>
      </c>
      <c r="G624" s="6">
        <v>130.5625</v>
      </c>
      <c r="H624" s="6">
        <v>130.59375</v>
      </c>
      <c r="I624" s="19">
        <f t="shared" si="74"/>
        <v>130.578125</v>
      </c>
      <c r="J624" s="24">
        <f t="shared" si="75"/>
        <v>2.3932033026205577E-4</v>
      </c>
      <c r="K624" s="24">
        <f t="shared" si="77"/>
        <v>-1.8188345099916292E-2</v>
      </c>
      <c r="L624" s="25">
        <f t="shared" si="78"/>
        <v>-1.4508059829358929E-2</v>
      </c>
      <c r="M624" s="25">
        <f t="shared" si="79"/>
        <v>1.8721445122567564E-4</v>
      </c>
    </row>
    <row r="625" spans="1:13" x14ac:dyDescent="0.2">
      <c r="A625" s="4">
        <v>44824</v>
      </c>
      <c r="B625" s="7">
        <v>113.859375</v>
      </c>
      <c r="C625" s="7">
        <v>113.875</v>
      </c>
      <c r="D625" s="6">
        <f t="shared" si="72"/>
        <v>113.8671875</v>
      </c>
      <c r="E625" s="24">
        <f t="shared" si="73"/>
        <v>1.37221269296741E-4</v>
      </c>
      <c r="F625" s="24">
        <f t="shared" si="76"/>
        <v>5.4888507718686697E-4</v>
      </c>
      <c r="G625" s="7">
        <v>129.9375</v>
      </c>
      <c r="H625" s="7">
        <v>129.96875</v>
      </c>
      <c r="I625" s="19">
        <f t="shared" si="74"/>
        <v>129.953125</v>
      </c>
      <c r="J625" s="24">
        <f t="shared" si="75"/>
        <v>2.404713237946375E-4</v>
      </c>
      <c r="K625" s="24">
        <f t="shared" si="77"/>
        <v>4.8094264758926641E-3</v>
      </c>
      <c r="L625" s="25">
        <f t="shared" si="78"/>
        <v>2.6366768566877001E-3</v>
      </c>
      <c r="M625" s="25">
        <f t="shared" si="79"/>
        <v>1.8781686146237571E-4</v>
      </c>
    </row>
    <row r="626" spans="1:13" x14ac:dyDescent="0.2">
      <c r="A626" s="2">
        <v>44823</v>
      </c>
      <c r="B626" s="6">
        <v>114.375</v>
      </c>
      <c r="C626" s="6">
        <v>114.390625</v>
      </c>
      <c r="D626" s="6">
        <f t="shared" si="72"/>
        <v>114.3828125</v>
      </c>
      <c r="E626" s="24">
        <f t="shared" si="73"/>
        <v>1.3660269107301413E-4</v>
      </c>
      <c r="F626" s="24">
        <f t="shared" si="76"/>
        <v>-4.5078888054094213E-3</v>
      </c>
      <c r="G626" s="6">
        <v>130.84375</v>
      </c>
      <c r="H626" s="6">
        <v>130.875</v>
      </c>
      <c r="I626" s="19">
        <f t="shared" si="74"/>
        <v>130.859375</v>
      </c>
      <c r="J626" s="24">
        <f t="shared" si="75"/>
        <v>2.3880597014925374E-4</v>
      </c>
      <c r="K626" s="24">
        <f t="shared" si="77"/>
        <v>-6.9253731343283942E-3</v>
      </c>
      <c r="L626" s="25">
        <f t="shared" si="78"/>
        <v>-5.6925279009296011E-3</v>
      </c>
      <c r="M626" s="25">
        <f t="shared" si="79"/>
        <v>1.8668533220360367E-4</v>
      </c>
    </row>
    <row r="627" spans="1:13" x14ac:dyDescent="0.2">
      <c r="A627" s="4">
        <v>44820</v>
      </c>
      <c r="B627" s="7">
        <v>114.703125</v>
      </c>
      <c r="C627" s="7">
        <v>114.71875</v>
      </c>
      <c r="D627" s="6">
        <f t="shared" si="72"/>
        <v>114.7109375</v>
      </c>
      <c r="E627" s="24">
        <f t="shared" si="73"/>
        <v>1.3621194578764559E-4</v>
      </c>
      <c r="F627" s="24">
        <f t="shared" si="76"/>
        <v>-2.86045086154052E-3</v>
      </c>
      <c r="G627" s="7">
        <v>131.09375</v>
      </c>
      <c r="H627" s="7">
        <v>131.15625</v>
      </c>
      <c r="I627" s="19">
        <f t="shared" si="74"/>
        <v>131.125</v>
      </c>
      <c r="J627" s="24">
        <f t="shared" si="75"/>
        <v>4.7664442326024784E-4</v>
      </c>
      <c r="K627" s="24">
        <f t="shared" si="77"/>
        <v>-2.025738798856036E-3</v>
      </c>
      <c r="L627" s="25">
        <f t="shared" si="78"/>
        <v>-2.4514171684863408E-3</v>
      </c>
      <c r="M627" s="25">
        <f t="shared" si="79"/>
        <v>3.0303396708247516E-4</v>
      </c>
    </row>
    <row r="628" spans="1:13" x14ac:dyDescent="0.2">
      <c r="A628" s="2">
        <v>44819</v>
      </c>
      <c r="B628" s="6">
        <v>114.546875</v>
      </c>
      <c r="C628" s="6">
        <v>114.5625</v>
      </c>
      <c r="D628" s="6">
        <f t="shared" si="72"/>
        <v>114.5546875</v>
      </c>
      <c r="E628" s="24">
        <f t="shared" si="73"/>
        <v>1.3639773579758577E-4</v>
      </c>
      <c r="F628" s="24">
        <f t="shared" si="76"/>
        <v>1.3639773579758874E-3</v>
      </c>
      <c r="G628" s="6">
        <v>131.5</v>
      </c>
      <c r="H628" s="6">
        <v>131.53125</v>
      </c>
      <c r="I628" s="19">
        <f t="shared" si="74"/>
        <v>131.515625</v>
      </c>
      <c r="J628" s="24">
        <f t="shared" si="75"/>
        <v>2.3761435190685517E-4</v>
      </c>
      <c r="K628" s="24">
        <f t="shared" si="77"/>
        <v>-2.9701793988357039E-3</v>
      </c>
      <c r="L628" s="25">
        <f t="shared" si="78"/>
        <v>-7.5988813261362897E-4</v>
      </c>
      <c r="M628" s="25">
        <f t="shared" si="79"/>
        <v>1.8599688278064656E-4</v>
      </c>
    </row>
    <row r="629" spans="1:13" x14ac:dyDescent="0.2">
      <c r="A629" s="4">
        <v>44818</v>
      </c>
      <c r="B629" s="7">
        <v>114.921875</v>
      </c>
      <c r="C629" s="7">
        <v>114.9375</v>
      </c>
      <c r="D629" s="6">
        <f t="shared" si="72"/>
        <v>114.9296875</v>
      </c>
      <c r="E629" s="24">
        <f t="shared" si="73"/>
        <v>1.3595268846441439E-4</v>
      </c>
      <c r="F629" s="24">
        <f t="shared" si="76"/>
        <v>-3.2628645231459474E-3</v>
      </c>
      <c r="G629" s="7">
        <v>132.09375</v>
      </c>
      <c r="H629" s="7">
        <v>132.125</v>
      </c>
      <c r="I629" s="19">
        <f t="shared" si="74"/>
        <v>132.109375</v>
      </c>
      <c r="J629" s="24">
        <f t="shared" si="75"/>
        <v>2.3654642223536369E-4</v>
      </c>
      <c r="K629" s="24">
        <f t="shared" si="77"/>
        <v>-4.4943820224718767E-3</v>
      </c>
      <c r="L629" s="25">
        <f t="shared" si="78"/>
        <v>-3.8663446611831281E-3</v>
      </c>
      <c r="M629" s="25">
        <f t="shared" si="79"/>
        <v>1.8524660460851749E-4</v>
      </c>
    </row>
    <row r="630" spans="1:13" x14ac:dyDescent="0.2">
      <c r="A630" s="2">
        <v>44817</v>
      </c>
      <c r="B630" s="6">
        <v>115.015625</v>
      </c>
      <c r="C630" s="6">
        <v>115.03125</v>
      </c>
      <c r="D630" s="6">
        <f t="shared" si="72"/>
        <v>115.0234375</v>
      </c>
      <c r="E630" s="24">
        <f t="shared" si="73"/>
        <v>1.3584188005161992E-4</v>
      </c>
      <c r="F630" s="24">
        <f t="shared" si="76"/>
        <v>-8.1505128030967544E-4</v>
      </c>
      <c r="G630" s="6">
        <v>132.09375</v>
      </c>
      <c r="H630" s="6">
        <v>132.125</v>
      </c>
      <c r="I630" s="19">
        <f t="shared" si="74"/>
        <v>132.109375</v>
      </c>
      <c r="J630" s="24">
        <f t="shared" si="75"/>
        <v>2.3654642223536369E-4</v>
      </c>
      <c r="K630" s="24">
        <f t="shared" si="77"/>
        <v>0</v>
      </c>
      <c r="L630" s="25">
        <f t="shared" si="78"/>
        <v>-4.1565195434160163E-4</v>
      </c>
      <c r="M630" s="25">
        <f t="shared" si="79"/>
        <v>1.8519009560785926E-4</v>
      </c>
    </row>
    <row r="631" spans="1:13" x14ac:dyDescent="0.2">
      <c r="A631" s="4">
        <v>44816</v>
      </c>
      <c r="B631" s="7">
        <v>115.625</v>
      </c>
      <c r="C631" s="7">
        <v>115.640625</v>
      </c>
      <c r="D631" s="6">
        <f t="shared" si="72"/>
        <v>115.6328125</v>
      </c>
      <c r="E631" s="24">
        <f t="shared" si="73"/>
        <v>1.3512600499966218E-4</v>
      </c>
      <c r="F631" s="24">
        <f t="shared" si="76"/>
        <v>-5.2699141949867911E-3</v>
      </c>
      <c r="G631" s="7">
        <v>132.3125</v>
      </c>
      <c r="H631" s="7">
        <v>132.34375</v>
      </c>
      <c r="I631" s="19">
        <f t="shared" si="74"/>
        <v>132.328125</v>
      </c>
      <c r="J631" s="24">
        <f t="shared" si="75"/>
        <v>2.3615539024678239E-4</v>
      </c>
      <c r="K631" s="24">
        <f t="shared" si="77"/>
        <v>-1.6530877317274539E-3</v>
      </c>
      <c r="L631" s="25">
        <f t="shared" si="78"/>
        <v>-3.4975618455488299E-3</v>
      </c>
      <c r="M631" s="25">
        <f t="shared" si="79"/>
        <v>1.846334033014444E-4</v>
      </c>
    </row>
    <row r="632" spans="1:13" x14ac:dyDescent="0.2">
      <c r="A632" s="2">
        <v>44813</v>
      </c>
      <c r="B632" s="6">
        <v>115.78125</v>
      </c>
      <c r="C632" s="6">
        <v>115.8125</v>
      </c>
      <c r="D632" s="6">
        <f t="shared" si="72"/>
        <v>115.796875</v>
      </c>
      <c r="E632" s="24">
        <f t="shared" si="73"/>
        <v>2.6986911347996224E-4</v>
      </c>
      <c r="F632" s="24">
        <f t="shared" si="76"/>
        <v>-1.4168128457697771E-3</v>
      </c>
      <c r="G632" s="6">
        <v>133</v>
      </c>
      <c r="H632" s="6">
        <v>133.03125</v>
      </c>
      <c r="I632" s="19">
        <f t="shared" si="74"/>
        <v>133.015625</v>
      </c>
      <c r="J632" s="24">
        <f t="shared" si="75"/>
        <v>2.3493480559144838E-4</v>
      </c>
      <c r="K632" s="24">
        <f t="shared" si="77"/>
        <v>-5.1685657230118309E-3</v>
      </c>
      <c r="L632" s="25">
        <f t="shared" si="78"/>
        <v>-3.2552831439820917E-3</v>
      </c>
      <c r="M632" s="25">
        <f t="shared" si="79"/>
        <v>2.5275026542596944E-4</v>
      </c>
    </row>
    <row r="633" spans="1:13" x14ac:dyDescent="0.2">
      <c r="A633" s="4">
        <v>44812</v>
      </c>
      <c r="B633" s="7">
        <v>115.765625</v>
      </c>
      <c r="C633" s="7">
        <v>115.78125</v>
      </c>
      <c r="D633" s="6">
        <f t="shared" si="72"/>
        <v>115.7734375</v>
      </c>
      <c r="E633" s="24">
        <f t="shared" si="73"/>
        <v>1.3496187327080101E-4</v>
      </c>
      <c r="F633" s="24">
        <f t="shared" si="76"/>
        <v>2.0244280990611152E-4</v>
      </c>
      <c r="G633" s="7">
        <v>132.8125</v>
      </c>
      <c r="H633" s="7">
        <v>132.84375</v>
      </c>
      <c r="I633" s="19">
        <f t="shared" si="74"/>
        <v>132.828125</v>
      </c>
      <c r="J633" s="24">
        <f t="shared" si="75"/>
        <v>2.3526643924244207E-4</v>
      </c>
      <c r="K633" s="24">
        <f t="shared" si="77"/>
        <v>1.4115986354545917E-3</v>
      </c>
      <c r="L633" s="25">
        <f t="shared" si="78"/>
        <v>7.9496506388127637E-4</v>
      </c>
      <c r="M633" s="25">
        <f t="shared" si="79"/>
        <v>1.8411408860794198E-4</v>
      </c>
    </row>
    <row r="634" spans="1:13" x14ac:dyDescent="0.2">
      <c r="A634" s="2">
        <v>44811</v>
      </c>
      <c r="B634" s="6">
        <v>116.140625</v>
      </c>
      <c r="C634" s="6">
        <v>116.15625</v>
      </c>
      <c r="D634" s="6">
        <f t="shared" si="72"/>
        <v>116.1484375</v>
      </c>
      <c r="E634" s="24">
        <f t="shared" si="73"/>
        <v>1.3452613170108295E-4</v>
      </c>
      <c r="F634" s="24">
        <f t="shared" si="76"/>
        <v>-3.2286271608259476E-3</v>
      </c>
      <c r="G634" s="6">
        <v>133.5625</v>
      </c>
      <c r="H634" s="6">
        <v>133.59375</v>
      </c>
      <c r="I634" s="19">
        <f t="shared" si="74"/>
        <v>133.578125</v>
      </c>
      <c r="J634" s="24">
        <f t="shared" si="75"/>
        <v>2.3394549070066676E-4</v>
      </c>
      <c r="K634" s="24">
        <f t="shared" si="77"/>
        <v>-5.6146917768159499E-3</v>
      </c>
      <c r="L634" s="25">
        <f t="shared" si="78"/>
        <v>-4.3978696641695306E-3</v>
      </c>
      <c r="M634" s="25">
        <f t="shared" si="79"/>
        <v>1.8324456934039909E-4</v>
      </c>
    </row>
    <row r="635" spans="1:13" x14ac:dyDescent="0.2">
      <c r="A635" s="4">
        <v>44810</v>
      </c>
      <c r="B635" s="7">
        <v>115.53125</v>
      </c>
      <c r="C635" s="7">
        <v>115.5625</v>
      </c>
      <c r="D635" s="6">
        <f t="shared" si="72"/>
        <v>115.546875</v>
      </c>
      <c r="E635" s="24">
        <f t="shared" si="73"/>
        <v>2.7045300878972278E-4</v>
      </c>
      <c r="F635" s="24">
        <f t="shared" si="76"/>
        <v>5.2062204192022676E-3</v>
      </c>
      <c r="G635" s="7">
        <v>132.1875</v>
      </c>
      <c r="H635" s="7">
        <v>132.21875</v>
      </c>
      <c r="I635" s="19">
        <f t="shared" si="74"/>
        <v>132.203125</v>
      </c>
      <c r="J635" s="24">
        <f t="shared" si="75"/>
        <v>2.3637867864318638E-4</v>
      </c>
      <c r="K635" s="24">
        <f t="shared" si="77"/>
        <v>1.0400661860300309E-2</v>
      </c>
      <c r="L635" s="25">
        <f t="shared" si="78"/>
        <v>7.7516509466740236E-3</v>
      </c>
      <c r="M635" s="25">
        <f t="shared" si="79"/>
        <v>2.5375557536176782E-4</v>
      </c>
    </row>
    <row r="636" spans="1:13" x14ac:dyDescent="0.2">
      <c r="A636" s="2">
        <v>44806</v>
      </c>
      <c r="B636" s="6">
        <v>116.640625</v>
      </c>
      <c r="C636" s="6">
        <v>116.65625</v>
      </c>
      <c r="D636" s="6">
        <f t="shared" si="72"/>
        <v>116.6484375</v>
      </c>
      <c r="E636" s="24">
        <f t="shared" si="73"/>
        <v>1.3394950103810864E-4</v>
      </c>
      <c r="F636" s="24">
        <f t="shared" si="76"/>
        <v>-9.4434398231866279E-3</v>
      </c>
      <c r="G636" s="6">
        <v>134.5625</v>
      </c>
      <c r="H636" s="6">
        <v>134.625</v>
      </c>
      <c r="I636" s="19">
        <f t="shared" si="74"/>
        <v>134.59375</v>
      </c>
      <c r="J636" s="24">
        <f t="shared" si="75"/>
        <v>4.6436034362665429E-4</v>
      </c>
      <c r="K636" s="24">
        <f t="shared" si="77"/>
        <v>-1.7761783143719567E-2</v>
      </c>
      <c r="L636" s="25">
        <f t="shared" si="78"/>
        <v>-1.3519675019246408E-2</v>
      </c>
      <c r="M636" s="25">
        <f t="shared" si="79"/>
        <v>2.9586062370056071E-4</v>
      </c>
    </row>
    <row r="637" spans="1:13" x14ac:dyDescent="0.2">
      <c r="A637" s="4">
        <v>44805</v>
      </c>
      <c r="B637" s="7">
        <v>116.03125</v>
      </c>
      <c r="C637" s="7">
        <v>116.046875</v>
      </c>
      <c r="D637" s="6">
        <f t="shared" si="72"/>
        <v>116.0390625</v>
      </c>
      <c r="E637" s="24">
        <f t="shared" si="73"/>
        <v>1.3465293206759576E-4</v>
      </c>
      <c r="F637" s="24">
        <f t="shared" si="76"/>
        <v>5.2514643506362813E-3</v>
      </c>
      <c r="G637" s="7">
        <v>133.6875</v>
      </c>
      <c r="H637" s="7">
        <v>133.71875</v>
      </c>
      <c r="I637" s="19">
        <f t="shared" si="74"/>
        <v>133.703125</v>
      </c>
      <c r="J637" s="24">
        <f t="shared" si="75"/>
        <v>2.3372677340189319E-4</v>
      </c>
      <c r="K637" s="24">
        <f t="shared" si="77"/>
        <v>6.661213041953884E-3</v>
      </c>
      <c r="L637" s="25">
        <f t="shared" si="78"/>
        <v>5.9422830643774517E-3</v>
      </c>
      <c r="M637" s="25">
        <f t="shared" si="79"/>
        <v>1.8320205579261072E-4</v>
      </c>
    </row>
    <row r="638" spans="1:13" x14ac:dyDescent="0.2">
      <c r="A638" s="2">
        <v>44804</v>
      </c>
      <c r="B638" s="6">
        <v>116.390625</v>
      </c>
      <c r="C638" s="6">
        <v>116.40625</v>
      </c>
      <c r="D638" s="6">
        <f t="shared" si="72"/>
        <v>116.3984375</v>
      </c>
      <c r="E638" s="24">
        <f t="shared" si="73"/>
        <v>1.3423719712732398E-4</v>
      </c>
      <c r="F638" s="24">
        <f t="shared" si="76"/>
        <v>-3.0874555339284182E-3</v>
      </c>
      <c r="G638" s="6">
        <v>134.96875</v>
      </c>
      <c r="H638" s="6">
        <v>135</v>
      </c>
      <c r="I638" s="19">
        <f t="shared" si="74"/>
        <v>134.984375</v>
      </c>
      <c r="J638" s="24">
        <f t="shared" si="75"/>
        <v>2.3150827642088204E-4</v>
      </c>
      <c r="K638" s="24">
        <f t="shared" si="77"/>
        <v>-9.4918393332561468E-3</v>
      </c>
      <c r="L638" s="25">
        <f t="shared" si="78"/>
        <v>-6.2257937397410387E-3</v>
      </c>
      <c r="M638" s="25">
        <f t="shared" si="79"/>
        <v>1.8190291392893829E-4</v>
      </c>
    </row>
    <row r="639" spans="1:13" x14ac:dyDescent="0.2">
      <c r="A639" s="4">
        <v>44803</v>
      </c>
      <c r="B639" s="7">
        <v>117.078125</v>
      </c>
      <c r="C639" s="7">
        <v>117.109375</v>
      </c>
      <c r="D639" s="6">
        <f t="shared" si="72"/>
        <v>117.09375</v>
      </c>
      <c r="E639" s="24">
        <f t="shared" si="73"/>
        <v>2.6688017080330931E-4</v>
      </c>
      <c r="F639" s="24">
        <f t="shared" si="76"/>
        <v>-5.9380838003736391E-3</v>
      </c>
      <c r="G639" s="7">
        <v>136.75</v>
      </c>
      <c r="H639" s="7">
        <v>136.84375</v>
      </c>
      <c r="I639" s="19">
        <f t="shared" si="74"/>
        <v>136.796875</v>
      </c>
      <c r="J639" s="24">
        <f t="shared" si="75"/>
        <v>6.8532267275842377E-4</v>
      </c>
      <c r="K639" s="24">
        <f t="shared" si="77"/>
        <v>-1.3249571673329519E-2</v>
      </c>
      <c r="L639" s="25">
        <f t="shared" si="78"/>
        <v>-9.5209299338988862E-3</v>
      </c>
      <c r="M639" s="25">
        <f t="shared" si="79"/>
        <v>4.7192942018767735E-4</v>
      </c>
    </row>
    <row r="640" spans="1:13" x14ac:dyDescent="0.2">
      <c r="A640" s="2">
        <v>44802</v>
      </c>
      <c r="B640" s="6">
        <v>117.03125</v>
      </c>
      <c r="C640" s="6">
        <v>117.0625</v>
      </c>
      <c r="D640" s="6">
        <f t="shared" si="72"/>
        <v>117.046875</v>
      </c>
      <c r="E640" s="24">
        <f t="shared" si="73"/>
        <v>2.6698705112802027E-4</v>
      </c>
      <c r="F640" s="24">
        <f t="shared" si="76"/>
        <v>4.0048057669195281E-4</v>
      </c>
      <c r="G640" s="6">
        <v>136.65625</v>
      </c>
      <c r="H640" s="6">
        <v>136.71875</v>
      </c>
      <c r="I640" s="19">
        <f t="shared" si="74"/>
        <v>136.6875</v>
      </c>
      <c r="J640" s="24">
        <f t="shared" si="75"/>
        <v>4.5724737082761773E-4</v>
      </c>
      <c r="K640" s="24">
        <f t="shared" si="77"/>
        <v>8.0018289894834282E-4</v>
      </c>
      <c r="L640" s="25">
        <f t="shared" si="78"/>
        <v>5.9634658163390086E-4</v>
      </c>
      <c r="M640" s="25">
        <f t="shared" si="79"/>
        <v>3.6022025654991398E-4</v>
      </c>
    </row>
    <row r="641" spans="1:13" x14ac:dyDescent="0.2">
      <c r="A641" s="4">
        <v>44799</v>
      </c>
      <c r="B641" s="7">
        <v>117.484375</v>
      </c>
      <c r="C641" s="7">
        <v>117.515625</v>
      </c>
      <c r="D641" s="6">
        <f t="shared" si="72"/>
        <v>117.5</v>
      </c>
      <c r="E641" s="24">
        <f t="shared" si="73"/>
        <v>2.6595744680851064E-4</v>
      </c>
      <c r="F641" s="24">
        <f t="shared" si="76"/>
        <v>-3.8563829787233717E-3</v>
      </c>
      <c r="G641" s="7">
        <v>137.625</v>
      </c>
      <c r="H641" s="7">
        <v>137.6875</v>
      </c>
      <c r="I641" s="19">
        <f t="shared" si="74"/>
        <v>137.65625</v>
      </c>
      <c r="J641" s="24">
        <f t="shared" si="75"/>
        <v>4.540295119182747E-4</v>
      </c>
      <c r="K641" s="24">
        <f t="shared" si="77"/>
        <v>-7.0374574347332741E-3</v>
      </c>
      <c r="L641" s="25">
        <f t="shared" si="78"/>
        <v>-5.4152039072689756E-3</v>
      </c>
      <c r="M641" s="25">
        <f t="shared" si="79"/>
        <v>3.5811834251279497E-4</v>
      </c>
    </row>
    <row r="642" spans="1:13" x14ac:dyDescent="0.2">
      <c r="A642" s="2">
        <v>44798</v>
      </c>
      <c r="B642" s="6">
        <v>117.765625</v>
      </c>
      <c r="C642" s="6">
        <v>117.78125</v>
      </c>
      <c r="D642" s="6">
        <f t="shared" si="72"/>
        <v>117.7734375</v>
      </c>
      <c r="E642" s="24">
        <f t="shared" si="73"/>
        <v>1.3266998341625208E-4</v>
      </c>
      <c r="F642" s="24">
        <f t="shared" si="76"/>
        <v>-2.3217247097844229E-3</v>
      </c>
      <c r="G642" s="6">
        <v>137.6875</v>
      </c>
      <c r="H642" s="6">
        <v>137.71875</v>
      </c>
      <c r="I642" s="19">
        <f t="shared" si="74"/>
        <v>137.703125</v>
      </c>
      <c r="J642" s="24">
        <f t="shared" si="75"/>
        <v>2.2693747872461136E-4</v>
      </c>
      <c r="K642" s="24">
        <f t="shared" si="77"/>
        <v>-3.4040621808695271E-4</v>
      </c>
      <c r="L642" s="25">
        <f t="shared" si="78"/>
        <v>-1.3508198241293941E-3</v>
      </c>
      <c r="M642" s="25">
        <f t="shared" si="79"/>
        <v>1.7886385488965454E-4</v>
      </c>
    </row>
    <row r="643" spans="1:13" x14ac:dyDescent="0.2">
      <c r="A643" s="4">
        <v>44797</v>
      </c>
      <c r="B643" s="7">
        <v>117.21875</v>
      </c>
      <c r="C643" s="7">
        <v>117.234375</v>
      </c>
      <c r="D643" s="6">
        <f t="shared" si="72"/>
        <v>117.2265625</v>
      </c>
      <c r="E643" s="24">
        <f t="shared" si="73"/>
        <v>1.3328890369876707E-4</v>
      </c>
      <c r="F643" s="24">
        <f t="shared" si="76"/>
        <v>4.6651116294569306E-3</v>
      </c>
      <c r="G643" s="7">
        <v>136.4375</v>
      </c>
      <c r="H643" s="7">
        <v>136.5</v>
      </c>
      <c r="I643" s="19">
        <f t="shared" si="74"/>
        <v>136.46875</v>
      </c>
      <c r="J643" s="24">
        <f t="shared" si="75"/>
        <v>4.5798030684680559E-4</v>
      </c>
      <c r="K643" s="24">
        <f t="shared" si="77"/>
        <v>9.0451110602243201E-3</v>
      </c>
      <c r="L643" s="25">
        <f t="shared" si="78"/>
        <v>6.8114413913393686E-3</v>
      </c>
      <c r="M643" s="25">
        <f t="shared" si="79"/>
        <v>2.9239733122701133E-4</v>
      </c>
    </row>
    <row r="644" spans="1:13" x14ac:dyDescent="0.2">
      <c r="A644" s="2">
        <v>44796</v>
      </c>
      <c r="B644" s="6">
        <v>117.6875</v>
      </c>
      <c r="C644" s="6">
        <v>117.703125</v>
      </c>
      <c r="D644" s="6">
        <f t="shared" si="72"/>
        <v>117.6953125</v>
      </c>
      <c r="E644" s="24">
        <f t="shared" si="73"/>
        <v>1.3275804845668768E-4</v>
      </c>
      <c r="F644" s="24">
        <f t="shared" si="76"/>
        <v>-3.982741453700589E-3</v>
      </c>
      <c r="G644" s="6">
        <v>137.5</v>
      </c>
      <c r="H644" s="6">
        <v>137.53125</v>
      </c>
      <c r="I644" s="19">
        <f t="shared" si="74"/>
        <v>137.515625</v>
      </c>
      <c r="J644" s="24">
        <f t="shared" si="75"/>
        <v>2.2724690376093625E-4</v>
      </c>
      <c r="K644" s="24">
        <f t="shared" si="77"/>
        <v>-7.6127712759913591E-3</v>
      </c>
      <c r="L644" s="25">
        <f t="shared" si="78"/>
        <v>-5.7615638410675315E-3</v>
      </c>
      <c r="M644" s="25">
        <f t="shared" si="79"/>
        <v>1.7906039290018457E-4</v>
      </c>
    </row>
    <row r="645" spans="1:13" x14ac:dyDescent="0.2">
      <c r="A645" s="4">
        <v>44795</v>
      </c>
      <c r="B645" s="7">
        <v>117.84375</v>
      </c>
      <c r="C645" s="7">
        <v>117.859375</v>
      </c>
      <c r="D645" s="6">
        <f t="shared" si="72"/>
        <v>117.8515625</v>
      </c>
      <c r="E645" s="24">
        <f t="shared" si="73"/>
        <v>1.3258203513423931E-4</v>
      </c>
      <c r="F645" s="24">
        <f t="shared" si="76"/>
        <v>-1.3258203513424327E-3</v>
      </c>
      <c r="G645" s="7">
        <v>138.15625</v>
      </c>
      <c r="H645" s="7">
        <v>138.1875</v>
      </c>
      <c r="I645" s="19">
        <f t="shared" si="74"/>
        <v>138.171875</v>
      </c>
      <c r="J645" s="24">
        <f t="shared" si="75"/>
        <v>2.2616759018432659E-4</v>
      </c>
      <c r="K645" s="24">
        <f t="shared" si="77"/>
        <v>-4.7495193938708047E-3</v>
      </c>
      <c r="L645" s="25">
        <f t="shared" si="78"/>
        <v>-3.0035345307298017E-3</v>
      </c>
      <c r="M645" s="25">
        <f t="shared" si="79"/>
        <v>1.7844173563449654E-4</v>
      </c>
    </row>
    <row r="646" spans="1:13" x14ac:dyDescent="0.2">
      <c r="A646" s="2">
        <v>44792</v>
      </c>
      <c r="B646" s="6">
        <v>118.21875</v>
      </c>
      <c r="C646" s="6">
        <v>118.25</v>
      </c>
      <c r="D646" s="6">
        <f t="shared" si="72"/>
        <v>118.234375</v>
      </c>
      <c r="E646" s="24">
        <f t="shared" si="73"/>
        <v>2.6430553720100438E-4</v>
      </c>
      <c r="F646" s="24">
        <f t="shared" si="76"/>
        <v>-3.2377428307123202E-3</v>
      </c>
      <c r="G646" s="6">
        <v>138.59375</v>
      </c>
      <c r="H646" s="6">
        <v>138.65625</v>
      </c>
      <c r="I646" s="19">
        <f t="shared" si="74"/>
        <v>138.625</v>
      </c>
      <c r="J646" s="24">
        <f t="shared" si="75"/>
        <v>4.5085662759242559E-4</v>
      </c>
      <c r="K646" s="24">
        <f t="shared" si="77"/>
        <v>-3.268710550045073E-3</v>
      </c>
      <c r="L646" s="25">
        <f t="shared" si="78"/>
        <v>-3.2529179326072225E-3</v>
      </c>
      <c r="M646" s="25">
        <f t="shared" si="79"/>
        <v>3.5572111013603943E-4</v>
      </c>
    </row>
    <row r="647" spans="1:13" x14ac:dyDescent="0.2">
      <c r="A647" s="4">
        <v>44791</v>
      </c>
      <c r="B647" s="7">
        <v>118.828125</v>
      </c>
      <c r="C647" s="7">
        <v>118.84375</v>
      </c>
      <c r="D647" s="6">
        <f t="shared" si="72"/>
        <v>118.8359375</v>
      </c>
      <c r="E647" s="24">
        <f t="shared" si="73"/>
        <v>1.314837946223128E-4</v>
      </c>
      <c r="F647" s="24">
        <f t="shared" si="76"/>
        <v>-5.062126092959085E-3</v>
      </c>
      <c r="G647" s="7">
        <v>140.375</v>
      </c>
      <c r="H647" s="7">
        <v>140.4375</v>
      </c>
      <c r="I647" s="19">
        <f t="shared" si="74"/>
        <v>140.40625</v>
      </c>
      <c r="J647" s="24">
        <f t="shared" si="75"/>
        <v>4.4513687959047408E-4</v>
      </c>
      <c r="K647" s="24">
        <f t="shared" si="77"/>
        <v>-1.2686401068328523E-2</v>
      </c>
      <c r="L647" s="25">
        <f t="shared" si="78"/>
        <v>-8.7982471932177338E-3</v>
      </c>
      <c r="M647" s="25">
        <f t="shared" si="79"/>
        <v>2.8518311851821992E-4</v>
      </c>
    </row>
    <row r="648" spans="1:13" x14ac:dyDescent="0.2">
      <c r="A648" s="2">
        <v>44790</v>
      </c>
      <c r="B648" s="6">
        <v>118.703125</v>
      </c>
      <c r="C648" s="6">
        <v>118.734375</v>
      </c>
      <c r="D648" s="6">
        <f t="shared" si="72"/>
        <v>118.71875</v>
      </c>
      <c r="E648" s="24">
        <f t="shared" si="73"/>
        <v>2.6322716504343247E-4</v>
      </c>
      <c r="F648" s="24">
        <f t="shared" si="76"/>
        <v>9.8710186891293183E-4</v>
      </c>
      <c r="G648" s="6">
        <v>140.125</v>
      </c>
      <c r="H648" s="6">
        <v>140.15625</v>
      </c>
      <c r="I648" s="19">
        <f t="shared" si="74"/>
        <v>140.140625</v>
      </c>
      <c r="J648" s="24">
        <f t="shared" si="75"/>
        <v>2.2299029992195341E-4</v>
      </c>
      <c r="K648" s="24">
        <f t="shared" si="77"/>
        <v>1.8954175493366421E-3</v>
      </c>
      <c r="L648" s="25">
        <f t="shared" si="78"/>
        <v>1.4322035199276079E-3</v>
      </c>
      <c r="M648" s="25">
        <f t="shared" si="79"/>
        <v>2.4350990651402914E-4</v>
      </c>
    </row>
    <row r="649" spans="1:13" x14ac:dyDescent="0.2">
      <c r="A649" s="4">
        <v>44789</v>
      </c>
      <c r="B649" s="7">
        <v>119.453125</v>
      </c>
      <c r="C649" s="7">
        <v>119.46875</v>
      </c>
      <c r="D649" s="6">
        <f t="shared" si="72"/>
        <v>119.4609375</v>
      </c>
      <c r="E649" s="24">
        <f t="shared" si="73"/>
        <v>1.3079589300895951E-4</v>
      </c>
      <c r="F649" s="24">
        <f t="shared" si="76"/>
        <v>-6.2128049179255296E-3</v>
      </c>
      <c r="G649" s="7">
        <v>141.46875</v>
      </c>
      <c r="H649" s="7">
        <v>141.5</v>
      </c>
      <c r="I649" s="19">
        <f t="shared" si="74"/>
        <v>141.484375</v>
      </c>
      <c r="J649" s="24">
        <f t="shared" si="75"/>
        <v>2.2087244616234125E-4</v>
      </c>
      <c r="K649" s="24">
        <f t="shared" si="77"/>
        <v>-9.4975151849806538E-3</v>
      </c>
      <c r="L649" s="25">
        <f t="shared" si="78"/>
        <v>-7.8224104707979476E-3</v>
      </c>
      <c r="M649" s="25">
        <f t="shared" si="79"/>
        <v>1.7493607839866765E-4</v>
      </c>
    </row>
    <row r="650" spans="1:13" x14ac:dyDescent="0.2">
      <c r="A650" s="2">
        <v>44788</v>
      </c>
      <c r="B650" s="6">
        <v>119.734375</v>
      </c>
      <c r="C650" s="6">
        <v>119.75</v>
      </c>
      <c r="D650" s="6">
        <f t="shared" si="72"/>
        <v>119.7421875</v>
      </c>
      <c r="E650" s="24">
        <f t="shared" si="73"/>
        <v>1.3048868010700072E-4</v>
      </c>
      <c r="F650" s="24">
        <f t="shared" si="76"/>
        <v>-2.3487962419259656E-3</v>
      </c>
      <c r="G650" s="6">
        <v>141.5</v>
      </c>
      <c r="H650" s="6">
        <v>141.53125</v>
      </c>
      <c r="I650" s="19">
        <f t="shared" si="74"/>
        <v>141.515625</v>
      </c>
      <c r="J650" s="24">
        <f t="shared" si="75"/>
        <v>2.2082367229767032E-4</v>
      </c>
      <c r="K650" s="24">
        <f t="shared" si="77"/>
        <v>-2.2082367229769861E-4</v>
      </c>
      <c r="L650" s="25">
        <f t="shared" si="78"/>
        <v>-1.3060265039713677E-3</v>
      </c>
      <c r="M650" s="25">
        <f t="shared" si="79"/>
        <v>1.7475550829795368E-4</v>
      </c>
    </row>
    <row r="651" spans="1:13" x14ac:dyDescent="0.2">
      <c r="A651" s="4">
        <v>44785</v>
      </c>
      <c r="B651" s="7">
        <v>119.390625</v>
      </c>
      <c r="C651" s="7">
        <v>119.421875</v>
      </c>
      <c r="D651" s="6">
        <f t="shared" si="72"/>
        <v>119.40625</v>
      </c>
      <c r="E651" s="24">
        <f t="shared" si="73"/>
        <v>2.6171159382360636E-4</v>
      </c>
      <c r="F651" s="24">
        <f t="shared" si="76"/>
        <v>2.8133996336037193E-3</v>
      </c>
      <c r="G651" s="7">
        <v>140.8125</v>
      </c>
      <c r="H651" s="7">
        <v>140.84375</v>
      </c>
      <c r="I651" s="19">
        <f t="shared" si="74"/>
        <v>140.828125</v>
      </c>
      <c r="J651" s="24">
        <f t="shared" si="75"/>
        <v>2.2190169754798624E-4</v>
      </c>
      <c r="K651" s="24">
        <f t="shared" si="77"/>
        <v>4.8818373460557396E-3</v>
      </c>
      <c r="L651" s="25">
        <f t="shared" si="78"/>
        <v>3.8269955239707588E-3</v>
      </c>
      <c r="M651" s="25">
        <f t="shared" si="79"/>
        <v>2.4220356270524476E-4</v>
      </c>
    </row>
    <row r="652" spans="1:13" x14ac:dyDescent="0.2">
      <c r="A652" s="2">
        <v>44784</v>
      </c>
      <c r="B652" s="6">
        <v>119.09375</v>
      </c>
      <c r="C652" s="6">
        <v>119.109375</v>
      </c>
      <c r="D652" s="6">
        <f t="shared" si="72"/>
        <v>119.1015625</v>
      </c>
      <c r="E652" s="24">
        <f t="shared" si="73"/>
        <v>1.3119055428009185E-4</v>
      </c>
      <c r="F652" s="24">
        <f t="shared" si="76"/>
        <v>2.5582158084618278E-3</v>
      </c>
      <c r="G652" s="6">
        <v>139.8125</v>
      </c>
      <c r="H652" s="6">
        <v>139.84375</v>
      </c>
      <c r="I652" s="19">
        <f t="shared" si="74"/>
        <v>139.828125</v>
      </c>
      <c r="J652" s="24">
        <f t="shared" si="75"/>
        <v>2.2348865795060902E-4</v>
      </c>
      <c r="K652" s="24">
        <f t="shared" si="77"/>
        <v>7.1516370544195684E-3</v>
      </c>
      <c r="L652" s="25">
        <f t="shared" si="78"/>
        <v>4.8091285962141503E-3</v>
      </c>
      <c r="M652" s="25">
        <f t="shared" si="79"/>
        <v>1.764193653803329E-4</v>
      </c>
    </row>
    <row r="653" spans="1:13" x14ac:dyDescent="0.2">
      <c r="A653" s="4">
        <v>44783</v>
      </c>
      <c r="B653" s="7">
        <v>119.734375</v>
      </c>
      <c r="C653" s="7">
        <v>119.75</v>
      </c>
      <c r="D653" s="6">
        <f t="shared" ref="D653:D716" si="80">AVERAGE(B653:C653)</f>
        <v>119.7421875</v>
      </c>
      <c r="E653" s="24">
        <f t="shared" ref="E653:E716" si="81">(C653-B653)/D653</f>
        <v>1.3048868010700072E-4</v>
      </c>
      <c r="F653" s="24">
        <f t="shared" si="76"/>
        <v>-5.3500358843869833E-3</v>
      </c>
      <c r="G653" s="7">
        <v>142</v>
      </c>
      <c r="H653" s="7">
        <v>142.0625</v>
      </c>
      <c r="I653" s="19">
        <f t="shared" ref="I653:I716" si="82">AVERAGE(G653:H653)</f>
        <v>142.03125</v>
      </c>
      <c r="J653" s="24">
        <f t="shared" ref="J653:J716" si="83">(H653-G653)/I653</f>
        <v>4.4004400440044003E-4</v>
      </c>
      <c r="K653" s="24">
        <f t="shared" si="77"/>
        <v>-1.5511551155115488E-2</v>
      </c>
      <c r="L653" s="25">
        <f t="shared" si="78"/>
        <v>-1.0329480059238463E-2</v>
      </c>
      <c r="M653" s="25">
        <f t="shared" si="79"/>
        <v>2.8217997961106763E-4</v>
      </c>
    </row>
    <row r="654" spans="1:13" x14ac:dyDescent="0.2">
      <c r="A654" s="2">
        <v>44782</v>
      </c>
      <c r="B654" s="6">
        <v>119.59375</v>
      </c>
      <c r="C654" s="6">
        <v>119.609375</v>
      </c>
      <c r="D654" s="6">
        <f t="shared" si="80"/>
        <v>119.6015625</v>
      </c>
      <c r="E654" s="24">
        <f t="shared" si="81"/>
        <v>1.3064210595074792E-4</v>
      </c>
      <c r="F654" s="24">
        <f t="shared" ref="F654:F717" si="84">D653/D654-1</f>
        <v>1.1757789535566943E-3</v>
      </c>
      <c r="G654" s="6">
        <v>142.59375</v>
      </c>
      <c r="H654" s="6">
        <v>142.65625</v>
      </c>
      <c r="I654" s="19">
        <f t="shared" si="82"/>
        <v>142.625</v>
      </c>
      <c r="J654" s="24">
        <f t="shared" si="83"/>
        <v>4.3821209465381246E-4</v>
      </c>
      <c r="K654" s="24">
        <f t="shared" ref="K654:K717" si="85">I653/I654-1</f>
        <v>-4.1630148992112259E-3</v>
      </c>
      <c r="L654" s="25">
        <f t="shared" ref="L654:L717" si="86">F654*$N$5+K654*$O$5</f>
        <v>-1.4403885414110338E-3</v>
      </c>
      <c r="M654" s="25">
        <f t="shared" ref="M654:M717" si="87">E654*$N$5+J654*$O$5</f>
        <v>2.8136053207154148E-4</v>
      </c>
    </row>
    <row r="655" spans="1:13" x14ac:dyDescent="0.2">
      <c r="A655" s="4">
        <v>44781</v>
      </c>
      <c r="B655" s="7">
        <v>119.875</v>
      </c>
      <c r="C655" s="7">
        <v>119.890625</v>
      </c>
      <c r="D655" s="6">
        <f t="shared" si="80"/>
        <v>119.8828125</v>
      </c>
      <c r="E655" s="24">
        <f t="shared" si="81"/>
        <v>1.3033561420658195E-4</v>
      </c>
      <c r="F655" s="24">
        <f t="shared" si="84"/>
        <v>-2.3460410557184508E-3</v>
      </c>
      <c r="G655" s="7">
        <v>142.5625</v>
      </c>
      <c r="H655" s="7">
        <v>142.625</v>
      </c>
      <c r="I655" s="19">
        <f t="shared" si="82"/>
        <v>142.59375</v>
      </c>
      <c r="J655" s="24">
        <f t="shared" si="83"/>
        <v>4.3830813061582295E-4</v>
      </c>
      <c r="K655" s="24">
        <f t="shared" si="85"/>
        <v>2.1915406530781389E-4</v>
      </c>
      <c r="L655" s="25">
        <f t="shared" si="86"/>
        <v>-1.0890192865787066E-3</v>
      </c>
      <c r="M655" s="25">
        <f t="shared" si="87"/>
        <v>2.812512908543231E-4</v>
      </c>
    </row>
    <row r="656" spans="1:13" x14ac:dyDescent="0.2">
      <c r="A656" s="2">
        <v>44778</v>
      </c>
      <c r="B656" s="6">
        <v>119.453125</v>
      </c>
      <c r="C656" s="6">
        <v>119.484375</v>
      </c>
      <c r="D656" s="6">
        <f t="shared" si="80"/>
        <v>119.46875</v>
      </c>
      <c r="E656" s="24">
        <f t="shared" si="81"/>
        <v>2.615746795710175E-4</v>
      </c>
      <c r="F656" s="24">
        <f t="shared" si="84"/>
        <v>3.465864504315963E-3</v>
      </c>
      <c r="G656" s="6">
        <v>141.3125</v>
      </c>
      <c r="H656" s="6">
        <v>141.375</v>
      </c>
      <c r="I656" s="19">
        <f t="shared" si="82"/>
        <v>141.34375</v>
      </c>
      <c r="J656" s="24">
        <f t="shared" si="83"/>
        <v>4.4218439089100157E-4</v>
      </c>
      <c r="K656" s="24">
        <f t="shared" si="85"/>
        <v>8.8436878178199674E-3</v>
      </c>
      <c r="L656" s="25">
        <f t="shared" si="86"/>
        <v>6.1011575938167938E-3</v>
      </c>
      <c r="M656" s="25">
        <f t="shared" si="87"/>
        <v>3.5007880036337115E-4</v>
      </c>
    </row>
    <row r="657" spans="1:13" x14ac:dyDescent="0.2">
      <c r="A657" s="4">
        <v>44777</v>
      </c>
      <c r="B657" s="7">
        <v>120.59375</v>
      </c>
      <c r="C657" s="7">
        <v>120.609375</v>
      </c>
      <c r="D657" s="6">
        <f t="shared" si="80"/>
        <v>120.6015625</v>
      </c>
      <c r="E657" s="24">
        <f t="shared" si="81"/>
        <v>1.2955885210857033E-4</v>
      </c>
      <c r="F657" s="24">
        <f t="shared" si="84"/>
        <v>-9.3930167778712992E-3</v>
      </c>
      <c r="G657" s="7">
        <v>143.46875</v>
      </c>
      <c r="H657" s="7">
        <v>143.53125</v>
      </c>
      <c r="I657" s="19">
        <f t="shared" si="82"/>
        <v>143.5</v>
      </c>
      <c r="J657" s="24">
        <f t="shared" si="83"/>
        <v>4.3554006968641115E-4</v>
      </c>
      <c r="K657" s="24">
        <f t="shared" si="85"/>
        <v>-1.5026132404181158E-2</v>
      </c>
      <c r="L657" s="25">
        <f t="shared" si="86"/>
        <v>-1.2153410680195525E-2</v>
      </c>
      <c r="M657" s="25">
        <f t="shared" si="87"/>
        <v>2.7949873320788892E-4</v>
      </c>
    </row>
    <row r="658" spans="1:13" x14ac:dyDescent="0.2">
      <c r="A658" s="2">
        <v>44776</v>
      </c>
      <c r="B658" s="6">
        <v>120.390625</v>
      </c>
      <c r="C658" s="6">
        <v>120.40625</v>
      </c>
      <c r="D658" s="6">
        <f t="shared" si="80"/>
        <v>120.3984375</v>
      </c>
      <c r="E658" s="24">
        <f t="shared" si="81"/>
        <v>1.2977743170462656E-4</v>
      </c>
      <c r="F658" s="24">
        <f t="shared" si="84"/>
        <v>1.6871066121602052E-3</v>
      </c>
      <c r="G658" s="6">
        <v>143.46875</v>
      </c>
      <c r="H658" s="6">
        <v>143.53125</v>
      </c>
      <c r="I658" s="19">
        <f t="shared" si="82"/>
        <v>143.5</v>
      </c>
      <c r="J658" s="24">
        <f t="shared" si="83"/>
        <v>4.3554006968641115E-4</v>
      </c>
      <c r="K658" s="24">
        <f t="shared" si="85"/>
        <v>0</v>
      </c>
      <c r="L658" s="25">
        <f t="shared" si="86"/>
        <v>8.6037428253666573E-4</v>
      </c>
      <c r="M658" s="25">
        <f t="shared" si="87"/>
        <v>2.7961020231231812E-4</v>
      </c>
    </row>
    <row r="659" spans="1:13" x14ac:dyDescent="0.2">
      <c r="A659" s="4">
        <v>44775</v>
      </c>
      <c r="B659" s="7">
        <v>120.09375</v>
      </c>
      <c r="C659" s="7">
        <v>120.125</v>
      </c>
      <c r="D659" s="6">
        <f t="shared" si="80"/>
        <v>120.109375</v>
      </c>
      <c r="E659" s="24">
        <f t="shared" si="81"/>
        <v>2.601795238714713E-4</v>
      </c>
      <c r="F659" s="24">
        <f t="shared" si="84"/>
        <v>2.4066605958110721E-3</v>
      </c>
      <c r="G659" s="7">
        <v>142.625</v>
      </c>
      <c r="H659" s="7">
        <v>142.6875</v>
      </c>
      <c r="I659" s="19">
        <f t="shared" si="82"/>
        <v>142.65625</v>
      </c>
      <c r="J659" s="24">
        <f t="shared" si="83"/>
        <v>4.381161007667032E-4</v>
      </c>
      <c r="K659" s="24">
        <f t="shared" si="85"/>
        <v>5.9145673603504534E-3</v>
      </c>
      <c r="L659" s="25">
        <f t="shared" si="86"/>
        <v>4.1256390590846343E-3</v>
      </c>
      <c r="M659" s="25">
        <f t="shared" si="87"/>
        <v>3.4737372943117551E-4</v>
      </c>
    </row>
    <row r="660" spans="1:13" x14ac:dyDescent="0.2">
      <c r="A660" s="2">
        <v>44774</v>
      </c>
      <c r="B660" s="6">
        <v>121.609375</v>
      </c>
      <c r="C660" s="6">
        <v>121.625</v>
      </c>
      <c r="D660" s="6">
        <f t="shared" si="80"/>
        <v>121.6171875</v>
      </c>
      <c r="E660" s="24">
        <f t="shared" si="81"/>
        <v>1.2847690627609687E-4</v>
      </c>
      <c r="F660" s="24">
        <f t="shared" si="84"/>
        <v>-1.2398021455643393E-2</v>
      </c>
      <c r="G660" s="6">
        <v>144.90625</v>
      </c>
      <c r="H660" s="6">
        <v>144.96875</v>
      </c>
      <c r="I660" s="19">
        <f t="shared" si="82"/>
        <v>144.9375</v>
      </c>
      <c r="J660" s="24">
        <f t="shared" si="83"/>
        <v>4.3122035360068997E-4</v>
      </c>
      <c r="K660" s="24">
        <f t="shared" si="85"/>
        <v>-1.5739542906425208E-2</v>
      </c>
      <c r="L660" s="25">
        <f t="shared" si="86"/>
        <v>-1.4035466175248078E-2</v>
      </c>
      <c r="M660" s="25">
        <f t="shared" si="87"/>
        <v>2.7683018382294291E-4</v>
      </c>
    </row>
    <row r="661" spans="1:13" x14ac:dyDescent="0.2">
      <c r="A661" s="4">
        <v>44771</v>
      </c>
      <c r="B661" s="7">
        <v>121.15625</v>
      </c>
      <c r="C661" s="7">
        <v>121.1875</v>
      </c>
      <c r="D661" s="6">
        <f t="shared" si="80"/>
        <v>121.171875</v>
      </c>
      <c r="E661" s="24">
        <f t="shared" si="81"/>
        <v>2.5789813023855578E-4</v>
      </c>
      <c r="F661" s="24">
        <f t="shared" si="84"/>
        <v>3.6750483558993796E-3</v>
      </c>
      <c r="G661" s="7">
        <v>143.59375</v>
      </c>
      <c r="H661" s="7">
        <v>143.65625</v>
      </c>
      <c r="I661" s="19">
        <f t="shared" si="82"/>
        <v>143.625</v>
      </c>
      <c r="J661" s="24">
        <f t="shared" si="83"/>
        <v>4.351610095735422E-4</v>
      </c>
      <c r="K661" s="24">
        <f t="shared" si="85"/>
        <v>9.1383812010443766E-3</v>
      </c>
      <c r="L661" s="25">
        <f t="shared" si="86"/>
        <v>6.3522436546554146E-3</v>
      </c>
      <c r="M661" s="25">
        <f t="shared" si="87"/>
        <v>3.447622039918709E-4</v>
      </c>
    </row>
    <row r="662" spans="1:13" x14ac:dyDescent="0.2">
      <c r="A662" s="2">
        <v>44770</v>
      </c>
      <c r="B662" s="6">
        <v>120.984375</v>
      </c>
      <c r="C662" s="6">
        <v>121</v>
      </c>
      <c r="D662" s="6">
        <f t="shared" si="80"/>
        <v>120.9921875</v>
      </c>
      <c r="E662" s="24">
        <f t="shared" si="81"/>
        <v>1.2914056950991153E-4</v>
      </c>
      <c r="F662" s="24">
        <f t="shared" si="84"/>
        <v>1.4851165493638963E-3</v>
      </c>
      <c r="G662" s="6">
        <v>143.1875</v>
      </c>
      <c r="H662" s="6">
        <v>143.21875</v>
      </c>
      <c r="I662" s="19">
        <f t="shared" si="82"/>
        <v>143.203125</v>
      </c>
      <c r="J662" s="24">
        <f t="shared" si="83"/>
        <v>2.1822149481723951E-4</v>
      </c>
      <c r="K662" s="24">
        <f t="shared" si="85"/>
        <v>2.9459901800328314E-3</v>
      </c>
      <c r="L662" s="25">
        <f t="shared" si="86"/>
        <v>2.2009880012706005E-3</v>
      </c>
      <c r="M662" s="25">
        <f t="shared" si="87"/>
        <v>1.7279286769517548E-4</v>
      </c>
    </row>
    <row r="663" spans="1:13" x14ac:dyDescent="0.2">
      <c r="A663" s="4">
        <v>44769</v>
      </c>
      <c r="B663" s="7">
        <v>120</v>
      </c>
      <c r="C663" s="7">
        <v>120.03125</v>
      </c>
      <c r="D663" s="6">
        <f t="shared" si="80"/>
        <v>120.015625</v>
      </c>
      <c r="E663" s="24">
        <f t="shared" si="81"/>
        <v>2.6038276266111181E-4</v>
      </c>
      <c r="F663" s="24">
        <f t="shared" si="84"/>
        <v>8.1369613331596646E-3</v>
      </c>
      <c r="G663" s="7">
        <v>141.78125</v>
      </c>
      <c r="H663" s="7">
        <v>141.84375</v>
      </c>
      <c r="I663" s="19">
        <f t="shared" si="82"/>
        <v>141.8125</v>
      </c>
      <c r="J663" s="24">
        <f t="shared" si="83"/>
        <v>4.4072278536800354E-4</v>
      </c>
      <c r="K663" s="24">
        <f t="shared" si="85"/>
        <v>9.8060819744381078E-3</v>
      </c>
      <c r="L663" s="25">
        <f t="shared" si="86"/>
        <v>8.9548800030533164E-3</v>
      </c>
      <c r="M663" s="25">
        <f t="shared" si="87"/>
        <v>3.4875472802608007E-4</v>
      </c>
    </row>
    <row r="664" spans="1:13" x14ac:dyDescent="0.2">
      <c r="A664" s="2">
        <v>44768</v>
      </c>
      <c r="B664" s="6">
        <v>119.6875</v>
      </c>
      <c r="C664" s="6">
        <v>119.703125</v>
      </c>
      <c r="D664" s="6">
        <f t="shared" si="80"/>
        <v>119.6953125</v>
      </c>
      <c r="E664" s="24">
        <f t="shared" si="81"/>
        <v>1.3053978199856407E-4</v>
      </c>
      <c r="F664" s="24">
        <f t="shared" si="84"/>
        <v>2.6760655309705506E-3</v>
      </c>
      <c r="G664" s="6">
        <v>141.78125</v>
      </c>
      <c r="H664" s="6">
        <v>141.8125</v>
      </c>
      <c r="I664" s="19">
        <f t="shared" si="82"/>
        <v>141.796875</v>
      </c>
      <c r="J664" s="24">
        <f t="shared" si="83"/>
        <v>2.2038567493112948E-4</v>
      </c>
      <c r="K664" s="24">
        <f t="shared" si="85"/>
        <v>1.1019283746560582E-4</v>
      </c>
      <c r="L664" s="25">
        <f t="shared" si="86"/>
        <v>1.4187117311993392E-3</v>
      </c>
      <c r="M664" s="25">
        <f t="shared" si="87"/>
        <v>1.7456693703184271E-4</v>
      </c>
    </row>
    <row r="665" spans="1:13" x14ac:dyDescent="0.2">
      <c r="A665" s="4">
        <v>44767</v>
      </c>
      <c r="B665" s="7">
        <v>119.78125</v>
      </c>
      <c r="C665" s="7">
        <v>119.796875</v>
      </c>
      <c r="D665" s="6">
        <f t="shared" si="80"/>
        <v>119.7890625</v>
      </c>
      <c r="E665" s="24">
        <f t="shared" si="81"/>
        <v>1.3043761820909151E-4</v>
      </c>
      <c r="F665" s="24">
        <f t="shared" si="84"/>
        <v>-7.8262570925458075E-4</v>
      </c>
      <c r="G665" s="7">
        <v>141.75</v>
      </c>
      <c r="H665" s="7">
        <v>141.78125</v>
      </c>
      <c r="I665" s="19">
        <f t="shared" si="82"/>
        <v>141.765625</v>
      </c>
      <c r="J665" s="24">
        <f t="shared" si="83"/>
        <v>2.2043425548330211E-4</v>
      </c>
      <c r="K665" s="24">
        <f t="shared" si="85"/>
        <v>2.2043425548323725E-4</v>
      </c>
      <c r="L665" s="25">
        <f t="shared" si="86"/>
        <v>-2.9109654599796957E-4</v>
      </c>
      <c r="M665" s="25">
        <f t="shared" si="87"/>
        <v>1.7453864244532845E-4</v>
      </c>
    </row>
    <row r="666" spans="1:13" x14ac:dyDescent="0.2">
      <c r="A666" s="2">
        <v>44764</v>
      </c>
      <c r="B666" s="6">
        <v>120.109375</v>
      </c>
      <c r="C666" s="6">
        <v>120.125</v>
      </c>
      <c r="D666" s="6">
        <f t="shared" si="80"/>
        <v>120.1171875</v>
      </c>
      <c r="E666" s="24">
        <f t="shared" si="81"/>
        <v>1.3008130081300812E-4</v>
      </c>
      <c r="F666" s="24">
        <f t="shared" si="84"/>
        <v>-2.7317073170731732E-3</v>
      </c>
      <c r="G666" s="6">
        <v>142.625</v>
      </c>
      <c r="H666" s="6">
        <v>142.6875</v>
      </c>
      <c r="I666" s="19">
        <f t="shared" si="82"/>
        <v>142.65625</v>
      </c>
      <c r="J666" s="24">
        <f t="shared" si="83"/>
        <v>4.381161007667032E-4</v>
      </c>
      <c r="K666" s="24">
        <f t="shared" si="85"/>
        <v>-6.2431544359254909E-3</v>
      </c>
      <c r="L666" s="25">
        <f t="shared" si="86"/>
        <v>-4.4524206590720811E-3</v>
      </c>
      <c r="M666" s="25">
        <f t="shared" si="87"/>
        <v>2.8102749824671059E-4</v>
      </c>
    </row>
    <row r="667" spans="1:13" x14ac:dyDescent="0.2">
      <c r="A667" s="4">
        <v>44763</v>
      </c>
      <c r="B667" s="7">
        <v>119.109375</v>
      </c>
      <c r="C667" s="7">
        <v>119.125</v>
      </c>
      <c r="D667" s="6">
        <f t="shared" si="80"/>
        <v>119.1171875</v>
      </c>
      <c r="E667" s="24">
        <f t="shared" si="81"/>
        <v>1.3117334557617892E-4</v>
      </c>
      <c r="F667" s="24">
        <f t="shared" si="84"/>
        <v>8.3950941168755566E-3</v>
      </c>
      <c r="G667" s="7">
        <v>140.75</v>
      </c>
      <c r="H667" s="7">
        <v>140.78125</v>
      </c>
      <c r="I667" s="19">
        <f t="shared" si="82"/>
        <v>140.765625</v>
      </c>
      <c r="J667" s="24">
        <f t="shared" si="83"/>
        <v>2.22000222000222E-4</v>
      </c>
      <c r="K667" s="24">
        <f t="shared" si="85"/>
        <v>1.3431013431013383E-2</v>
      </c>
      <c r="L667" s="25">
        <f t="shared" si="86"/>
        <v>1.0862844095664683E-2</v>
      </c>
      <c r="M667" s="25">
        <f t="shared" si="87"/>
        <v>1.7568121164537317E-4</v>
      </c>
    </row>
    <row r="668" spans="1:13" x14ac:dyDescent="0.2">
      <c r="A668" s="2">
        <v>44762</v>
      </c>
      <c r="B668" s="6">
        <v>117.828125</v>
      </c>
      <c r="C668" s="6">
        <v>117.84375</v>
      </c>
      <c r="D668" s="6">
        <f t="shared" si="80"/>
        <v>117.8359375</v>
      </c>
      <c r="E668" s="24">
        <f t="shared" si="81"/>
        <v>1.3259961546111516E-4</v>
      </c>
      <c r="F668" s="24">
        <f t="shared" si="84"/>
        <v>1.0873168467811389E-2</v>
      </c>
      <c r="G668" s="6">
        <v>138.59375</v>
      </c>
      <c r="H668" s="6">
        <v>138.625</v>
      </c>
      <c r="I668" s="19">
        <f t="shared" si="82"/>
        <v>138.609375</v>
      </c>
      <c r="J668" s="24">
        <f t="shared" si="83"/>
        <v>2.2545372562281593E-4</v>
      </c>
      <c r="K668" s="24">
        <f t="shared" si="85"/>
        <v>1.5556307067974284E-2</v>
      </c>
      <c r="L668" s="25">
        <f t="shared" si="86"/>
        <v>1.3168045422804284E-2</v>
      </c>
      <c r="M668" s="25">
        <f t="shared" si="87"/>
        <v>1.7810088624969418E-4</v>
      </c>
    </row>
    <row r="669" spans="1:13" x14ac:dyDescent="0.2">
      <c r="A669" s="4">
        <v>44761</v>
      </c>
      <c r="B669" s="7">
        <v>117.921875</v>
      </c>
      <c r="C669" s="7">
        <v>117.9375</v>
      </c>
      <c r="D669" s="6">
        <f t="shared" si="80"/>
        <v>117.9296875</v>
      </c>
      <c r="E669" s="24">
        <f t="shared" si="81"/>
        <v>1.3249420337860219E-4</v>
      </c>
      <c r="F669" s="24">
        <f t="shared" si="84"/>
        <v>-7.9496522027155958E-4</v>
      </c>
      <c r="G669" s="7">
        <v>138.4375</v>
      </c>
      <c r="H669" s="7">
        <v>138.46875</v>
      </c>
      <c r="I669" s="19">
        <f t="shared" si="82"/>
        <v>138.453125</v>
      </c>
      <c r="J669" s="24">
        <f t="shared" si="83"/>
        <v>2.257081593499605E-4</v>
      </c>
      <c r="K669" s="24">
        <f t="shared" si="85"/>
        <v>1.128540796749844E-3</v>
      </c>
      <c r="L669" s="25">
        <f t="shared" si="86"/>
        <v>1.4760983635799446E-4</v>
      </c>
      <c r="M669" s="25">
        <f t="shared" si="87"/>
        <v>1.7817180929762238E-4</v>
      </c>
    </row>
    <row r="670" spans="1:13" x14ac:dyDescent="0.2">
      <c r="A670" s="2">
        <v>44760</v>
      </c>
      <c r="B670" s="6">
        <v>118.203125</v>
      </c>
      <c r="C670" s="6">
        <v>118.21875</v>
      </c>
      <c r="D670" s="6">
        <f t="shared" si="80"/>
        <v>118.2109375</v>
      </c>
      <c r="E670" s="24">
        <f t="shared" si="81"/>
        <v>1.3217897032582115E-4</v>
      </c>
      <c r="F670" s="24">
        <f t="shared" si="84"/>
        <v>-2.3792214658647781E-3</v>
      </c>
      <c r="G670" s="6">
        <v>138.78125</v>
      </c>
      <c r="H670" s="6">
        <v>138.8125</v>
      </c>
      <c r="I670" s="19">
        <f t="shared" si="82"/>
        <v>138.796875</v>
      </c>
      <c r="J670" s="24">
        <f t="shared" si="83"/>
        <v>2.2514916131937407E-4</v>
      </c>
      <c r="K670" s="24">
        <f t="shared" si="85"/>
        <v>-2.4766407745131502E-3</v>
      </c>
      <c r="L670" s="25">
        <f t="shared" si="86"/>
        <v>-2.4269598194511339E-3</v>
      </c>
      <c r="M670" s="25">
        <f t="shared" si="87"/>
        <v>1.7773712416841112E-4</v>
      </c>
    </row>
    <row r="671" spans="1:13" x14ac:dyDescent="0.2">
      <c r="A671" s="4">
        <v>44757</v>
      </c>
      <c r="B671" s="7">
        <v>118.734375</v>
      </c>
      <c r="C671" s="7">
        <v>118.75</v>
      </c>
      <c r="D671" s="6">
        <f t="shared" si="80"/>
        <v>118.7421875</v>
      </c>
      <c r="E671" s="24">
        <f t="shared" si="81"/>
        <v>1.3158760444766102E-4</v>
      </c>
      <c r="F671" s="24">
        <f t="shared" si="84"/>
        <v>-4.4739785512204477E-3</v>
      </c>
      <c r="G671" s="7">
        <v>140.15625</v>
      </c>
      <c r="H671" s="7">
        <v>140.21875</v>
      </c>
      <c r="I671" s="19">
        <f t="shared" si="82"/>
        <v>140.1875</v>
      </c>
      <c r="J671" s="24">
        <f t="shared" si="83"/>
        <v>4.4583147570218456E-4</v>
      </c>
      <c r="K671" s="24">
        <f t="shared" si="85"/>
        <v>-9.9197503343736448E-3</v>
      </c>
      <c r="L671" s="25">
        <f t="shared" si="86"/>
        <v>-7.1425684082180897E-3</v>
      </c>
      <c r="M671" s="25">
        <f t="shared" si="87"/>
        <v>2.8557643116414481E-4</v>
      </c>
    </row>
    <row r="672" spans="1:13" x14ac:dyDescent="0.2">
      <c r="A672" s="2">
        <v>44756</v>
      </c>
      <c r="B672" s="6">
        <v>118.453125</v>
      </c>
      <c r="C672" s="6">
        <v>118.46875</v>
      </c>
      <c r="D672" s="6">
        <f t="shared" si="80"/>
        <v>118.4609375</v>
      </c>
      <c r="E672" s="24">
        <f t="shared" si="81"/>
        <v>1.3190001978500296E-4</v>
      </c>
      <c r="F672" s="24">
        <f t="shared" si="84"/>
        <v>2.3742003561300073E-3</v>
      </c>
      <c r="G672" s="6">
        <v>139.46875</v>
      </c>
      <c r="H672" s="6">
        <v>139.53125</v>
      </c>
      <c r="I672" s="19">
        <f t="shared" si="82"/>
        <v>139.5</v>
      </c>
      <c r="J672" s="24">
        <f t="shared" si="83"/>
        <v>4.4802867383512545E-4</v>
      </c>
      <c r="K672" s="24">
        <f t="shared" si="85"/>
        <v>4.9283154121864126E-3</v>
      </c>
      <c r="L672" s="25">
        <f t="shared" si="86"/>
        <v>3.6257925644708738E-3</v>
      </c>
      <c r="M672" s="25">
        <f t="shared" si="87"/>
        <v>2.8681244602993901E-4</v>
      </c>
    </row>
    <row r="673" spans="1:13" x14ac:dyDescent="0.2">
      <c r="A673" s="4">
        <v>44755</v>
      </c>
      <c r="B673" s="7">
        <v>118.75</v>
      </c>
      <c r="C673" s="7">
        <v>118.765625</v>
      </c>
      <c r="D673" s="6">
        <f t="shared" si="80"/>
        <v>118.7578125</v>
      </c>
      <c r="E673" s="24">
        <f t="shared" si="81"/>
        <v>1.315702914281955E-4</v>
      </c>
      <c r="F673" s="24">
        <f t="shared" si="84"/>
        <v>-2.4998355371357306E-3</v>
      </c>
      <c r="G673" s="7">
        <v>139.6875</v>
      </c>
      <c r="H673" s="7">
        <v>139.71875</v>
      </c>
      <c r="I673" s="19">
        <f t="shared" si="82"/>
        <v>139.703125</v>
      </c>
      <c r="J673" s="24">
        <f t="shared" si="83"/>
        <v>2.2368862543339671E-4</v>
      </c>
      <c r="K673" s="24">
        <f t="shared" si="85"/>
        <v>-1.453976065317053E-3</v>
      </c>
      <c r="L673" s="25">
        <f t="shared" si="86"/>
        <v>-1.9873333447055852E-3</v>
      </c>
      <c r="M673" s="25">
        <f t="shared" si="87"/>
        <v>1.7671101005512689E-4</v>
      </c>
    </row>
    <row r="674" spans="1:13" x14ac:dyDescent="0.2">
      <c r="A674" s="2">
        <v>44754</v>
      </c>
      <c r="B674" s="6">
        <v>118.578125</v>
      </c>
      <c r="C674" s="6">
        <v>118.609375</v>
      </c>
      <c r="D674" s="6">
        <f t="shared" si="80"/>
        <v>118.59375</v>
      </c>
      <c r="E674" s="24">
        <f t="shared" si="81"/>
        <v>2.6350461133069827E-4</v>
      </c>
      <c r="F674" s="24">
        <f t="shared" si="84"/>
        <v>1.383399209486269E-3</v>
      </c>
      <c r="G674" s="6">
        <v>139</v>
      </c>
      <c r="H674" s="6">
        <v>139.03125</v>
      </c>
      <c r="I674" s="19">
        <f t="shared" si="82"/>
        <v>139.015625</v>
      </c>
      <c r="J674" s="24">
        <f t="shared" si="83"/>
        <v>2.2479487467685737E-4</v>
      </c>
      <c r="K674" s="24">
        <f t="shared" si="85"/>
        <v>4.9454872428909002E-3</v>
      </c>
      <c r="L674" s="25">
        <f t="shared" si="86"/>
        <v>3.1289281031286467E-3</v>
      </c>
      <c r="M674" s="25">
        <f t="shared" si="87"/>
        <v>2.4453569109040185E-4</v>
      </c>
    </row>
    <row r="675" spans="1:13" x14ac:dyDescent="0.2">
      <c r="A675" s="4">
        <v>44753</v>
      </c>
      <c r="B675" s="7">
        <v>118.3125</v>
      </c>
      <c r="C675" s="7">
        <v>118.328125</v>
      </c>
      <c r="D675" s="6">
        <f t="shared" si="80"/>
        <v>118.3203125</v>
      </c>
      <c r="E675" s="24">
        <f t="shared" si="81"/>
        <v>1.3205678441729945E-4</v>
      </c>
      <c r="F675" s="24">
        <f t="shared" si="84"/>
        <v>2.3109937273027015E-3</v>
      </c>
      <c r="G675" s="7">
        <v>138.6875</v>
      </c>
      <c r="H675" s="7">
        <v>138.71875</v>
      </c>
      <c r="I675" s="19">
        <f t="shared" si="82"/>
        <v>138.703125</v>
      </c>
      <c r="J675" s="24">
        <f t="shared" si="83"/>
        <v>2.2530134054297624E-4</v>
      </c>
      <c r="K675" s="24">
        <f t="shared" si="85"/>
        <v>2.2530134054297157E-3</v>
      </c>
      <c r="L675" s="25">
        <f t="shared" si="86"/>
        <v>2.2825816481674057E-3</v>
      </c>
      <c r="M675" s="25">
        <f t="shared" si="87"/>
        <v>1.7774938532044465E-4</v>
      </c>
    </row>
    <row r="676" spans="1:13" x14ac:dyDescent="0.2">
      <c r="A676" s="2">
        <v>44750</v>
      </c>
      <c r="B676" s="6">
        <v>117.734375</v>
      </c>
      <c r="C676" s="6">
        <v>117.75</v>
      </c>
      <c r="D676" s="6">
        <f t="shared" si="80"/>
        <v>117.7421875</v>
      </c>
      <c r="E676" s="24">
        <f t="shared" si="81"/>
        <v>1.3270519540840023E-4</v>
      </c>
      <c r="F676" s="24">
        <f t="shared" si="84"/>
        <v>4.9100922301108518E-3</v>
      </c>
      <c r="G676" s="6">
        <v>136.96875</v>
      </c>
      <c r="H676" s="6">
        <v>137.03125</v>
      </c>
      <c r="I676" s="19">
        <f t="shared" si="82"/>
        <v>137</v>
      </c>
      <c r="J676" s="24">
        <f t="shared" si="83"/>
        <v>4.5620437956204378E-4</v>
      </c>
      <c r="K676" s="24">
        <f t="shared" si="85"/>
        <v>1.2431569343065663E-2</v>
      </c>
      <c r="L676" s="25">
        <f t="shared" si="86"/>
        <v>8.5958393257501101E-3</v>
      </c>
      <c r="M676" s="25">
        <f t="shared" si="87"/>
        <v>2.9122940023278371E-4</v>
      </c>
    </row>
    <row r="677" spans="1:13" x14ac:dyDescent="0.2">
      <c r="A677" s="4">
        <v>44749</v>
      </c>
      <c r="B677" s="7">
        <v>118.34375</v>
      </c>
      <c r="C677" s="7">
        <v>118.359375</v>
      </c>
      <c r="D677" s="6">
        <f t="shared" si="80"/>
        <v>118.3515625</v>
      </c>
      <c r="E677" s="24">
        <f t="shared" si="81"/>
        <v>1.3202191563799591E-4</v>
      </c>
      <c r="F677" s="24">
        <f t="shared" si="84"/>
        <v>-5.1488547098818005E-3</v>
      </c>
      <c r="G677" s="7">
        <v>138.4375</v>
      </c>
      <c r="H677" s="7">
        <v>138.46875</v>
      </c>
      <c r="I677" s="19">
        <f t="shared" si="82"/>
        <v>138.453125</v>
      </c>
      <c r="J677" s="24">
        <f t="shared" si="83"/>
        <v>2.257081593499605E-4</v>
      </c>
      <c r="K677" s="24">
        <f t="shared" si="85"/>
        <v>-1.0495429409773216E-2</v>
      </c>
      <c r="L677" s="25">
        <f t="shared" si="86"/>
        <v>-7.7688350509509466E-3</v>
      </c>
      <c r="M677" s="25">
        <f t="shared" si="87"/>
        <v>1.7793095657198774E-4</v>
      </c>
    </row>
    <row r="678" spans="1:13" x14ac:dyDescent="0.2">
      <c r="A678" s="2">
        <v>44748</v>
      </c>
      <c r="B678" s="6">
        <v>118.84375</v>
      </c>
      <c r="C678" s="6">
        <v>118.859375</v>
      </c>
      <c r="D678" s="6">
        <f t="shared" si="80"/>
        <v>118.8515625</v>
      </c>
      <c r="E678" s="24">
        <f t="shared" si="81"/>
        <v>1.3146650890685598E-4</v>
      </c>
      <c r="F678" s="24">
        <f t="shared" si="84"/>
        <v>-4.2069282850193401E-3</v>
      </c>
      <c r="G678" s="6">
        <v>139.46875</v>
      </c>
      <c r="H678" s="6">
        <v>139.53125</v>
      </c>
      <c r="I678" s="19">
        <f t="shared" si="82"/>
        <v>139.5</v>
      </c>
      <c r="J678" s="24">
        <f t="shared" si="83"/>
        <v>4.4802867383512545E-4</v>
      </c>
      <c r="K678" s="24">
        <f t="shared" si="85"/>
        <v>-7.5044802867383353E-3</v>
      </c>
      <c r="L678" s="25">
        <f t="shared" si="86"/>
        <v>-5.8228266691441218E-3</v>
      </c>
      <c r="M678" s="25">
        <f t="shared" si="87"/>
        <v>2.8659136835288579E-4</v>
      </c>
    </row>
    <row r="679" spans="1:13" x14ac:dyDescent="0.2">
      <c r="A679" s="4">
        <v>44747</v>
      </c>
      <c r="B679" s="7">
        <v>119.890625</v>
      </c>
      <c r="C679" s="7">
        <v>119.921875</v>
      </c>
      <c r="D679" s="6">
        <f t="shared" si="80"/>
        <v>119.90625</v>
      </c>
      <c r="E679" s="24">
        <f t="shared" si="81"/>
        <v>2.6062027625749283E-4</v>
      </c>
      <c r="F679" s="24">
        <f t="shared" si="84"/>
        <v>-8.7959343236904131E-3</v>
      </c>
      <c r="G679" s="7">
        <v>141.15625</v>
      </c>
      <c r="H679" s="7">
        <v>141.1875</v>
      </c>
      <c r="I679" s="19">
        <f t="shared" si="82"/>
        <v>141.171875</v>
      </c>
      <c r="J679" s="24">
        <f t="shared" si="83"/>
        <v>2.2136137244050912E-4</v>
      </c>
      <c r="K679" s="24">
        <f t="shared" si="85"/>
        <v>-1.1842833425567245E-2</v>
      </c>
      <c r="L679" s="25">
        <f t="shared" si="86"/>
        <v>-1.028900534508672E-2</v>
      </c>
      <c r="M679" s="25">
        <f t="shared" si="87"/>
        <v>2.4138224780265597E-4</v>
      </c>
    </row>
    <row r="680" spans="1:13" x14ac:dyDescent="0.2">
      <c r="A680" s="2">
        <v>44743</v>
      </c>
      <c r="B680" s="6">
        <v>119.453125</v>
      </c>
      <c r="C680" s="6">
        <v>119.484375</v>
      </c>
      <c r="D680" s="6">
        <f t="shared" si="80"/>
        <v>119.46875</v>
      </c>
      <c r="E680" s="24">
        <f t="shared" si="81"/>
        <v>2.615746795710175E-4</v>
      </c>
      <c r="F680" s="24">
        <f t="shared" si="84"/>
        <v>3.6620455139941832E-3</v>
      </c>
      <c r="G680" s="6">
        <v>139.46875</v>
      </c>
      <c r="H680" s="6">
        <v>139.5</v>
      </c>
      <c r="I680" s="19">
        <f t="shared" si="82"/>
        <v>139.484375</v>
      </c>
      <c r="J680" s="24">
        <f t="shared" si="83"/>
        <v>2.240394309398454E-4</v>
      </c>
      <c r="K680" s="24">
        <f t="shared" si="85"/>
        <v>1.2098129270751601E-2</v>
      </c>
      <c r="L680" s="25">
        <f t="shared" si="86"/>
        <v>7.7959770194805014E-3</v>
      </c>
      <c r="M680" s="25">
        <f t="shared" si="87"/>
        <v>2.4318129333200905E-4</v>
      </c>
    </row>
    <row r="681" spans="1:13" x14ac:dyDescent="0.2">
      <c r="A681" s="4">
        <v>44742</v>
      </c>
      <c r="B681" s="7">
        <v>118.234375</v>
      </c>
      <c r="C681" s="7">
        <v>118.265625</v>
      </c>
      <c r="D681" s="6">
        <f t="shared" si="80"/>
        <v>118.25</v>
      </c>
      <c r="E681" s="24">
        <f t="shared" si="81"/>
        <v>2.6427061310782242E-4</v>
      </c>
      <c r="F681" s="24">
        <f t="shared" si="84"/>
        <v>1.0306553911205052E-2</v>
      </c>
      <c r="G681" s="7">
        <v>137.90625</v>
      </c>
      <c r="H681" s="7">
        <v>137.9375</v>
      </c>
      <c r="I681" s="19">
        <f t="shared" si="82"/>
        <v>137.921875</v>
      </c>
      <c r="J681" s="24">
        <f t="shared" si="83"/>
        <v>2.2657754616517504E-4</v>
      </c>
      <c r="K681" s="24">
        <f t="shared" si="85"/>
        <v>1.1328877308258711E-2</v>
      </c>
      <c r="L681" s="25">
        <f t="shared" si="86"/>
        <v>1.0807522728221676E-2</v>
      </c>
      <c r="M681" s="25">
        <f t="shared" si="87"/>
        <v>2.4579989121061501E-4</v>
      </c>
    </row>
    <row r="682" spans="1:13" x14ac:dyDescent="0.2">
      <c r="A682" s="2">
        <v>44741</v>
      </c>
      <c r="B682" s="6">
        <v>117.546875</v>
      </c>
      <c r="C682" s="6">
        <v>117.5625</v>
      </c>
      <c r="D682" s="6">
        <f t="shared" si="80"/>
        <v>117.5546875</v>
      </c>
      <c r="E682" s="24">
        <f t="shared" si="81"/>
        <v>1.3291686050375491E-4</v>
      </c>
      <c r="F682" s="24">
        <f t="shared" si="84"/>
        <v>5.9148002924171994E-3</v>
      </c>
      <c r="G682" s="6">
        <v>136.8125</v>
      </c>
      <c r="H682" s="6">
        <v>136.84375</v>
      </c>
      <c r="I682" s="19">
        <f t="shared" si="82"/>
        <v>136.828125</v>
      </c>
      <c r="J682" s="24">
        <f t="shared" si="83"/>
        <v>2.2838871759735068E-4</v>
      </c>
      <c r="K682" s="24">
        <f t="shared" si="85"/>
        <v>7.9936051159072985E-3</v>
      </c>
      <c r="L682" s="25">
        <f t="shared" si="86"/>
        <v>6.9334763749891656E-3</v>
      </c>
      <c r="M682" s="25">
        <f t="shared" si="87"/>
        <v>1.7970090500904609E-4</v>
      </c>
    </row>
    <row r="683" spans="1:13" x14ac:dyDescent="0.2">
      <c r="A683" s="4">
        <v>44740</v>
      </c>
      <c r="B683" s="7">
        <v>116.921875</v>
      </c>
      <c r="C683" s="7">
        <v>116.9375</v>
      </c>
      <c r="D683" s="6">
        <f t="shared" si="80"/>
        <v>116.9296875</v>
      </c>
      <c r="E683" s="24">
        <f t="shared" si="81"/>
        <v>1.3362731342286363E-4</v>
      </c>
      <c r="F683" s="24">
        <f t="shared" si="84"/>
        <v>5.3450925369145086E-3</v>
      </c>
      <c r="G683" s="7">
        <v>135.59375</v>
      </c>
      <c r="H683" s="7">
        <v>135.625</v>
      </c>
      <c r="I683" s="19">
        <f t="shared" si="82"/>
        <v>135.609375</v>
      </c>
      <c r="J683" s="24">
        <f t="shared" si="83"/>
        <v>2.3044129508007836E-4</v>
      </c>
      <c r="K683" s="24">
        <f t="shared" si="85"/>
        <v>8.9872105081230114E-3</v>
      </c>
      <c r="L683" s="25">
        <f t="shared" si="86"/>
        <v>7.1298384761444818E-3</v>
      </c>
      <c r="M683" s="25">
        <f t="shared" si="87"/>
        <v>1.8106903881158455E-4</v>
      </c>
    </row>
    <row r="684" spans="1:13" x14ac:dyDescent="0.2">
      <c r="A684" s="2">
        <v>44739</v>
      </c>
      <c r="B684" s="6">
        <v>116.75</v>
      </c>
      <c r="C684" s="6">
        <v>116.765625</v>
      </c>
      <c r="D684" s="6">
        <f t="shared" si="80"/>
        <v>116.7578125</v>
      </c>
      <c r="E684" s="24">
        <f t="shared" si="81"/>
        <v>1.3382402141184343E-4</v>
      </c>
      <c r="F684" s="24">
        <f t="shared" si="84"/>
        <v>1.4720642355303681E-3</v>
      </c>
      <c r="G684" s="6">
        <v>135.125</v>
      </c>
      <c r="H684" s="6">
        <v>135.15625</v>
      </c>
      <c r="I684" s="19">
        <f t="shared" si="82"/>
        <v>135.140625</v>
      </c>
      <c r="J684" s="24">
        <f t="shared" si="83"/>
        <v>2.3124060585038732E-4</v>
      </c>
      <c r="K684" s="24">
        <f t="shared" si="85"/>
        <v>3.468609087755814E-3</v>
      </c>
      <c r="L684" s="25">
        <f t="shared" si="86"/>
        <v>2.4504304899099633E-3</v>
      </c>
      <c r="M684" s="25">
        <f t="shared" si="87"/>
        <v>1.815610400545028E-4</v>
      </c>
    </row>
    <row r="685" spans="1:13" x14ac:dyDescent="0.2">
      <c r="A685" s="4">
        <v>44736</v>
      </c>
      <c r="B685" s="7">
        <v>117.234375</v>
      </c>
      <c r="C685" s="7">
        <v>117.265625</v>
      </c>
      <c r="D685" s="6">
        <f t="shared" si="80"/>
        <v>117.25</v>
      </c>
      <c r="E685" s="24">
        <f t="shared" si="81"/>
        <v>2.6652452025586353E-4</v>
      </c>
      <c r="F685" s="24">
        <f t="shared" si="84"/>
        <v>-4.1977611940298143E-3</v>
      </c>
      <c r="G685" s="7">
        <v>135.90625</v>
      </c>
      <c r="H685" s="7">
        <v>135.96875</v>
      </c>
      <c r="I685" s="19">
        <f t="shared" si="82"/>
        <v>135.9375</v>
      </c>
      <c r="J685" s="24">
        <f t="shared" si="83"/>
        <v>4.5977011494252872E-4</v>
      </c>
      <c r="K685" s="24">
        <f t="shared" si="85"/>
        <v>-5.8620689655172198E-3</v>
      </c>
      <c r="L685" s="25">
        <f t="shared" si="86"/>
        <v>-5.0133214148332678E-3</v>
      </c>
      <c r="M685" s="25">
        <f t="shared" si="87"/>
        <v>3.6122059905329654E-4</v>
      </c>
    </row>
    <row r="686" spans="1:13" x14ac:dyDescent="0.2">
      <c r="A686" s="2">
        <v>44735</v>
      </c>
      <c r="B686" s="6">
        <v>117.53125</v>
      </c>
      <c r="C686" s="6">
        <v>117.5625</v>
      </c>
      <c r="D686" s="6">
        <f t="shared" si="80"/>
        <v>117.546875</v>
      </c>
      <c r="E686" s="24">
        <f t="shared" si="81"/>
        <v>2.6585138907350789E-4</v>
      </c>
      <c r="F686" s="24">
        <f t="shared" si="84"/>
        <v>-2.5255881961983029E-3</v>
      </c>
      <c r="G686" s="6">
        <v>136.8125</v>
      </c>
      <c r="H686" s="6">
        <v>136.84375</v>
      </c>
      <c r="I686" s="19">
        <f t="shared" si="82"/>
        <v>136.828125</v>
      </c>
      <c r="J686" s="24">
        <f t="shared" si="83"/>
        <v>2.2838871759735068E-4</v>
      </c>
      <c r="K686" s="24">
        <f t="shared" si="85"/>
        <v>-6.5090784515244859E-3</v>
      </c>
      <c r="L686" s="25">
        <f t="shared" si="86"/>
        <v>-4.4776166898817579E-3</v>
      </c>
      <c r="M686" s="25">
        <f t="shared" si="87"/>
        <v>2.4749356779524962E-4</v>
      </c>
    </row>
    <row r="687" spans="1:13" x14ac:dyDescent="0.2">
      <c r="A687" s="4">
        <v>44734</v>
      </c>
      <c r="B687" s="7">
        <v>116.90625</v>
      </c>
      <c r="C687" s="7">
        <v>116.921875</v>
      </c>
      <c r="D687" s="6">
        <f t="shared" si="80"/>
        <v>116.9140625</v>
      </c>
      <c r="E687" s="24">
        <f t="shared" si="81"/>
        <v>1.3364517206815904E-4</v>
      </c>
      <c r="F687" s="24">
        <f t="shared" si="84"/>
        <v>5.4126294687604215E-3</v>
      </c>
      <c r="G687" s="7">
        <v>135.875</v>
      </c>
      <c r="H687" s="7">
        <v>135.90625</v>
      </c>
      <c r="I687" s="19">
        <f t="shared" si="82"/>
        <v>135.890625</v>
      </c>
      <c r="J687" s="24">
        <f t="shared" si="83"/>
        <v>2.2996435552489363E-4</v>
      </c>
      <c r="K687" s="24">
        <f t="shared" si="85"/>
        <v>6.8989306657467608E-3</v>
      </c>
      <c r="L687" s="25">
        <f t="shared" si="86"/>
        <v>6.1409611830991057E-3</v>
      </c>
      <c r="M687" s="25">
        <f t="shared" si="87"/>
        <v>1.8084443164824161E-4</v>
      </c>
    </row>
    <row r="688" spans="1:13" x14ac:dyDescent="0.2">
      <c r="A688" s="2">
        <v>44733</v>
      </c>
      <c r="B688" s="6">
        <v>115.953125</v>
      </c>
      <c r="C688" s="6">
        <v>115.96875</v>
      </c>
      <c r="D688" s="6">
        <f t="shared" si="80"/>
        <v>115.9609375</v>
      </c>
      <c r="E688" s="24">
        <f t="shared" si="81"/>
        <v>1.3474365020548407E-4</v>
      </c>
      <c r="F688" s="24">
        <f t="shared" si="84"/>
        <v>8.219362662534424E-3</v>
      </c>
      <c r="G688" s="6">
        <v>133.90625</v>
      </c>
      <c r="H688" s="6">
        <v>133.9375</v>
      </c>
      <c r="I688" s="19">
        <f t="shared" si="82"/>
        <v>133.921875</v>
      </c>
      <c r="J688" s="24">
        <f t="shared" si="83"/>
        <v>2.333450005833625E-4</v>
      </c>
      <c r="K688" s="24">
        <f t="shared" si="85"/>
        <v>1.4700735036751844E-2</v>
      </c>
      <c r="L688" s="25">
        <f t="shared" si="86"/>
        <v>1.1395427555809584E-2</v>
      </c>
      <c r="M688" s="25">
        <f t="shared" si="87"/>
        <v>1.8306123933374573E-4</v>
      </c>
    </row>
    <row r="689" spans="1:13" x14ac:dyDescent="0.2">
      <c r="A689" s="4">
        <v>44729</v>
      </c>
      <c r="B689" s="7">
        <v>116.203125</v>
      </c>
      <c r="C689" s="7">
        <v>116.21875</v>
      </c>
      <c r="D689" s="6">
        <f t="shared" si="80"/>
        <v>116.2109375</v>
      </c>
      <c r="E689" s="24">
        <f t="shared" si="81"/>
        <v>1.3445378151260505E-4</v>
      </c>
      <c r="F689" s="24">
        <f t="shared" si="84"/>
        <v>-2.1512605042016686E-3</v>
      </c>
      <c r="G689" s="7">
        <v>134.8125</v>
      </c>
      <c r="H689" s="7">
        <v>134.875</v>
      </c>
      <c r="I689" s="19">
        <f t="shared" si="82"/>
        <v>134.84375</v>
      </c>
      <c r="J689" s="24">
        <f t="shared" si="83"/>
        <v>4.6349942062572422E-4</v>
      </c>
      <c r="K689" s="24">
        <f t="shared" si="85"/>
        <v>-6.8366164542293939E-3</v>
      </c>
      <c r="L689" s="25">
        <f t="shared" si="86"/>
        <v>-4.4472240264607516E-3</v>
      </c>
      <c r="M689" s="25">
        <f t="shared" si="87"/>
        <v>2.9569591393963606E-4</v>
      </c>
    </row>
    <row r="690" spans="1:13" x14ac:dyDescent="0.2">
      <c r="A690" s="2">
        <v>44728</v>
      </c>
      <c r="B690" s="6">
        <v>116.515625</v>
      </c>
      <c r="C690" s="6">
        <v>116.53125</v>
      </c>
      <c r="D690" s="6">
        <f t="shared" si="80"/>
        <v>116.5234375</v>
      </c>
      <c r="E690" s="24">
        <f t="shared" si="81"/>
        <v>1.340931947703654E-4</v>
      </c>
      <c r="F690" s="24">
        <f t="shared" si="84"/>
        <v>-2.6818638954072549E-3</v>
      </c>
      <c r="G690" s="6">
        <v>135.03125</v>
      </c>
      <c r="H690" s="6">
        <v>135.09375</v>
      </c>
      <c r="I690" s="19">
        <f t="shared" si="82"/>
        <v>135.0625</v>
      </c>
      <c r="J690" s="24">
        <f t="shared" si="83"/>
        <v>4.6274872744099955E-4</v>
      </c>
      <c r="K690" s="24">
        <f t="shared" si="85"/>
        <v>-1.6196205460434765E-3</v>
      </c>
      <c r="L690" s="25">
        <f t="shared" si="86"/>
        <v>-2.1613331165478353E-3</v>
      </c>
      <c r="M690" s="25">
        <f t="shared" si="87"/>
        <v>2.9514416345844107E-4</v>
      </c>
    </row>
    <row r="691" spans="1:13" x14ac:dyDescent="0.2">
      <c r="A691" s="4">
        <v>44727</v>
      </c>
      <c r="B691" s="7">
        <v>115.875</v>
      </c>
      <c r="C691" s="7">
        <v>115.890625</v>
      </c>
      <c r="D691" s="6">
        <f t="shared" si="80"/>
        <v>115.8828125</v>
      </c>
      <c r="E691" s="24">
        <f t="shared" si="81"/>
        <v>1.3483449066271151E-4</v>
      </c>
      <c r="F691" s="24">
        <f t="shared" si="84"/>
        <v>5.5282141171710819E-3</v>
      </c>
      <c r="G691" s="7">
        <v>133.75</v>
      </c>
      <c r="H691" s="7">
        <v>133.78125</v>
      </c>
      <c r="I691" s="19">
        <f t="shared" si="82"/>
        <v>133.765625</v>
      </c>
      <c r="J691" s="24">
        <f t="shared" si="83"/>
        <v>2.336175680411167E-4</v>
      </c>
      <c r="K691" s="24">
        <f t="shared" si="85"/>
        <v>9.6951290737063989E-3</v>
      </c>
      <c r="L691" s="25">
        <f t="shared" si="86"/>
        <v>7.5701261602687392E-3</v>
      </c>
      <c r="M691" s="25">
        <f t="shared" si="87"/>
        <v>1.8324113141664881E-4</v>
      </c>
    </row>
    <row r="692" spans="1:13" x14ac:dyDescent="0.2">
      <c r="A692" s="2">
        <v>44726</v>
      </c>
      <c r="B692" s="6">
        <v>114.421875</v>
      </c>
      <c r="C692" s="6">
        <v>114.4375</v>
      </c>
      <c r="D692" s="6">
        <f t="shared" si="80"/>
        <v>114.4296875</v>
      </c>
      <c r="E692" s="24">
        <f t="shared" si="81"/>
        <v>1.3654673311941013E-4</v>
      </c>
      <c r="F692" s="24">
        <f t="shared" si="84"/>
        <v>1.2698846180105194E-2</v>
      </c>
      <c r="G692" s="6">
        <v>131.375</v>
      </c>
      <c r="H692" s="6">
        <v>131.40625</v>
      </c>
      <c r="I692" s="19">
        <f t="shared" si="82"/>
        <v>131.390625</v>
      </c>
      <c r="J692" s="24">
        <f t="shared" si="83"/>
        <v>2.3784040908550363E-4</v>
      </c>
      <c r="K692" s="24">
        <f t="shared" si="85"/>
        <v>1.8075871090498241E-2</v>
      </c>
      <c r="L692" s="25">
        <f t="shared" si="86"/>
        <v>1.5333748028377319E-2</v>
      </c>
      <c r="M692" s="25">
        <f t="shared" si="87"/>
        <v>1.8618364172019765E-4</v>
      </c>
    </row>
    <row r="693" spans="1:13" x14ac:dyDescent="0.2">
      <c r="A693" s="4">
        <v>44725</v>
      </c>
      <c r="B693" s="7">
        <v>115.265625</v>
      </c>
      <c r="C693" s="7">
        <v>115.296875</v>
      </c>
      <c r="D693" s="6">
        <f t="shared" si="80"/>
        <v>115.28125</v>
      </c>
      <c r="E693" s="24">
        <f t="shared" si="81"/>
        <v>2.7107617240444562E-4</v>
      </c>
      <c r="F693" s="24">
        <f t="shared" si="84"/>
        <v>-7.3868256980211822E-3</v>
      </c>
      <c r="G693" s="7">
        <v>132.65625</v>
      </c>
      <c r="H693" s="7">
        <v>132.6875</v>
      </c>
      <c r="I693" s="19">
        <f t="shared" si="82"/>
        <v>132.671875</v>
      </c>
      <c r="J693" s="24">
        <f t="shared" si="83"/>
        <v>2.3554351666470381E-4</v>
      </c>
      <c r="K693" s="24">
        <f t="shared" si="85"/>
        <v>-9.6572841832528455E-3</v>
      </c>
      <c r="L693" s="25">
        <f t="shared" si="86"/>
        <v>-8.4994177649834936E-3</v>
      </c>
      <c r="M693" s="25">
        <f t="shared" si="87"/>
        <v>2.5366411613859149E-4</v>
      </c>
    </row>
    <row r="694" spans="1:13" x14ac:dyDescent="0.2">
      <c r="A694" s="2">
        <v>44722</v>
      </c>
      <c r="B694" s="6">
        <v>116.78125</v>
      </c>
      <c r="C694" s="6">
        <v>116.796875</v>
      </c>
      <c r="D694" s="6">
        <f t="shared" si="80"/>
        <v>116.7890625</v>
      </c>
      <c r="E694" s="24">
        <f t="shared" si="81"/>
        <v>1.3378821325841193E-4</v>
      </c>
      <c r="F694" s="24">
        <f t="shared" si="84"/>
        <v>-1.2910562579436791E-2</v>
      </c>
      <c r="G694" s="6">
        <v>135.65625</v>
      </c>
      <c r="H694" s="6">
        <v>135.71875</v>
      </c>
      <c r="I694" s="19">
        <f t="shared" si="82"/>
        <v>135.6875</v>
      </c>
      <c r="J694" s="24">
        <f t="shared" si="83"/>
        <v>4.6061722708429296E-4</v>
      </c>
      <c r="K694" s="24">
        <f t="shared" si="85"/>
        <v>-2.2224781206817146E-2</v>
      </c>
      <c r="L694" s="25">
        <f t="shared" si="86"/>
        <v>-1.7474806243076652E-2</v>
      </c>
      <c r="M694" s="25">
        <f t="shared" si="87"/>
        <v>2.9394413348378813E-4</v>
      </c>
    </row>
    <row r="695" spans="1:13" x14ac:dyDescent="0.2">
      <c r="A695" s="4">
        <v>44721</v>
      </c>
      <c r="B695" s="7">
        <v>117.875</v>
      </c>
      <c r="C695" s="7">
        <v>117.890625</v>
      </c>
      <c r="D695" s="6">
        <f t="shared" si="80"/>
        <v>117.8828125</v>
      </c>
      <c r="E695" s="24">
        <f t="shared" si="81"/>
        <v>1.3254688846179335E-4</v>
      </c>
      <c r="F695" s="24">
        <f t="shared" si="84"/>
        <v>-9.2782821923255154E-3</v>
      </c>
      <c r="G695" s="7">
        <v>137.03125</v>
      </c>
      <c r="H695" s="7">
        <v>137.0625</v>
      </c>
      <c r="I695" s="19">
        <f t="shared" si="82"/>
        <v>137.046875</v>
      </c>
      <c r="J695" s="24">
        <f t="shared" si="83"/>
        <v>2.2802417056207958E-4</v>
      </c>
      <c r="K695" s="24">
        <f t="shared" si="85"/>
        <v>-9.9190514194504864E-3</v>
      </c>
      <c r="L695" s="25">
        <f t="shared" si="86"/>
        <v>-9.5922781378537034E-3</v>
      </c>
      <c r="M695" s="25">
        <f t="shared" si="87"/>
        <v>1.7933359138142958E-4</v>
      </c>
    </row>
    <row r="696" spans="1:13" x14ac:dyDescent="0.2">
      <c r="A696" s="2">
        <v>44720</v>
      </c>
      <c r="B696" s="6">
        <v>118.046875</v>
      </c>
      <c r="C696" s="6">
        <v>118.0625</v>
      </c>
      <c r="D696" s="6">
        <f t="shared" si="80"/>
        <v>118.0546875</v>
      </c>
      <c r="E696" s="24">
        <f t="shared" si="81"/>
        <v>1.3235391436701742E-4</v>
      </c>
      <c r="F696" s="24">
        <f t="shared" si="84"/>
        <v>-1.4558930580371721E-3</v>
      </c>
      <c r="G696" s="6">
        <v>136.9375</v>
      </c>
      <c r="H696" s="6">
        <v>136.96875</v>
      </c>
      <c r="I696" s="19">
        <f t="shared" si="82"/>
        <v>136.953125</v>
      </c>
      <c r="J696" s="24">
        <f t="shared" si="83"/>
        <v>2.2818026240730178E-4</v>
      </c>
      <c r="K696" s="24">
        <f t="shared" si="85"/>
        <v>6.8454078722179901E-4</v>
      </c>
      <c r="L696" s="25">
        <f t="shared" si="86"/>
        <v>-4.0701692505217235E-4</v>
      </c>
      <c r="M696" s="25">
        <f t="shared" si="87"/>
        <v>1.7931166996091078E-4</v>
      </c>
    </row>
    <row r="697" spans="1:13" x14ac:dyDescent="0.2">
      <c r="A697" s="4">
        <v>44719</v>
      </c>
      <c r="B697" s="7">
        <v>118.359375</v>
      </c>
      <c r="C697" s="7">
        <v>118.375</v>
      </c>
      <c r="D697" s="6">
        <f t="shared" si="80"/>
        <v>118.3671875</v>
      </c>
      <c r="E697" s="24">
        <f t="shared" si="81"/>
        <v>1.3200448815259719E-4</v>
      </c>
      <c r="F697" s="24">
        <f t="shared" si="84"/>
        <v>-2.6400897630519671E-3</v>
      </c>
      <c r="G697" s="7">
        <v>137.75</v>
      </c>
      <c r="H697" s="7">
        <v>137.78125</v>
      </c>
      <c r="I697" s="19">
        <f t="shared" si="82"/>
        <v>137.765625</v>
      </c>
      <c r="J697" s="24">
        <f t="shared" si="83"/>
        <v>2.2683452421458545E-4</v>
      </c>
      <c r="K697" s="24">
        <f t="shared" si="85"/>
        <v>-5.8976976295792571E-3</v>
      </c>
      <c r="L697" s="25">
        <f t="shared" si="86"/>
        <v>-4.2364143350039941E-3</v>
      </c>
      <c r="M697" s="25">
        <f t="shared" si="87"/>
        <v>1.7847402129693597E-4</v>
      </c>
    </row>
    <row r="698" spans="1:13" x14ac:dyDescent="0.2">
      <c r="A698" s="2">
        <v>44718</v>
      </c>
      <c r="B698" s="6">
        <v>117.921875</v>
      </c>
      <c r="C698" s="6">
        <v>117.9375</v>
      </c>
      <c r="D698" s="6">
        <f t="shared" si="80"/>
        <v>117.9296875</v>
      </c>
      <c r="E698" s="24">
        <f t="shared" si="81"/>
        <v>1.3249420337860219E-4</v>
      </c>
      <c r="F698" s="24">
        <f t="shared" si="84"/>
        <v>3.7098376946007594E-3</v>
      </c>
      <c r="G698" s="6">
        <v>136.53125</v>
      </c>
      <c r="H698" s="6">
        <v>136.59375</v>
      </c>
      <c r="I698" s="19">
        <f t="shared" si="82"/>
        <v>136.5625</v>
      </c>
      <c r="J698" s="24">
        <f t="shared" si="83"/>
        <v>4.5766590389016021E-4</v>
      </c>
      <c r="K698" s="24">
        <f t="shared" si="85"/>
        <v>8.8100686498855385E-3</v>
      </c>
      <c r="L698" s="25">
        <f t="shared" si="86"/>
        <v>6.2091022869443045E-3</v>
      </c>
      <c r="M698" s="25">
        <f t="shared" si="87"/>
        <v>2.9183799087484873E-4</v>
      </c>
    </row>
    <row r="699" spans="1:13" x14ac:dyDescent="0.2">
      <c r="A699" s="4">
        <v>44715</v>
      </c>
      <c r="B699" s="7">
        <v>118.671875</v>
      </c>
      <c r="C699" s="7">
        <v>118.703125</v>
      </c>
      <c r="D699" s="6">
        <f t="shared" si="80"/>
        <v>118.6875</v>
      </c>
      <c r="E699" s="24">
        <f t="shared" si="81"/>
        <v>2.6329647182727749E-4</v>
      </c>
      <c r="F699" s="24">
        <f t="shared" si="84"/>
        <v>-6.3849394418115102E-3</v>
      </c>
      <c r="G699" s="7">
        <v>138.375</v>
      </c>
      <c r="H699" s="7">
        <v>138.40625</v>
      </c>
      <c r="I699" s="19">
        <f t="shared" si="82"/>
        <v>138.390625</v>
      </c>
      <c r="J699" s="24">
        <f t="shared" si="83"/>
        <v>2.2581009371118888E-4</v>
      </c>
      <c r="K699" s="24">
        <f t="shared" si="85"/>
        <v>-1.3209890482104525E-2</v>
      </c>
      <c r="L699" s="25">
        <f t="shared" si="86"/>
        <v>-9.7293680822063168E-3</v>
      </c>
      <c r="M699" s="25">
        <f t="shared" si="87"/>
        <v>2.4492703359161016E-4</v>
      </c>
    </row>
    <row r="700" spans="1:13" x14ac:dyDescent="0.2">
      <c r="A700" s="2">
        <v>44714</v>
      </c>
      <c r="B700" s="6">
        <v>118.84375</v>
      </c>
      <c r="C700" s="6">
        <v>118.859375</v>
      </c>
      <c r="D700" s="6">
        <f t="shared" si="80"/>
        <v>118.8515625</v>
      </c>
      <c r="E700" s="24">
        <f t="shared" si="81"/>
        <v>1.3146650890685598E-4</v>
      </c>
      <c r="F700" s="24">
        <f t="shared" si="84"/>
        <v>-1.3803983435219935E-3</v>
      </c>
      <c r="G700" s="6">
        <v>138.78125</v>
      </c>
      <c r="H700" s="6">
        <v>138.8125</v>
      </c>
      <c r="I700" s="19">
        <f t="shared" si="82"/>
        <v>138.796875</v>
      </c>
      <c r="J700" s="24">
        <f t="shared" si="83"/>
        <v>2.2514916131937407E-4</v>
      </c>
      <c r="K700" s="24">
        <f t="shared" si="85"/>
        <v>-2.9269390971519149E-3</v>
      </c>
      <c r="L700" s="25">
        <f t="shared" si="86"/>
        <v>-2.1382492291095356E-3</v>
      </c>
      <c r="M700" s="25">
        <f t="shared" si="87"/>
        <v>1.7737378999749449E-4</v>
      </c>
    </row>
    <row r="701" spans="1:13" x14ac:dyDescent="0.2">
      <c r="A701" s="4">
        <v>44713</v>
      </c>
      <c r="B701" s="7">
        <v>118.78125</v>
      </c>
      <c r="C701" s="7">
        <v>118.796875</v>
      </c>
      <c r="D701" s="6">
        <f t="shared" si="80"/>
        <v>118.7890625</v>
      </c>
      <c r="E701" s="24">
        <f t="shared" si="81"/>
        <v>1.3153567905294311E-4</v>
      </c>
      <c r="F701" s="24">
        <f t="shared" si="84"/>
        <v>5.2614271621176378E-4</v>
      </c>
      <c r="G701" s="7">
        <v>138.84375</v>
      </c>
      <c r="H701" s="7">
        <v>138.875</v>
      </c>
      <c r="I701" s="19">
        <f t="shared" si="82"/>
        <v>138.859375</v>
      </c>
      <c r="J701" s="24">
        <f t="shared" si="83"/>
        <v>2.2504782266231574E-4</v>
      </c>
      <c r="K701" s="24">
        <f t="shared" si="85"/>
        <v>-4.5009564532461077E-4</v>
      </c>
      <c r="L701" s="25">
        <f t="shared" si="86"/>
        <v>4.7756934848828647E-5</v>
      </c>
      <c r="M701" s="25">
        <f t="shared" si="87"/>
        <v>1.7735940576768755E-4</v>
      </c>
    </row>
    <row r="702" spans="1:13" x14ac:dyDescent="0.2">
      <c r="A702" s="2">
        <v>44712</v>
      </c>
      <c r="B702" s="6">
        <v>119.796875</v>
      </c>
      <c r="C702" s="6">
        <v>119.8125</v>
      </c>
      <c r="D702" s="6">
        <f t="shared" si="80"/>
        <v>119.8046875</v>
      </c>
      <c r="E702" s="24">
        <f t="shared" si="81"/>
        <v>1.3042060645582001E-4</v>
      </c>
      <c r="F702" s="24">
        <f t="shared" si="84"/>
        <v>-8.4773394196282492E-3</v>
      </c>
      <c r="G702" s="6">
        <v>140.5</v>
      </c>
      <c r="H702" s="6">
        <v>140.59375</v>
      </c>
      <c r="I702" s="19">
        <f t="shared" si="82"/>
        <v>140.546875</v>
      </c>
      <c r="J702" s="24">
        <f t="shared" si="83"/>
        <v>6.6703724291272931E-4</v>
      </c>
      <c r="K702" s="24">
        <f t="shared" si="85"/>
        <v>-1.2006670372429085E-2</v>
      </c>
      <c r="L702" s="25">
        <f t="shared" si="86"/>
        <v>-1.0206816371227339E-2</v>
      </c>
      <c r="M702" s="25">
        <f t="shared" si="87"/>
        <v>3.9337869029897748E-4</v>
      </c>
    </row>
    <row r="703" spans="1:13" x14ac:dyDescent="0.2">
      <c r="A703" s="4">
        <v>44708</v>
      </c>
      <c r="B703" s="7">
        <v>120.5</v>
      </c>
      <c r="C703" s="7">
        <v>120.609375</v>
      </c>
      <c r="D703" s="6">
        <f t="shared" si="80"/>
        <v>120.5546875</v>
      </c>
      <c r="E703" s="24">
        <f t="shared" si="81"/>
        <v>9.0726459723932339E-4</v>
      </c>
      <c r="F703" s="24">
        <f t="shared" si="84"/>
        <v>-6.2212429524982626E-3</v>
      </c>
      <c r="G703" s="7">
        <v>141.90625</v>
      </c>
      <c r="H703" s="7">
        <v>142.09375</v>
      </c>
      <c r="I703" s="19">
        <f t="shared" si="82"/>
        <v>142</v>
      </c>
      <c r="J703" s="24">
        <f t="shared" si="83"/>
        <v>1.3204225352112676E-3</v>
      </c>
      <c r="K703" s="24">
        <f t="shared" si="85"/>
        <v>-1.0233274647887369E-2</v>
      </c>
      <c r="L703" s="25">
        <f t="shared" si="86"/>
        <v>-8.1872575991989351E-3</v>
      </c>
      <c r="M703" s="25">
        <f t="shared" si="87"/>
        <v>1.1097242533748943E-3</v>
      </c>
    </row>
    <row r="704" spans="1:13" x14ac:dyDescent="0.2">
      <c r="A704" s="2">
        <v>44707</v>
      </c>
      <c r="B704" s="6">
        <v>120.609375</v>
      </c>
      <c r="C704" s="6">
        <v>120.640625</v>
      </c>
      <c r="D704" s="6">
        <f t="shared" si="80"/>
        <v>120.625</v>
      </c>
      <c r="E704" s="24">
        <f t="shared" si="81"/>
        <v>2.5906735751295336E-4</v>
      </c>
      <c r="F704" s="24">
        <f t="shared" si="84"/>
        <v>-5.8290155440410274E-4</v>
      </c>
      <c r="G704" s="6">
        <v>141.78125</v>
      </c>
      <c r="H704" s="6">
        <v>141.8125</v>
      </c>
      <c r="I704" s="19">
        <f t="shared" si="82"/>
        <v>141.796875</v>
      </c>
      <c r="J704" s="24">
        <f t="shared" si="83"/>
        <v>2.2038567493112948E-4</v>
      </c>
      <c r="K704" s="24">
        <f t="shared" si="85"/>
        <v>1.4325068870524316E-3</v>
      </c>
      <c r="L704" s="25">
        <f t="shared" si="86"/>
        <v>4.0470841875276086E-4</v>
      </c>
      <c r="M704" s="25">
        <f t="shared" si="87"/>
        <v>2.4011218460086187E-4</v>
      </c>
    </row>
    <row r="705" spans="1:13" x14ac:dyDescent="0.2">
      <c r="A705" s="4">
        <v>44706</v>
      </c>
      <c r="B705" s="7">
        <v>120.59375</v>
      </c>
      <c r="C705" s="7">
        <v>120.609375</v>
      </c>
      <c r="D705" s="6">
        <f t="shared" si="80"/>
        <v>120.6015625</v>
      </c>
      <c r="E705" s="24">
        <f t="shared" si="81"/>
        <v>1.2955885210857033E-4</v>
      </c>
      <c r="F705" s="24">
        <f t="shared" si="84"/>
        <v>1.9433827816284222E-4</v>
      </c>
      <c r="G705" s="7">
        <v>141.8125</v>
      </c>
      <c r="H705" s="7">
        <v>141.84375</v>
      </c>
      <c r="I705" s="19">
        <f t="shared" si="82"/>
        <v>141.828125</v>
      </c>
      <c r="J705" s="24">
        <f t="shared" si="83"/>
        <v>2.2033711578715433E-4</v>
      </c>
      <c r="K705" s="24">
        <f t="shared" si="85"/>
        <v>-2.2033711578717252E-4</v>
      </c>
      <c r="L705" s="25">
        <f t="shared" si="86"/>
        <v>-8.8649764547743526E-6</v>
      </c>
      <c r="M705" s="25">
        <f t="shared" si="87"/>
        <v>1.7404289648919249E-4</v>
      </c>
    </row>
    <row r="706" spans="1:13" x14ac:dyDescent="0.2">
      <c r="A706" s="2">
        <v>44705</v>
      </c>
      <c r="B706" s="6">
        <v>120.4375</v>
      </c>
      <c r="C706" s="6">
        <v>120.453125</v>
      </c>
      <c r="D706" s="6">
        <f t="shared" si="80"/>
        <v>120.4453125</v>
      </c>
      <c r="E706" s="24">
        <f t="shared" si="81"/>
        <v>1.2972692482324707E-4</v>
      </c>
      <c r="F706" s="24">
        <f t="shared" si="84"/>
        <v>1.2972692482324799E-3</v>
      </c>
      <c r="G706" s="6">
        <v>142</v>
      </c>
      <c r="H706" s="6">
        <v>142.03125</v>
      </c>
      <c r="I706" s="19">
        <f t="shared" si="82"/>
        <v>142.015625</v>
      </c>
      <c r="J706" s="24">
        <f t="shared" si="83"/>
        <v>2.2004620970403785E-4</v>
      </c>
      <c r="K706" s="24">
        <f t="shared" si="85"/>
        <v>-1.3202772582242561E-3</v>
      </c>
      <c r="L706" s="25">
        <f t="shared" si="86"/>
        <v>1.4593745935626121E-5</v>
      </c>
      <c r="M706" s="25">
        <f t="shared" si="87"/>
        <v>1.7398605596601432E-4</v>
      </c>
    </row>
    <row r="707" spans="1:13" x14ac:dyDescent="0.2">
      <c r="A707" s="4">
        <v>44704</v>
      </c>
      <c r="B707" s="7">
        <v>119.609375</v>
      </c>
      <c r="C707" s="7">
        <v>119.625</v>
      </c>
      <c r="D707" s="6">
        <f t="shared" si="80"/>
        <v>119.6171875</v>
      </c>
      <c r="E707" s="24">
        <f t="shared" si="81"/>
        <v>1.3062504082032525E-4</v>
      </c>
      <c r="F707" s="24">
        <f t="shared" si="84"/>
        <v>6.9231271634773162E-3</v>
      </c>
      <c r="G707" s="7">
        <v>140.375</v>
      </c>
      <c r="H707" s="7">
        <v>140.40625</v>
      </c>
      <c r="I707" s="19">
        <f t="shared" si="82"/>
        <v>140.390625</v>
      </c>
      <c r="J707" s="24">
        <f t="shared" si="83"/>
        <v>2.2259321090706732E-4</v>
      </c>
      <c r="K707" s="24">
        <f t="shared" si="85"/>
        <v>1.1574846967167485E-2</v>
      </c>
      <c r="L707" s="25">
        <f t="shared" si="86"/>
        <v>9.2026079753843824E-3</v>
      </c>
      <c r="M707" s="25">
        <f t="shared" si="87"/>
        <v>1.7569217466889211E-4</v>
      </c>
    </row>
    <row r="708" spans="1:13" x14ac:dyDescent="0.2">
      <c r="A708" s="2">
        <v>44701</v>
      </c>
      <c r="B708" s="6">
        <v>120.140625</v>
      </c>
      <c r="C708" s="6">
        <v>120.171875</v>
      </c>
      <c r="D708" s="6">
        <f t="shared" si="80"/>
        <v>120.15625</v>
      </c>
      <c r="E708" s="24">
        <f t="shared" si="81"/>
        <v>2.600780234070221E-4</v>
      </c>
      <c r="F708" s="24">
        <f t="shared" si="84"/>
        <v>-4.4863459037711717E-3</v>
      </c>
      <c r="G708" s="6">
        <v>141.75</v>
      </c>
      <c r="H708" s="6">
        <v>141.78125</v>
      </c>
      <c r="I708" s="19">
        <f t="shared" si="82"/>
        <v>141.765625</v>
      </c>
      <c r="J708" s="24">
        <f t="shared" si="83"/>
        <v>2.2043425548330211E-4</v>
      </c>
      <c r="K708" s="24">
        <f t="shared" si="85"/>
        <v>-9.6991072412653256E-3</v>
      </c>
      <c r="L708" s="25">
        <f t="shared" si="86"/>
        <v>-7.0407537243889883E-3</v>
      </c>
      <c r="M708" s="25">
        <f t="shared" si="87"/>
        <v>2.406514001133901E-4</v>
      </c>
    </row>
    <row r="709" spans="1:13" x14ac:dyDescent="0.2">
      <c r="A709" s="4">
        <v>44700</v>
      </c>
      <c r="B709" s="7">
        <v>119.765625</v>
      </c>
      <c r="C709" s="7">
        <v>119.796875</v>
      </c>
      <c r="D709" s="6">
        <f t="shared" si="80"/>
        <v>119.78125</v>
      </c>
      <c r="E709" s="24">
        <f t="shared" si="81"/>
        <v>2.6089225150013044E-4</v>
      </c>
      <c r="F709" s="24">
        <f t="shared" si="84"/>
        <v>3.130707018001555E-3</v>
      </c>
      <c r="G709" s="7">
        <v>140.8125</v>
      </c>
      <c r="H709" s="7">
        <v>140.84375</v>
      </c>
      <c r="I709" s="19">
        <f t="shared" si="82"/>
        <v>140.828125</v>
      </c>
      <c r="J709" s="24">
        <f t="shared" si="83"/>
        <v>2.2190169754798624E-4</v>
      </c>
      <c r="K709" s="24">
        <f t="shared" si="85"/>
        <v>6.6570509264396449E-3</v>
      </c>
      <c r="L709" s="25">
        <f t="shared" si="86"/>
        <v>4.8587202291784917E-3</v>
      </c>
      <c r="M709" s="25">
        <f t="shared" si="87"/>
        <v>2.4178572244628807E-4</v>
      </c>
    </row>
    <row r="710" spans="1:13" x14ac:dyDescent="0.2">
      <c r="A710" s="2">
        <v>44699</v>
      </c>
      <c r="B710" s="6">
        <v>119.390625</v>
      </c>
      <c r="C710" s="6">
        <v>119.421875</v>
      </c>
      <c r="D710" s="6">
        <f t="shared" si="80"/>
        <v>119.40625</v>
      </c>
      <c r="E710" s="24">
        <f t="shared" si="81"/>
        <v>2.6171159382360636E-4</v>
      </c>
      <c r="F710" s="24">
        <f t="shared" si="84"/>
        <v>3.1405391258831905E-3</v>
      </c>
      <c r="G710" s="6">
        <v>140.25</v>
      </c>
      <c r="H710" s="6">
        <v>140.28125</v>
      </c>
      <c r="I710" s="19">
        <f t="shared" si="82"/>
        <v>140.265625</v>
      </c>
      <c r="J710" s="24">
        <f t="shared" si="83"/>
        <v>2.2279157847833353E-4</v>
      </c>
      <c r="K710" s="24">
        <f t="shared" si="85"/>
        <v>4.0102484126101068E-3</v>
      </c>
      <c r="L710" s="25">
        <f t="shared" si="86"/>
        <v>3.5667224977747429E-3</v>
      </c>
      <c r="M710" s="25">
        <f t="shared" si="87"/>
        <v>2.4263963078140005E-4</v>
      </c>
    </row>
    <row r="711" spans="1:13" x14ac:dyDescent="0.2">
      <c r="A711" s="4">
        <v>44698</v>
      </c>
      <c r="B711" s="7">
        <v>118.703125</v>
      </c>
      <c r="C711" s="7">
        <v>118.71875</v>
      </c>
      <c r="D711" s="6">
        <f t="shared" si="80"/>
        <v>118.7109375</v>
      </c>
      <c r="E711" s="24">
        <f t="shared" si="81"/>
        <v>1.3162224415926292E-4</v>
      </c>
      <c r="F711" s="24">
        <f t="shared" si="84"/>
        <v>5.857189865087209E-3</v>
      </c>
      <c r="G711" s="7">
        <v>138.375</v>
      </c>
      <c r="H711" s="7">
        <v>138.40625</v>
      </c>
      <c r="I711" s="19">
        <f t="shared" si="82"/>
        <v>138.390625</v>
      </c>
      <c r="J711" s="24">
        <f t="shared" si="83"/>
        <v>2.2581009371118888E-4</v>
      </c>
      <c r="K711" s="24">
        <f t="shared" si="85"/>
        <v>1.3548605622671239E-2</v>
      </c>
      <c r="L711" s="25">
        <f t="shared" si="86"/>
        <v>9.6262119420197287E-3</v>
      </c>
      <c r="M711" s="25">
        <f t="shared" si="87"/>
        <v>1.7777708684735554E-4</v>
      </c>
    </row>
    <row r="712" spans="1:13" x14ac:dyDescent="0.2">
      <c r="A712" s="2">
        <v>44697</v>
      </c>
      <c r="B712" s="6">
        <v>119.59375</v>
      </c>
      <c r="C712" s="6">
        <v>119.625</v>
      </c>
      <c r="D712" s="6">
        <f t="shared" si="80"/>
        <v>119.609375</v>
      </c>
      <c r="E712" s="24">
        <f t="shared" si="81"/>
        <v>2.6126714565643372E-4</v>
      </c>
      <c r="F712" s="24">
        <f t="shared" si="84"/>
        <v>-7.5114304376224794E-3</v>
      </c>
      <c r="G712" s="6">
        <v>139.625</v>
      </c>
      <c r="H712" s="6">
        <v>139.6875</v>
      </c>
      <c r="I712" s="19">
        <f t="shared" si="82"/>
        <v>139.65625</v>
      </c>
      <c r="J712" s="24">
        <f t="shared" si="83"/>
        <v>4.4752741105392703E-4</v>
      </c>
      <c r="K712" s="24">
        <f t="shared" si="85"/>
        <v>-9.0624300738419983E-3</v>
      </c>
      <c r="L712" s="25">
        <f t="shared" si="86"/>
        <v>-8.2714663080617461E-3</v>
      </c>
      <c r="M712" s="25">
        <f t="shared" si="87"/>
        <v>3.5254020570994141E-4</v>
      </c>
    </row>
    <row r="713" spans="1:13" x14ac:dyDescent="0.2">
      <c r="A713" s="4">
        <v>44694</v>
      </c>
      <c r="B713" s="7">
        <v>119.265625</v>
      </c>
      <c r="C713" s="7">
        <v>119.3125</v>
      </c>
      <c r="D713" s="6">
        <f t="shared" si="80"/>
        <v>119.2890625</v>
      </c>
      <c r="E713" s="24">
        <f t="shared" si="81"/>
        <v>3.9295304211146766E-4</v>
      </c>
      <c r="F713" s="24">
        <f t="shared" si="84"/>
        <v>2.6851791210951159E-3</v>
      </c>
      <c r="G713" s="7">
        <v>139.21875</v>
      </c>
      <c r="H713" s="7">
        <v>139.28125</v>
      </c>
      <c r="I713" s="19">
        <f t="shared" si="82"/>
        <v>139.25</v>
      </c>
      <c r="J713" s="24">
        <f t="shared" si="83"/>
        <v>4.4883303411131061E-4</v>
      </c>
      <c r="K713" s="24">
        <f t="shared" si="85"/>
        <v>2.9174147217234658E-3</v>
      </c>
      <c r="L713" s="25">
        <f t="shared" si="86"/>
        <v>2.7989814604049957E-3</v>
      </c>
      <c r="M713" s="25">
        <f t="shared" si="87"/>
        <v>4.2033589725078949E-4</v>
      </c>
    </row>
    <row r="714" spans="1:13" x14ac:dyDescent="0.2">
      <c r="A714" s="2">
        <v>44693</v>
      </c>
      <c r="B714" s="6">
        <v>119.6875</v>
      </c>
      <c r="C714" s="6">
        <v>119.703125</v>
      </c>
      <c r="D714" s="6">
        <f t="shared" si="80"/>
        <v>119.6953125</v>
      </c>
      <c r="E714" s="24">
        <f t="shared" si="81"/>
        <v>1.3053978199856407E-4</v>
      </c>
      <c r="F714" s="24">
        <f t="shared" si="84"/>
        <v>-3.3940343319626143E-3</v>
      </c>
      <c r="G714" s="6">
        <v>140.5625</v>
      </c>
      <c r="H714" s="6">
        <v>140.59375</v>
      </c>
      <c r="I714" s="19">
        <f t="shared" si="82"/>
        <v>140.578125</v>
      </c>
      <c r="J714" s="24">
        <f t="shared" si="83"/>
        <v>2.222963209958875E-4</v>
      </c>
      <c r="K714" s="24">
        <f t="shared" si="85"/>
        <v>-9.4475936423251694E-3</v>
      </c>
      <c r="L714" s="25">
        <f t="shared" si="86"/>
        <v>-6.3604581223134903E-3</v>
      </c>
      <c r="M714" s="25">
        <f t="shared" si="87"/>
        <v>1.7550321033005527E-4</v>
      </c>
    </row>
    <row r="715" spans="1:13" x14ac:dyDescent="0.2">
      <c r="A715" s="4">
        <v>44692</v>
      </c>
      <c r="B715" s="7">
        <v>119.15625</v>
      </c>
      <c r="C715" s="7">
        <v>119.1875</v>
      </c>
      <c r="D715" s="6">
        <f t="shared" si="80"/>
        <v>119.171875</v>
      </c>
      <c r="E715" s="24">
        <f t="shared" si="81"/>
        <v>2.6222630129802018E-4</v>
      </c>
      <c r="F715" s="24">
        <f t="shared" si="84"/>
        <v>4.3922905467417284E-3</v>
      </c>
      <c r="G715" s="7">
        <v>139.5</v>
      </c>
      <c r="H715" s="7">
        <v>139.53125</v>
      </c>
      <c r="I715" s="19">
        <f t="shared" si="82"/>
        <v>139.515625</v>
      </c>
      <c r="J715" s="24">
        <f t="shared" si="83"/>
        <v>2.2398924851607123E-4</v>
      </c>
      <c r="K715" s="24">
        <f t="shared" si="85"/>
        <v>7.6156344495463824E-3</v>
      </c>
      <c r="L715" s="25">
        <f t="shared" si="86"/>
        <v>5.9718247591833504E-3</v>
      </c>
      <c r="M715" s="25">
        <f t="shared" si="87"/>
        <v>2.4348901018878642E-4</v>
      </c>
    </row>
    <row r="716" spans="1:13" x14ac:dyDescent="0.2">
      <c r="A716" s="2">
        <v>44691</v>
      </c>
      <c r="B716" s="6">
        <v>118.78125</v>
      </c>
      <c r="C716" s="6">
        <v>118.796875</v>
      </c>
      <c r="D716" s="6">
        <f t="shared" si="80"/>
        <v>118.7890625</v>
      </c>
      <c r="E716" s="24">
        <f t="shared" si="81"/>
        <v>1.3153567905294311E-4</v>
      </c>
      <c r="F716" s="24">
        <f t="shared" si="84"/>
        <v>3.222624136797192E-3</v>
      </c>
      <c r="G716" s="6">
        <v>138.46875</v>
      </c>
      <c r="H716" s="6">
        <v>138.5</v>
      </c>
      <c r="I716" s="19">
        <f t="shared" si="82"/>
        <v>138.484375</v>
      </c>
      <c r="J716" s="24">
        <f t="shared" si="83"/>
        <v>2.2565722667268419E-4</v>
      </c>
      <c r="K716" s="24">
        <f t="shared" si="85"/>
        <v>7.4466884801984712E-3</v>
      </c>
      <c r="L716" s="25">
        <f t="shared" si="86"/>
        <v>5.2925410762065042E-3</v>
      </c>
      <c r="M716" s="25">
        <f t="shared" si="87"/>
        <v>1.7765803182578162E-4</v>
      </c>
    </row>
    <row r="717" spans="1:13" x14ac:dyDescent="0.2">
      <c r="A717" s="4">
        <v>44690</v>
      </c>
      <c r="B717" s="7">
        <v>118.453125</v>
      </c>
      <c r="C717" s="7">
        <v>118.46875</v>
      </c>
      <c r="D717" s="6">
        <f t="shared" ref="D717:D763" si="88">AVERAGE(B717:C717)</f>
        <v>118.4609375</v>
      </c>
      <c r="E717" s="24">
        <f t="shared" ref="E717:E763" si="89">(C717-B717)/D717</f>
        <v>1.3190001978500296E-4</v>
      </c>
      <c r="F717" s="24">
        <f t="shared" si="84"/>
        <v>2.7699004154850826E-3</v>
      </c>
      <c r="G717" s="7">
        <v>137.5625</v>
      </c>
      <c r="H717" s="7">
        <v>137.625</v>
      </c>
      <c r="I717" s="19">
        <f t="shared" ref="I717:I763" si="90">AVERAGE(G717:H717)</f>
        <v>137.59375</v>
      </c>
      <c r="J717" s="24">
        <f t="shared" ref="J717:J763" si="91">(H717-G717)/I717</f>
        <v>4.5423574835339541E-4</v>
      </c>
      <c r="K717" s="24">
        <f t="shared" si="85"/>
        <v>6.4728594140359696E-3</v>
      </c>
      <c r="L717" s="25">
        <f t="shared" si="86"/>
        <v>4.5844602644638036E-3</v>
      </c>
      <c r="M717" s="25">
        <f t="shared" si="87"/>
        <v>2.8985409682998276E-4</v>
      </c>
    </row>
    <row r="718" spans="1:13" x14ac:dyDescent="0.2">
      <c r="A718" s="2">
        <v>44687</v>
      </c>
      <c r="B718" s="6">
        <v>117.640625</v>
      </c>
      <c r="C718" s="6">
        <v>117.65625</v>
      </c>
      <c r="D718" s="6">
        <f t="shared" si="88"/>
        <v>117.6484375</v>
      </c>
      <c r="E718" s="24">
        <f t="shared" si="89"/>
        <v>1.3281094362175444E-4</v>
      </c>
      <c r="F718" s="24">
        <f t="shared" ref="F718:F763" si="92">D717/D718-1</f>
        <v>6.9061690683311916E-3</v>
      </c>
      <c r="G718" s="6">
        <v>136.40625</v>
      </c>
      <c r="H718" s="6">
        <v>136.4375</v>
      </c>
      <c r="I718" s="19">
        <f t="shared" si="90"/>
        <v>136.421875</v>
      </c>
      <c r="J718" s="24">
        <f t="shared" si="91"/>
        <v>2.290688351849731E-4</v>
      </c>
      <c r="K718" s="24">
        <f t="shared" ref="K718:K763" si="93">I717/I718-1</f>
        <v>8.5900813194363934E-3</v>
      </c>
      <c r="L718" s="25">
        <f t="shared" ref="L718:L763" si="94">F718*$N$5+K718*$O$5</f>
        <v>7.7313360661982033E-3</v>
      </c>
      <c r="M718" s="25">
        <f t="shared" ref="M718:M763" si="95">E718*$N$5+J718*$O$5</f>
        <v>1.7998016835427718E-4</v>
      </c>
    </row>
    <row r="719" spans="1:13" x14ac:dyDescent="0.2">
      <c r="A719" s="4">
        <v>44686</v>
      </c>
      <c r="B719" s="7">
        <v>118.21875</v>
      </c>
      <c r="C719" s="7">
        <v>118.25</v>
      </c>
      <c r="D719" s="6">
        <f t="shared" si="88"/>
        <v>118.234375</v>
      </c>
      <c r="E719" s="24">
        <f t="shared" si="89"/>
        <v>2.6430553720100438E-4</v>
      </c>
      <c r="F719" s="24">
        <f t="shared" si="92"/>
        <v>-4.9557288225188234E-3</v>
      </c>
      <c r="G719" s="7">
        <v>137.71875</v>
      </c>
      <c r="H719" s="7">
        <v>137.78125</v>
      </c>
      <c r="I719" s="19">
        <f t="shared" si="90"/>
        <v>137.75</v>
      </c>
      <c r="J719" s="24">
        <f t="shared" si="91"/>
        <v>4.5372050816696913E-4</v>
      </c>
      <c r="K719" s="24">
        <f t="shared" si="93"/>
        <v>-9.6415607985480545E-3</v>
      </c>
      <c r="L719" s="25">
        <f t="shared" si="94"/>
        <v>-7.2519256116517061E-3</v>
      </c>
      <c r="M719" s="25">
        <f t="shared" si="95"/>
        <v>3.5712449664527987E-4</v>
      </c>
    </row>
    <row r="720" spans="1:13" x14ac:dyDescent="0.2">
      <c r="A720" s="2">
        <v>44685</v>
      </c>
      <c r="B720" s="6">
        <v>118.953125</v>
      </c>
      <c r="C720" s="6">
        <v>118.984375</v>
      </c>
      <c r="D720" s="6">
        <f t="shared" si="88"/>
        <v>118.96875</v>
      </c>
      <c r="E720" s="24">
        <f t="shared" si="89"/>
        <v>2.6267402153926978E-4</v>
      </c>
      <c r="F720" s="24">
        <f t="shared" si="92"/>
        <v>-6.1728395061728669E-3</v>
      </c>
      <c r="G720" s="6">
        <v>139.65625</v>
      </c>
      <c r="H720" s="6">
        <v>139.6875</v>
      </c>
      <c r="I720" s="19">
        <f t="shared" si="90"/>
        <v>139.671875</v>
      </c>
      <c r="J720" s="24">
        <f t="shared" si="91"/>
        <v>2.2373867322966775E-4</v>
      </c>
      <c r="K720" s="24">
        <f t="shared" si="93"/>
        <v>-1.3759928403624611E-2</v>
      </c>
      <c r="L720" s="25">
        <f t="shared" si="94"/>
        <v>-9.8907383242088816E-3</v>
      </c>
      <c r="M720" s="25">
        <f t="shared" si="95"/>
        <v>2.4359454488931127E-4</v>
      </c>
    </row>
    <row r="721" spans="1:13" x14ac:dyDescent="0.2">
      <c r="A721" s="4">
        <v>44684</v>
      </c>
      <c r="B721" s="7">
        <v>118.375</v>
      </c>
      <c r="C721" s="7">
        <v>118.390625</v>
      </c>
      <c r="D721" s="6">
        <f t="shared" si="88"/>
        <v>118.3828125</v>
      </c>
      <c r="E721" s="24">
        <f t="shared" si="89"/>
        <v>1.3198706526760376E-4</v>
      </c>
      <c r="F721" s="24">
        <f t="shared" si="92"/>
        <v>4.9495149475351496E-3</v>
      </c>
      <c r="G721" s="7">
        <v>139.71875</v>
      </c>
      <c r="H721" s="7">
        <v>139.78125</v>
      </c>
      <c r="I721" s="19">
        <f t="shared" si="90"/>
        <v>139.75</v>
      </c>
      <c r="J721" s="24">
        <f t="shared" si="91"/>
        <v>4.4722719141323793E-4</v>
      </c>
      <c r="K721" s="24">
        <f t="shared" si="93"/>
        <v>-5.5903398926659964E-4</v>
      </c>
      <c r="L721" s="25">
        <f t="shared" si="94"/>
        <v>2.250162421415756E-3</v>
      </c>
      <c r="M721" s="25">
        <f t="shared" si="95"/>
        <v>2.8646408645922633E-4</v>
      </c>
    </row>
    <row r="722" spans="1:13" x14ac:dyDescent="0.2">
      <c r="A722" s="2">
        <v>44683</v>
      </c>
      <c r="B722" s="6">
        <v>118.390625</v>
      </c>
      <c r="C722" s="6">
        <v>118.421875</v>
      </c>
      <c r="D722" s="6">
        <f t="shared" si="88"/>
        <v>118.40625</v>
      </c>
      <c r="E722" s="24">
        <f t="shared" si="89"/>
        <v>2.6392187912377939E-4</v>
      </c>
      <c r="F722" s="24">
        <f t="shared" si="92"/>
        <v>-1.9794140934281668E-4</v>
      </c>
      <c r="G722" s="6">
        <v>139.34375</v>
      </c>
      <c r="H722" s="6">
        <v>139.375</v>
      </c>
      <c r="I722" s="19">
        <f t="shared" si="90"/>
        <v>139.359375</v>
      </c>
      <c r="J722" s="24">
        <f t="shared" si="91"/>
        <v>2.2424038569346339E-4</v>
      </c>
      <c r="K722" s="24">
        <f t="shared" si="93"/>
        <v>2.8030048211682423E-3</v>
      </c>
      <c r="L722" s="25">
        <f t="shared" si="94"/>
        <v>1.2726113407579556E-3</v>
      </c>
      <c r="M722" s="25">
        <f t="shared" si="95"/>
        <v>2.4447676921185695E-4</v>
      </c>
    </row>
    <row r="723" spans="1:13" x14ac:dyDescent="0.2">
      <c r="A723" s="4">
        <v>44680</v>
      </c>
      <c r="B723" s="7">
        <v>118.796875</v>
      </c>
      <c r="C723" s="7">
        <v>118.8125</v>
      </c>
      <c r="D723" s="6">
        <f t="shared" si="88"/>
        <v>118.8046875</v>
      </c>
      <c r="E723" s="24">
        <f t="shared" si="89"/>
        <v>1.3151837969356216E-4</v>
      </c>
      <c r="F723" s="24">
        <f t="shared" si="92"/>
        <v>-3.3537186821858134E-3</v>
      </c>
      <c r="G723" s="7">
        <v>139.875</v>
      </c>
      <c r="H723" s="7">
        <v>139.9375</v>
      </c>
      <c r="I723" s="19">
        <f t="shared" si="90"/>
        <v>139.90625</v>
      </c>
      <c r="J723" s="24">
        <f t="shared" si="91"/>
        <v>4.4672771945499217E-4</v>
      </c>
      <c r="K723" s="24">
        <f t="shared" si="93"/>
        <v>-3.9088675452312316E-3</v>
      </c>
      <c r="L723" s="25">
        <f t="shared" si="94"/>
        <v>-3.6257581072733228E-3</v>
      </c>
      <c r="M723" s="25">
        <f t="shared" si="95"/>
        <v>2.8598031464288664E-4</v>
      </c>
    </row>
    <row r="724" spans="1:13" x14ac:dyDescent="0.2">
      <c r="A724" s="2">
        <v>44679</v>
      </c>
      <c r="B724" s="6">
        <v>119.640625</v>
      </c>
      <c r="C724" s="6">
        <v>119.65625</v>
      </c>
      <c r="D724" s="6">
        <f t="shared" si="88"/>
        <v>119.6484375</v>
      </c>
      <c r="E724" s="24">
        <f t="shared" si="89"/>
        <v>1.3059092393078681E-4</v>
      </c>
      <c r="F724" s="24">
        <f t="shared" si="92"/>
        <v>-7.0519098922624535E-3</v>
      </c>
      <c r="G724" s="6">
        <v>141.71875</v>
      </c>
      <c r="H724" s="6">
        <v>141.75</v>
      </c>
      <c r="I724" s="19">
        <f t="shared" si="90"/>
        <v>141.734375</v>
      </c>
      <c r="J724" s="24">
        <f t="shared" si="91"/>
        <v>2.2048285745783266E-4</v>
      </c>
      <c r="K724" s="24">
        <f t="shared" si="93"/>
        <v>-1.2898247161283183E-2</v>
      </c>
      <c r="L724" s="25">
        <f t="shared" si="94"/>
        <v>-9.9167887299985592E-3</v>
      </c>
      <c r="M724" s="25">
        <f t="shared" si="95"/>
        <v>1.7464064022229168E-4</v>
      </c>
    </row>
    <row r="725" spans="1:13" x14ac:dyDescent="0.2">
      <c r="A725" s="4">
        <v>44678</v>
      </c>
      <c r="B725" s="7">
        <v>119.671875</v>
      </c>
      <c r="C725" s="7">
        <v>119.6875</v>
      </c>
      <c r="D725" s="6">
        <f t="shared" si="88"/>
        <v>119.6796875</v>
      </c>
      <c r="E725" s="24">
        <f t="shared" si="89"/>
        <v>1.3055682485801944E-4</v>
      </c>
      <c r="F725" s="24">
        <f t="shared" si="92"/>
        <v>-2.6111364971603823E-4</v>
      </c>
      <c r="G725" s="7">
        <v>141.34375</v>
      </c>
      <c r="H725" s="7">
        <v>141.375</v>
      </c>
      <c r="I725" s="19">
        <f t="shared" si="90"/>
        <v>141.359375</v>
      </c>
      <c r="J725" s="24">
        <f t="shared" si="91"/>
        <v>2.2106775726760252E-4</v>
      </c>
      <c r="K725" s="24">
        <f t="shared" si="93"/>
        <v>2.6528130872112143E-3</v>
      </c>
      <c r="L725" s="25">
        <f t="shared" si="94"/>
        <v>1.1667969649472557E-3</v>
      </c>
      <c r="M725" s="25">
        <f t="shared" si="95"/>
        <v>1.749098689798498E-4</v>
      </c>
    </row>
    <row r="726" spans="1:13" x14ac:dyDescent="0.2">
      <c r="A726" s="2">
        <v>44677</v>
      </c>
      <c r="B726" s="6">
        <v>120.484375</v>
      </c>
      <c r="C726" s="6">
        <v>120.5</v>
      </c>
      <c r="D726" s="6">
        <f t="shared" si="88"/>
        <v>120.4921875</v>
      </c>
      <c r="E726" s="24">
        <f t="shared" si="89"/>
        <v>1.2967645723918823E-4</v>
      </c>
      <c r="F726" s="24">
        <f t="shared" si="92"/>
        <v>-6.7431757764377931E-3</v>
      </c>
      <c r="G726" s="6">
        <v>143.125</v>
      </c>
      <c r="H726" s="6">
        <v>143.15625</v>
      </c>
      <c r="I726" s="19">
        <f t="shared" si="90"/>
        <v>143.140625</v>
      </c>
      <c r="J726" s="24">
        <f t="shared" si="91"/>
        <v>2.1831677764436196E-4</v>
      </c>
      <c r="K726" s="24">
        <f t="shared" si="93"/>
        <v>-1.2444056325728647E-2</v>
      </c>
      <c r="L726" s="25">
        <f t="shared" si="94"/>
        <v>-9.5367765029419696E-3</v>
      </c>
      <c r="M726" s="25">
        <f t="shared" si="95"/>
        <v>1.7311284594097556E-4</v>
      </c>
    </row>
    <row r="727" spans="1:13" x14ac:dyDescent="0.2">
      <c r="A727" s="4">
        <v>44676</v>
      </c>
      <c r="B727" s="7">
        <v>119.578125</v>
      </c>
      <c r="C727" s="7">
        <v>119.609375</v>
      </c>
      <c r="D727" s="6">
        <f t="shared" si="88"/>
        <v>119.59375</v>
      </c>
      <c r="E727" s="24">
        <f t="shared" si="89"/>
        <v>2.6130128037627382E-4</v>
      </c>
      <c r="F727" s="24">
        <f t="shared" si="92"/>
        <v>7.5124118108178539E-3</v>
      </c>
      <c r="G727" s="7">
        <v>141.5625</v>
      </c>
      <c r="H727" s="7">
        <v>141.59375</v>
      </c>
      <c r="I727" s="19">
        <f t="shared" si="90"/>
        <v>141.578125</v>
      </c>
      <c r="J727" s="24">
        <f t="shared" si="91"/>
        <v>2.207261891623441E-4</v>
      </c>
      <c r="K727" s="24">
        <f t="shared" si="93"/>
        <v>1.1036309458117177E-2</v>
      </c>
      <c r="L727" s="25">
        <f t="shared" si="94"/>
        <v>9.2392262814080701E-3</v>
      </c>
      <c r="M727" s="25">
        <f t="shared" si="95"/>
        <v>2.4141828101974331E-4</v>
      </c>
    </row>
    <row r="728" spans="1:13" x14ac:dyDescent="0.2">
      <c r="A728" s="2">
        <v>44673</v>
      </c>
      <c r="B728" s="6">
        <v>118.96875</v>
      </c>
      <c r="C728" s="6">
        <v>119</v>
      </c>
      <c r="D728" s="6">
        <f t="shared" si="88"/>
        <v>118.984375</v>
      </c>
      <c r="E728" s="24">
        <f t="shared" si="89"/>
        <v>2.6263952724885097E-4</v>
      </c>
      <c r="F728" s="24">
        <f t="shared" si="92"/>
        <v>5.1214707813524996E-3</v>
      </c>
      <c r="G728" s="6">
        <v>140.125</v>
      </c>
      <c r="H728" s="6">
        <v>140.1875</v>
      </c>
      <c r="I728" s="19">
        <f t="shared" si="90"/>
        <v>140.15625</v>
      </c>
      <c r="J728" s="24">
        <f t="shared" si="91"/>
        <v>4.4593088071348942E-4</v>
      </c>
      <c r="K728" s="24">
        <f t="shared" si="93"/>
        <v>1.0144927536231974E-2</v>
      </c>
      <c r="L728" s="25">
        <f t="shared" si="94"/>
        <v>7.5831137360955663E-3</v>
      </c>
      <c r="M728" s="25">
        <f t="shared" si="95"/>
        <v>3.5245773230919769E-4</v>
      </c>
    </row>
    <row r="729" spans="1:13" x14ac:dyDescent="0.2">
      <c r="A729" s="4">
        <v>44672</v>
      </c>
      <c r="B729" s="7">
        <v>118.71875</v>
      </c>
      <c r="C729" s="7">
        <v>118.734375</v>
      </c>
      <c r="D729" s="6">
        <f t="shared" si="88"/>
        <v>118.7265625</v>
      </c>
      <c r="E729" s="24">
        <f t="shared" si="89"/>
        <v>1.3160492202408369E-4</v>
      </c>
      <c r="F729" s="24">
        <f t="shared" si="92"/>
        <v>2.171481213397275E-3</v>
      </c>
      <c r="G729" s="7">
        <v>140.0625</v>
      </c>
      <c r="H729" s="7">
        <v>140.09375</v>
      </c>
      <c r="I729" s="19">
        <f t="shared" si="90"/>
        <v>140.078125</v>
      </c>
      <c r="J729" s="24">
        <f t="shared" si="91"/>
        <v>2.2308979364194089E-4</v>
      </c>
      <c r="K729" s="24">
        <f t="shared" si="93"/>
        <v>5.5772448410484898E-4</v>
      </c>
      <c r="L729" s="25">
        <f t="shared" si="94"/>
        <v>1.3806925041139149E-3</v>
      </c>
      <c r="M729" s="25">
        <f t="shared" si="95"/>
        <v>1.7643522527391735E-4</v>
      </c>
    </row>
    <row r="730" spans="1:13" x14ac:dyDescent="0.2">
      <c r="A730" s="2">
        <v>44671</v>
      </c>
      <c r="B730" s="6">
        <v>119.484375</v>
      </c>
      <c r="C730" s="6">
        <v>119.5</v>
      </c>
      <c r="D730" s="6">
        <f t="shared" si="88"/>
        <v>119.4921875</v>
      </c>
      <c r="E730" s="24">
        <f t="shared" si="89"/>
        <v>1.3076168682576005E-4</v>
      </c>
      <c r="F730" s="24">
        <f t="shared" si="92"/>
        <v>-6.4073226544621997E-3</v>
      </c>
      <c r="G730" s="6">
        <v>141.15625</v>
      </c>
      <c r="H730" s="6">
        <v>141.21875</v>
      </c>
      <c r="I730" s="19">
        <f t="shared" si="90"/>
        <v>141.1875</v>
      </c>
      <c r="J730" s="24">
        <f t="shared" si="91"/>
        <v>4.4267374944665782E-4</v>
      </c>
      <c r="K730" s="24">
        <f t="shared" si="93"/>
        <v>-7.8574590526782062E-3</v>
      </c>
      <c r="L730" s="25">
        <f t="shared" si="94"/>
        <v>-7.1179325436819124E-3</v>
      </c>
      <c r="M730" s="25">
        <f t="shared" si="95"/>
        <v>2.8360785808110179E-4</v>
      </c>
    </row>
    <row r="731" spans="1:13" x14ac:dyDescent="0.2">
      <c r="A731" s="4">
        <v>44670</v>
      </c>
      <c r="B731" s="7">
        <v>118.890625</v>
      </c>
      <c r="C731" s="7">
        <v>118.90625</v>
      </c>
      <c r="D731" s="6">
        <f t="shared" si="88"/>
        <v>118.8984375</v>
      </c>
      <c r="E731" s="24">
        <f t="shared" si="89"/>
        <v>1.314146790196465E-4</v>
      </c>
      <c r="F731" s="24">
        <f t="shared" si="92"/>
        <v>4.993757802746579E-3</v>
      </c>
      <c r="G731" s="7">
        <v>139.125</v>
      </c>
      <c r="H731" s="7">
        <v>139.1875</v>
      </c>
      <c r="I731" s="19">
        <f t="shared" si="90"/>
        <v>139.15625</v>
      </c>
      <c r="J731" s="24">
        <f t="shared" si="91"/>
        <v>4.4913541432741973E-4</v>
      </c>
      <c r="K731" s="24">
        <f t="shared" si="93"/>
        <v>1.4596900965641035E-2</v>
      </c>
      <c r="L731" s="25">
        <f t="shared" si="94"/>
        <v>9.6995830668669958E-3</v>
      </c>
      <c r="M731" s="25">
        <f t="shared" si="95"/>
        <v>2.8710727234922356E-4</v>
      </c>
    </row>
    <row r="732" spans="1:13" x14ac:dyDescent="0.2">
      <c r="A732" s="2">
        <v>44669</v>
      </c>
      <c r="B732" s="6">
        <v>119.640625</v>
      </c>
      <c r="C732" s="6">
        <v>119.671875</v>
      </c>
      <c r="D732" s="6">
        <f t="shared" si="88"/>
        <v>119.65625</v>
      </c>
      <c r="E732" s="24">
        <f t="shared" si="89"/>
        <v>2.6116479498563595E-4</v>
      </c>
      <c r="F732" s="24">
        <f t="shared" si="92"/>
        <v>-6.3332462784017052E-3</v>
      </c>
      <c r="G732" s="6">
        <v>140.25</v>
      </c>
      <c r="H732" s="6">
        <v>140.28125</v>
      </c>
      <c r="I732" s="19">
        <f t="shared" si="90"/>
        <v>140.265625</v>
      </c>
      <c r="J732" s="24">
        <f t="shared" si="91"/>
        <v>2.2279157847833353E-4</v>
      </c>
      <c r="K732" s="24">
        <f t="shared" si="93"/>
        <v>-7.9091010359808589E-3</v>
      </c>
      <c r="L732" s="25">
        <f t="shared" si="94"/>
        <v>-7.1054618962479339E-3</v>
      </c>
      <c r="M732" s="25">
        <f t="shared" si="95"/>
        <v>2.4236077960832077E-4</v>
      </c>
    </row>
    <row r="733" spans="1:13" x14ac:dyDescent="0.2">
      <c r="A733" s="4">
        <v>44665</v>
      </c>
      <c r="B733" s="7">
        <v>119.875</v>
      </c>
      <c r="C733" s="7">
        <v>119.890625</v>
      </c>
      <c r="D733" s="6">
        <f t="shared" si="88"/>
        <v>119.8828125</v>
      </c>
      <c r="E733" s="24">
        <f t="shared" si="89"/>
        <v>1.3033561420658195E-4</v>
      </c>
      <c r="F733" s="24">
        <f t="shared" si="92"/>
        <v>-1.8898664059954218E-3</v>
      </c>
      <c r="G733" s="7">
        <v>141</v>
      </c>
      <c r="H733" s="7">
        <v>141.0625</v>
      </c>
      <c r="I733" s="19">
        <f t="shared" si="90"/>
        <v>141.03125</v>
      </c>
      <c r="J733" s="24">
        <f t="shared" si="91"/>
        <v>4.4316419233325947E-4</v>
      </c>
      <c r="K733" s="24">
        <f t="shared" si="93"/>
        <v>-5.42876135608239E-3</v>
      </c>
      <c r="L733" s="25">
        <f t="shared" si="94"/>
        <v>-3.6240300002167909E-3</v>
      </c>
      <c r="M733" s="25">
        <f t="shared" si="95"/>
        <v>2.8363090527081306E-4</v>
      </c>
    </row>
    <row r="734" spans="1:13" x14ac:dyDescent="0.2">
      <c r="A734" s="2">
        <v>44664</v>
      </c>
      <c r="B734" s="6">
        <v>120.703125</v>
      </c>
      <c r="C734" s="6">
        <v>120.734375</v>
      </c>
      <c r="D734" s="6">
        <f t="shared" si="88"/>
        <v>120.71875</v>
      </c>
      <c r="E734" s="24">
        <f t="shared" si="89"/>
        <v>2.5886616619207872E-4</v>
      </c>
      <c r="F734" s="24">
        <f t="shared" si="92"/>
        <v>-6.9246699456381178E-3</v>
      </c>
      <c r="G734" s="6">
        <v>142.9375</v>
      </c>
      <c r="H734" s="6">
        <v>143</v>
      </c>
      <c r="I734" s="19">
        <f t="shared" si="90"/>
        <v>142.96875</v>
      </c>
      <c r="J734" s="24">
        <f t="shared" si="91"/>
        <v>4.3715846994535519E-4</v>
      </c>
      <c r="K734" s="24">
        <f t="shared" si="93"/>
        <v>-1.3551912568306013E-2</v>
      </c>
      <c r="L734" s="25">
        <f t="shared" si="94"/>
        <v>-1.0172215591495837E-2</v>
      </c>
      <c r="M734" s="25">
        <f t="shared" si="95"/>
        <v>3.4623468847364339E-4</v>
      </c>
    </row>
    <row r="735" spans="1:13" x14ac:dyDescent="0.2">
      <c r="A735" s="4">
        <v>44663</v>
      </c>
      <c r="B735" s="7">
        <v>120.40625</v>
      </c>
      <c r="C735" s="7">
        <v>120.421875</v>
      </c>
      <c r="D735" s="6">
        <f t="shared" si="88"/>
        <v>120.4140625</v>
      </c>
      <c r="E735" s="24">
        <f t="shared" si="89"/>
        <v>1.2976059170829819E-4</v>
      </c>
      <c r="F735" s="24">
        <f t="shared" si="92"/>
        <v>2.5303315383118363E-3</v>
      </c>
      <c r="G735" s="7">
        <v>142.40625</v>
      </c>
      <c r="H735" s="7">
        <v>142.4375</v>
      </c>
      <c r="I735" s="19">
        <f t="shared" si="90"/>
        <v>142.421875</v>
      </c>
      <c r="J735" s="24">
        <f t="shared" si="91"/>
        <v>2.1941854086670324E-4</v>
      </c>
      <c r="K735" s="24">
        <f t="shared" si="93"/>
        <v>3.8398244651673963E-3</v>
      </c>
      <c r="L735" s="25">
        <f t="shared" si="94"/>
        <v>3.1720219509044707E-3</v>
      </c>
      <c r="M735" s="25">
        <f t="shared" si="95"/>
        <v>1.736956487122467E-4</v>
      </c>
    </row>
    <row r="736" spans="1:13" x14ac:dyDescent="0.2">
      <c r="A736" s="2">
        <v>44662</v>
      </c>
      <c r="B736" s="6">
        <v>119.703125</v>
      </c>
      <c r="C736" s="6">
        <v>119.71875</v>
      </c>
      <c r="D736" s="6">
        <f t="shared" si="88"/>
        <v>119.7109375</v>
      </c>
      <c r="E736" s="24">
        <f t="shared" si="89"/>
        <v>1.3052274358807021E-4</v>
      </c>
      <c r="F736" s="24">
        <f t="shared" si="92"/>
        <v>5.8735234614630816E-3</v>
      </c>
      <c r="G736" s="6">
        <v>142</v>
      </c>
      <c r="H736" s="6">
        <v>142.03125</v>
      </c>
      <c r="I736" s="19">
        <f t="shared" si="90"/>
        <v>142.015625</v>
      </c>
      <c r="J736" s="24">
        <f t="shared" si="91"/>
        <v>2.2004620970403785E-4</v>
      </c>
      <c r="K736" s="24">
        <f t="shared" si="93"/>
        <v>2.8606007261524624E-3</v>
      </c>
      <c r="L736" s="25">
        <f t="shared" si="94"/>
        <v>4.3971018684318616E-3</v>
      </c>
      <c r="M736" s="25">
        <f t="shared" si="95"/>
        <v>1.7439189990846511E-4</v>
      </c>
    </row>
    <row r="737" spans="1:13" x14ac:dyDescent="0.2">
      <c r="A737" s="4">
        <v>44659</v>
      </c>
      <c r="B737" s="7">
        <v>120.109375</v>
      </c>
      <c r="C737" s="7">
        <v>120.140625</v>
      </c>
      <c r="D737" s="6">
        <f t="shared" si="88"/>
        <v>120.125</v>
      </c>
      <c r="E737" s="24">
        <f t="shared" si="89"/>
        <v>2.6014568158168577E-4</v>
      </c>
      <c r="F737" s="24">
        <f t="shared" si="92"/>
        <v>-3.4469302809573277E-3</v>
      </c>
      <c r="G737" s="7">
        <v>143.3125</v>
      </c>
      <c r="H737" s="7">
        <v>143.375</v>
      </c>
      <c r="I737" s="19">
        <f t="shared" si="90"/>
        <v>143.34375</v>
      </c>
      <c r="J737" s="24">
        <f t="shared" si="91"/>
        <v>4.3601482450403311E-4</v>
      </c>
      <c r="K737" s="24">
        <f t="shared" si="93"/>
        <v>-9.2653150207107071E-3</v>
      </c>
      <c r="L737" s="25">
        <f t="shared" si="94"/>
        <v>-6.2981115494506242E-3</v>
      </c>
      <c r="M737" s="25">
        <f t="shared" si="95"/>
        <v>3.4632678311321169E-4</v>
      </c>
    </row>
    <row r="738" spans="1:13" x14ac:dyDescent="0.2">
      <c r="A738" s="2">
        <v>44658</v>
      </c>
      <c r="B738" s="6">
        <v>120.40625</v>
      </c>
      <c r="C738" s="6">
        <v>120.4375</v>
      </c>
      <c r="D738" s="6">
        <f t="shared" si="88"/>
        <v>120.421875</v>
      </c>
      <c r="E738" s="24">
        <f t="shared" si="89"/>
        <v>2.5950434669780721E-4</v>
      </c>
      <c r="F738" s="24">
        <f t="shared" si="92"/>
        <v>-2.4652912936291571E-3</v>
      </c>
      <c r="G738" s="6">
        <v>144.25</v>
      </c>
      <c r="H738" s="6">
        <v>144.28125</v>
      </c>
      <c r="I738" s="19">
        <f t="shared" si="90"/>
        <v>144.265625</v>
      </c>
      <c r="J738" s="24">
        <f t="shared" si="91"/>
        <v>2.1661431820643344E-4</v>
      </c>
      <c r="K738" s="24">
        <f t="shared" si="93"/>
        <v>-6.3901223870898027E-3</v>
      </c>
      <c r="L738" s="25">
        <f t="shared" si="94"/>
        <v>-4.3885750564264204E-3</v>
      </c>
      <c r="M738" s="25">
        <f t="shared" si="95"/>
        <v>2.3848695934556893E-4</v>
      </c>
    </row>
    <row r="739" spans="1:13" x14ac:dyDescent="0.2">
      <c r="A739" s="4">
        <v>44657</v>
      </c>
      <c r="B739" s="7">
        <v>120.75</v>
      </c>
      <c r="C739" s="7">
        <v>120.78125</v>
      </c>
      <c r="D739" s="6">
        <f t="shared" si="88"/>
        <v>120.765625</v>
      </c>
      <c r="E739" s="24">
        <f t="shared" si="89"/>
        <v>2.5876568766981497E-4</v>
      </c>
      <c r="F739" s="24">
        <f t="shared" si="92"/>
        <v>-2.8464225643679564E-3</v>
      </c>
      <c r="G739" s="7">
        <v>145.5</v>
      </c>
      <c r="H739" s="7">
        <v>145.5625</v>
      </c>
      <c r="I739" s="19">
        <f t="shared" si="90"/>
        <v>145.53125</v>
      </c>
      <c r="J739" s="24">
        <f t="shared" si="91"/>
        <v>4.2946102641185313E-4</v>
      </c>
      <c r="K739" s="24">
        <f t="shared" si="93"/>
        <v>-8.6965857848400052E-3</v>
      </c>
      <c r="L739" s="25">
        <f t="shared" si="94"/>
        <v>-5.7131762319065048E-3</v>
      </c>
      <c r="M739" s="25">
        <f t="shared" si="95"/>
        <v>3.4241147154436945E-4</v>
      </c>
    </row>
    <row r="740" spans="1:13" x14ac:dyDescent="0.2">
      <c r="A740" s="2">
        <v>44656</v>
      </c>
      <c r="B740" s="6">
        <v>120.921875</v>
      </c>
      <c r="C740" s="6">
        <v>120.953125</v>
      </c>
      <c r="D740" s="6">
        <f t="shared" si="88"/>
        <v>120.9375</v>
      </c>
      <c r="E740" s="24">
        <f t="shared" si="89"/>
        <v>2.5839793281653745E-4</v>
      </c>
      <c r="F740" s="24">
        <f t="shared" si="92"/>
        <v>-1.4211886304910104E-3</v>
      </c>
      <c r="G740" s="6">
        <v>146.59375</v>
      </c>
      <c r="H740" s="6">
        <v>146.625</v>
      </c>
      <c r="I740" s="19">
        <f t="shared" si="90"/>
        <v>146.609375</v>
      </c>
      <c r="J740" s="24">
        <f t="shared" si="91"/>
        <v>2.1315144410103377E-4</v>
      </c>
      <c r="K740" s="24">
        <f t="shared" si="93"/>
        <v>-7.3537248214856632E-3</v>
      </c>
      <c r="L740" s="25">
        <f t="shared" si="94"/>
        <v>-4.3283074992132393E-3</v>
      </c>
      <c r="M740" s="25">
        <f t="shared" si="95"/>
        <v>2.3622580999191212E-4</v>
      </c>
    </row>
    <row r="741" spans="1:13" x14ac:dyDescent="0.2">
      <c r="A741" s="4">
        <v>44655</v>
      </c>
      <c r="B741" s="7">
        <v>122.125</v>
      </c>
      <c r="C741" s="7">
        <v>122.140625</v>
      </c>
      <c r="D741" s="6">
        <f t="shared" si="88"/>
        <v>122.1328125</v>
      </c>
      <c r="E741" s="24">
        <f t="shared" si="89"/>
        <v>1.2793449753726091E-4</v>
      </c>
      <c r="F741" s="24">
        <f t="shared" si="92"/>
        <v>-9.7869890616004707E-3</v>
      </c>
      <c r="G741" s="7">
        <v>149.125</v>
      </c>
      <c r="H741" s="7">
        <v>149.1875</v>
      </c>
      <c r="I741" s="19">
        <f t="shared" si="90"/>
        <v>149.15625</v>
      </c>
      <c r="J741" s="24">
        <f t="shared" si="91"/>
        <v>4.190236748376283E-4</v>
      </c>
      <c r="K741" s="24">
        <f t="shared" si="93"/>
        <v>-1.7075214749633361E-2</v>
      </c>
      <c r="L741" s="25">
        <f t="shared" si="94"/>
        <v>-1.3358436033866494E-2</v>
      </c>
      <c r="M741" s="25">
        <f t="shared" si="95"/>
        <v>2.7057683676062245E-4</v>
      </c>
    </row>
    <row r="742" spans="1:13" x14ac:dyDescent="0.2">
      <c r="A742" s="2">
        <v>44652</v>
      </c>
      <c r="B742" s="6">
        <v>122.140625</v>
      </c>
      <c r="C742" s="6">
        <v>122.15625</v>
      </c>
      <c r="D742" s="6">
        <f t="shared" si="88"/>
        <v>122.1484375</v>
      </c>
      <c r="E742" s="24">
        <f t="shared" si="89"/>
        <v>1.2791813239526704E-4</v>
      </c>
      <c r="F742" s="24">
        <f t="shared" si="92"/>
        <v>-1.2791813239532157E-4</v>
      </c>
      <c r="G742" s="6">
        <v>149.5</v>
      </c>
      <c r="H742" s="6">
        <v>149.5625</v>
      </c>
      <c r="I742" s="19">
        <f t="shared" si="90"/>
        <v>149.53125</v>
      </c>
      <c r="J742" s="24">
        <f t="shared" si="91"/>
        <v>4.1797283176593522E-4</v>
      </c>
      <c r="K742" s="24">
        <f t="shared" si="93"/>
        <v>-2.5078369905956466E-3</v>
      </c>
      <c r="L742" s="25">
        <f t="shared" si="94"/>
        <v>-1.2941490319563463E-3</v>
      </c>
      <c r="M742" s="25">
        <f t="shared" si="95"/>
        <v>2.7005354671975136E-4</v>
      </c>
    </row>
    <row r="743" spans="1:13" x14ac:dyDescent="0.2">
      <c r="A743" s="4">
        <v>44651</v>
      </c>
      <c r="B743" s="7">
        <v>122.640625</v>
      </c>
      <c r="C743" s="7">
        <v>122.65625</v>
      </c>
      <c r="D743" s="6">
        <f t="shared" si="88"/>
        <v>122.6484375</v>
      </c>
      <c r="E743" s="24">
        <f t="shared" si="89"/>
        <v>1.2739664946811899E-4</v>
      </c>
      <c r="F743" s="24">
        <f t="shared" si="92"/>
        <v>-4.0766927829798405E-3</v>
      </c>
      <c r="G743" s="7">
        <v>149.9375</v>
      </c>
      <c r="H743" s="7">
        <v>150</v>
      </c>
      <c r="I743" s="19">
        <f t="shared" si="90"/>
        <v>149.96875</v>
      </c>
      <c r="J743" s="24">
        <f t="shared" si="91"/>
        <v>4.1675349031048136E-4</v>
      </c>
      <c r="K743" s="24">
        <f t="shared" si="93"/>
        <v>-2.9172744321733779E-3</v>
      </c>
      <c r="L743" s="25">
        <f t="shared" si="94"/>
        <v>-3.5085433683182559E-3</v>
      </c>
      <c r="M743" s="25">
        <f t="shared" si="95"/>
        <v>2.6919009239453309E-4</v>
      </c>
    </row>
    <row r="744" spans="1:13" x14ac:dyDescent="0.2">
      <c r="A744" s="2">
        <v>44650</v>
      </c>
      <c r="B744" s="6">
        <v>122.671875</v>
      </c>
      <c r="C744" s="6">
        <v>122.703125</v>
      </c>
      <c r="D744" s="6">
        <f t="shared" si="88"/>
        <v>122.6875</v>
      </c>
      <c r="E744" s="24">
        <f t="shared" si="89"/>
        <v>2.5471217524197657E-4</v>
      </c>
      <c r="F744" s="24">
        <f t="shared" si="92"/>
        <v>-3.1839021905244458E-4</v>
      </c>
      <c r="G744" s="6">
        <v>149.5</v>
      </c>
      <c r="H744" s="6">
        <v>149.53125</v>
      </c>
      <c r="I744" s="19">
        <f t="shared" si="90"/>
        <v>149.515625</v>
      </c>
      <c r="J744" s="24">
        <f t="shared" si="91"/>
        <v>2.0900825582610512E-4</v>
      </c>
      <c r="K744" s="24">
        <f t="shared" si="93"/>
        <v>3.0306197094784881E-3</v>
      </c>
      <c r="L744" s="25">
        <f t="shared" si="94"/>
        <v>1.3227240769798599E-3</v>
      </c>
      <c r="M744" s="25">
        <f t="shared" si="95"/>
        <v>2.3231589779319734E-4</v>
      </c>
    </row>
    <row r="745" spans="1:13" x14ac:dyDescent="0.2">
      <c r="A745" s="4">
        <v>44649</v>
      </c>
      <c r="B745" s="7">
        <v>122.28125</v>
      </c>
      <c r="C745" s="7">
        <v>122.296875</v>
      </c>
      <c r="D745" s="6">
        <f t="shared" si="88"/>
        <v>122.2890625</v>
      </c>
      <c r="E745" s="24">
        <f t="shared" si="89"/>
        <v>1.277710343065227E-4</v>
      </c>
      <c r="F745" s="24">
        <f t="shared" si="92"/>
        <v>3.2581613748163818E-3</v>
      </c>
      <c r="G745" s="7">
        <v>149</v>
      </c>
      <c r="H745" s="7">
        <v>149.03125</v>
      </c>
      <c r="I745" s="19">
        <f t="shared" si="90"/>
        <v>149.015625</v>
      </c>
      <c r="J745" s="24">
        <f t="shared" si="91"/>
        <v>2.097095522701059E-4</v>
      </c>
      <c r="K745" s="24">
        <f t="shared" si="93"/>
        <v>3.3553528363217122E-3</v>
      </c>
      <c r="L745" s="25">
        <f t="shared" si="94"/>
        <v>3.3057880765379371E-3</v>
      </c>
      <c r="M745" s="25">
        <f t="shared" si="95"/>
        <v>1.6792334083752265E-4</v>
      </c>
    </row>
    <row r="746" spans="1:13" x14ac:dyDescent="0.2">
      <c r="A746" s="2">
        <v>44648</v>
      </c>
      <c r="B746" s="6">
        <v>121.734375</v>
      </c>
      <c r="C746" s="6">
        <v>121.765625</v>
      </c>
      <c r="D746" s="6">
        <f t="shared" si="88"/>
        <v>121.75</v>
      </c>
      <c r="E746" s="24">
        <f t="shared" si="89"/>
        <v>2.5667351129363451E-4</v>
      </c>
      <c r="F746" s="24">
        <f t="shared" si="92"/>
        <v>4.4276180698152867E-3</v>
      </c>
      <c r="G746" s="6">
        <v>147.9375</v>
      </c>
      <c r="H746" s="6">
        <v>148</v>
      </c>
      <c r="I746" s="19">
        <f t="shared" si="90"/>
        <v>147.96875</v>
      </c>
      <c r="J746" s="24">
        <f t="shared" si="91"/>
        <v>4.2238648363252375E-4</v>
      </c>
      <c r="K746" s="24">
        <f t="shared" si="93"/>
        <v>7.0749736008448583E-3</v>
      </c>
      <c r="L746" s="25">
        <f t="shared" si="94"/>
        <v>5.7249008791733997E-3</v>
      </c>
      <c r="M746" s="25">
        <f t="shared" si="95"/>
        <v>3.3787778770575359E-4</v>
      </c>
    </row>
    <row r="747" spans="1:13" x14ac:dyDescent="0.2">
      <c r="A747" s="4">
        <v>44645</v>
      </c>
      <c r="B747" s="7">
        <v>121.703125</v>
      </c>
      <c r="C747" s="7">
        <v>121.734375</v>
      </c>
      <c r="D747" s="6">
        <f t="shared" si="88"/>
        <v>121.71875</v>
      </c>
      <c r="E747" s="24">
        <f t="shared" si="89"/>
        <v>2.5673940949935817E-4</v>
      </c>
      <c r="F747" s="24">
        <f t="shared" si="92"/>
        <v>2.5673940949944019E-4</v>
      </c>
      <c r="G747" s="7">
        <v>147.34375</v>
      </c>
      <c r="H747" s="7">
        <v>147.40625</v>
      </c>
      <c r="I747" s="19">
        <f t="shared" si="90"/>
        <v>147.375</v>
      </c>
      <c r="J747" s="24">
        <f t="shared" si="91"/>
        <v>4.2408821034775233E-4</v>
      </c>
      <c r="K747" s="24">
        <f t="shared" si="93"/>
        <v>4.0288379983035583E-3</v>
      </c>
      <c r="L747" s="25">
        <f t="shared" si="94"/>
        <v>2.1051797104349478E-3</v>
      </c>
      <c r="M747" s="25">
        <f t="shared" si="95"/>
        <v>3.3874529044836891E-4</v>
      </c>
    </row>
    <row r="748" spans="1:13" x14ac:dyDescent="0.2">
      <c r="A748" s="2">
        <v>44644</v>
      </c>
      <c r="B748" s="6">
        <v>122.671875</v>
      </c>
      <c r="C748" s="6">
        <v>122.6875</v>
      </c>
      <c r="D748" s="6">
        <f t="shared" si="88"/>
        <v>122.6796875</v>
      </c>
      <c r="E748" s="24">
        <f t="shared" si="89"/>
        <v>1.2736419792396358E-4</v>
      </c>
      <c r="F748" s="24">
        <f t="shared" si="92"/>
        <v>-7.8328981723237989E-3</v>
      </c>
      <c r="G748" s="6">
        <v>148.75</v>
      </c>
      <c r="H748" s="6">
        <v>148.78125</v>
      </c>
      <c r="I748" s="19">
        <f t="shared" si="90"/>
        <v>148.765625</v>
      </c>
      <c r="J748" s="24">
        <f t="shared" si="91"/>
        <v>2.1006196828064278E-4</v>
      </c>
      <c r="K748" s="24">
        <f t="shared" si="93"/>
        <v>-9.3477575884886033E-3</v>
      </c>
      <c r="L748" s="25">
        <f t="shared" si="94"/>
        <v>-8.5752242619444811E-3</v>
      </c>
      <c r="M748" s="25">
        <f t="shared" si="95"/>
        <v>1.6788856066954545E-4</v>
      </c>
    </row>
    <row r="749" spans="1:13" x14ac:dyDescent="0.2">
      <c r="A749" s="4">
        <v>44643</v>
      </c>
      <c r="B749" s="7">
        <v>123.296875</v>
      </c>
      <c r="C749" s="7">
        <v>123.3125</v>
      </c>
      <c r="D749" s="6">
        <f t="shared" si="88"/>
        <v>123.3046875</v>
      </c>
      <c r="E749" s="24">
        <f t="shared" si="89"/>
        <v>1.2671862130140025E-4</v>
      </c>
      <c r="F749" s="24">
        <f t="shared" si="92"/>
        <v>-5.0687448520559952E-3</v>
      </c>
      <c r="G749" s="7">
        <v>150.03125</v>
      </c>
      <c r="H749" s="7">
        <v>150.0625</v>
      </c>
      <c r="I749" s="19">
        <f t="shared" si="90"/>
        <v>150.046875</v>
      </c>
      <c r="J749" s="24">
        <f t="shared" si="91"/>
        <v>2.0826824950536291E-4</v>
      </c>
      <c r="K749" s="24">
        <f t="shared" si="93"/>
        <v>-8.5389982297199296E-3</v>
      </c>
      <c r="L749" s="25">
        <f t="shared" si="94"/>
        <v>-6.7692720378433671E-3</v>
      </c>
      <c r="M749" s="25">
        <f t="shared" si="95"/>
        <v>1.6668036030417137E-4</v>
      </c>
    </row>
    <row r="750" spans="1:13" x14ac:dyDescent="0.2">
      <c r="A750" s="2">
        <v>44642</v>
      </c>
      <c r="B750" s="6">
        <v>122.625</v>
      </c>
      <c r="C750" s="6">
        <v>122.640625</v>
      </c>
      <c r="D750" s="6">
        <f t="shared" si="88"/>
        <v>122.6328125</v>
      </c>
      <c r="E750" s="24">
        <f t="shared" si="89"/>
        <v>1.2741288144231381E-4</v>
      </c>
      <c r="F750" s="24">
        <f t="shared" si="92"/>
        <v>5.478753902019573E-3</v>
      </c>
      <c r="G750" s="6">
        <v>148.34375</v>
      </c>
      <c r="H750" s="6">
        <v>148.375</v>
      </c>
      <c r="I750" s="19">
        <f t="shared" si="90"/>
        <v>148.359375</v>
      </c>
      <c r="J750" s="24">
        <f t="shared" si="91"/>
        <v>2.1063717746182202E-4</v>
      </c>
      <c r="K750" s="24">
        <f t="shared" si="93"/>
        <v>1.1374407582938284E-2</v>
      </c>
      <c r="L750" s="25">
        <f t="shared" si="94"/>
        <v>8.3677992457744585E-3</v>
      </c>
      <c r="M750" s="25">
        <f t="shared" si="95"/>
        <v>1.6819525739506332E-4</v>
      </c>
    </row>
    <row r="751" spans="1:13" x14ac:dyDescent="0.2">
      <c r="A751" s="4">
        <v>44641</v>
      </c>
      <c r="B751" s="7">
        <v>123.296875</v>
      </c>
      <c r="C751" s="7">
        <v>123.3125</v>
      </c>
      <c r="D751" s="6">
        <f t="shared" si="88"/>
        <v>123.3046875</v>
      </c>
      <c r="E751" s="24">
        <f t="shared" si="89"/>
        <v>1.2671862130140025E-4</v>
      </c>
      <c r="F751" s="24">
        <f t="shared" si="92"/>
        <v>-5.4489007159601588E-3</v>
      </c>
      <c r="G751" s="7">
        <v>150</v>
      </c>
      <c r="H751" s="7">
        <v>150.0625</v>
      </c>
      <c r="I751" s="19">
        <f t="shared" si="90"/>
        <v>150.03125</v>
      </c>
      <c r="J751" s="24">
        <f t="shared" si="91"/>
        <v>4.1657987919183504E-4</v>
      </c>
      <c r="K751" s="24">
        <f t="shared" si="93"/>
        <v>-1.1143511768381575E-2</v>
      </c>
      <c r="L751" s="25">
        <f t="shared" si="94"/>
        <v>-8.2394292028589201E-3</v>
      </c>
      <c r="M751" s="25">
        <f t="shared" si="95"/>
        <v>2.6875924355735346E-4</v>
      </c>
    </row>
    <row r="752" spans="1:13" x14ac:dyDescent="0.2">
      <c r="A752" s="2">
        <v>44638</v>
      </c>
      <c r="B752" s="6">
        <v>124.578125</v>
      </c>
      <c r="C752" s="6">
        <v>124.609375</v>
      </c>
      <c r="D752" s="6">
        <f t="shared" si="88"/>
        <v>124.59375</v>
      </c>
      <c r="E752" s="24">
        <f t="shared" si="89"/>
        <v>2.5081514923501377E-4</v>
      </c>
      <c r="F752" s="24">
        <f t="shared" si="92"/>
        <v>-1.0346124905944332E-2</v>
      </c>
      <c r="G752" s="6">
        <v>152.3125</v>
      </c>
      <c r="H752" s="6">
        <v>152.375</v>
      </c>
      <c r="I752" s="19">
        <f t="shared" si="90"/>
        <v>152.34375</v>
      </c>
      <c r="J752" s="24">
        <f t="shared" si="91"/>
        <v>4.1025641025641023E-4</v>
      </c>
      <c r="K752" s="24">
        <f t="shared" si="93"/>
        <v>-1.5179487179487139E-2</v>
      </c>
      <c r="L752" s="25">
        <f t="shared" si="94"/>
        <v>-1.2714615920987028E-2</v>
      </c>
      <c r="M752" s="25">
        <f t="shared" si="95"/>
        <v>3.2894610089642359E-4</v>
      </c>
    </row>
    <row r="753" spans="1:13" x14ac:dyDescent="0.2">
      <c r="A753" s="4">
        <v>44637</v>
      </c>
      <c r="B753" s="7">
        <v>124.453125</v>
      </c>
      <c r="C753" s="7">
        <v>124.484375</v>
      </c>
      <c r="D753" s="6">
        <f t="shared" si="88"/>
        <v>124.46875</v>
      </c>
      <c r="E753" s="24">
        <f t="shared" si="89"/>
        <v>2.5106703489831785E-4</v>
      </c>
      <c r="F753" s="24">
        <f t="shared" si="92"/>
        <v>1.0042681395932007E-3</v>
      </c>
      <c r="G753" s="7">
        <v>151.6875</v>
      </c>
      <c r="H753" s="7">
        <v>151.75</v>
      </c>
      <c r="I753" s="19">
        <f t="shared" si="90"/>
        <v>151.71875</v>
      </c>
      <c r="J753" s="24">
        <f t="shared" si="91"/>
        <v>4.1194644696189496E-4</v>
      </c>
      <c r="K753" s="24">
        <f t="shared" si="93"/>
        <v>4.1194644696189719E-3</v>
      </c>
      <c r="L753" s="25">
        <f t="shared" si="94"/>
        <v>2.5308068305057267E-3</v>
      </c>
      <c r="M753" s="25">
        <f t="shared" si="95"/>
        <v>3.2990272326864861E-4</v>
      </c>
    </row>
    <row r="754" spans="1:13" x14ac:dyDescent="0.2">
      <c r="A754" s="2">
        <v>44636</v>
      </c>
      <c r="B754" s="6">
        <v>124.25</v>
      </c>
      <c r="C754" s="6">
        <v>124.28125</v>
      </c>
      <c r="D754" s="6">
        <f t="shared" si="88"/>
        <v>124.265625</v>
      </c>
      <c r="E754" s="24">
        <f t="shared" si="89"/>
        <v>2.5147742990066639E-4</v>
      </c>
      <c r="F754" s="24">
        <f t="shared" si="92"/>
        <v>1.6346032943543864E-3</v>
      </c>
      <c r="G754" s="6">
        <v>151.75</v>
      </c>
      <c r="H754" s="6">
        <v>151.8125</v>
      </c>
      <c r="I754" s="19">
        <f t="shared" si="90"/>
        <v>151.78125</v>
      </c>
      <c r="J754" s="24">
        <f t="shared" si="91"/>
        <v>4.1177681696520483E-4</v>
      </c>
      <c r="K754" s="24">
        <f t="shared" si="93"/>
        <v>-4.1177681696524804E-4</v>
      </c>
      <c r="L754" s="25">
        <f t="shared" si="94"/>
        <v>6.3181628342546018E-4</v>
      </c>
      <c r="M754" s="25">
        <f t="shared" si="95"/>
        <v>3.3002888880070828E-4</v>
      </c>
    </row>
    <row r="755" spans="1:13" x14ac:dyDescent="0.2">
      <c r="A755" s="4">
        <v>44635</v>
      </c>
      <c r="B755" s="7">
        <v>124.75</v>
      </c>
      <c r="C755" s="7">
        <v>124.765625</v>
      </c>
      <c r="D755" s="6">
        <f t="shared" si="88"/>
        <v>124.7578125</v>
      </c>
      <c r="E755" s="24">
        <f t="shared" si="89"/>
        <v>1.2524265764919532E-4</v>
      </c>
      <c r="F755" s="24">
        <f t="shared" si="92"/>
        <v>-3.9451437159496727E-3</v>
      </c>
      <c r="G755" s="7">
        <v>152.25</v>
      </c>
      <c r="H755" s="7">
        <v>152.3125</v>
      </c>
      <c r="I755" s="19">
        <f t="shared" si="90"/>
        <v>152.28125</v>
      </c>
      <c r="J755" s="24">
        <f t="shared" si="91"/>
        <v>4.1042478965729528E-4</v>
      </c>
      <c r="K755" s="24">
        <f t="shared" si="93"/>
        <v>-3.2833983172583237E-3</v>
      </c>
      <c r="L755" s="25">
        <f t="shared" si="94"/>
        <v>-3.620868823578018E-3</v>
      </c>
      <c r="M755" s="25">
        <f t="shared" si="95"/>
        <v>2.6499036930102774E-4</v>
      </c>
    </row>
    <row r="756" spans="1:13" x14ac:dyDescent="0.2">
      <c r="A756" s="2">
        <v>44634</v>
      </c>
      <c r="B756" s="6">
        <v>124.828125</v>
      </c>
      <c r="C756" s="6">
        <v>124.84375</v>
      </c>
      <c r="D756" s="6">
        <f t="shared" si="88"/>
        <v>124.8359375</v>
      </c>
      <c r="E756" s="24">
        <f t="shared" si="89"/>
        <v>1.2516427811502597E-4</v>
      </c>
      <c r="F756" s="24">
        <f t="shared" si="92"/>
        <v>-6.2582139057509867E-4</v>
      </c>
      <c r="G756" s="6">
        <v>152.53125</v>
      </c>
      <c r="H756" s="6">
        <v>152.5625</v>
      </c>
      <c r="I756" s="19">
        <f t="shared" si="90"/>
        <v>152.546875</v>
      </c>
      <c r="J756" s="24">
        <f t="shared" si="91"/>
        <v>2.0485506504148315E-4</v>
      </c>
      <c r="K756" s="24">
        <f t="shared" si="93"/>
        <v>-1.7412680528525737E-3</v>
      </c>
      <c r="L756" s="25">
        <f t="shared" si="94"/>
        <v>-1.1724233723518673E-3</v>
      </c>
      <c r="M756" s="25">
        <f t="shared" si="95"/>
        <v>1.6421512970340614E-4</v>
      </c>
    </row>
    <row r="757" spans="1:13" x14ac:dyDescent="0.2">
      <c r="A757" s="4">
        <v>44631</v>
      </c>
      <c r="B757" s="7">
        <v>126.046875</v>
      </c>
      <c r="C757" s="7">
        <v>126.0625</v>
      </c>
      <c r="D757" s="6">
        <f t="shared" si="88"/>
        <v>126.0546875</v>
      </c>
      <c r="E757" s="24">
        <f t="shared" si="89"/>
        <v>1.2395413696932134E-4</v>
      </c>
      <c r="F757" s="24">
        <f t="shared" si="92"/>
        <v>-9.6684226836070142E-3</v>
      </c>
      <c r="G757" s="7">
        <v>155.1875</v>
      </c>
      <c r="H757" s="7">
        <v>155.25</v>
      </c>
      <c r="I757" s="19">
        <f t="shared" si="90"/>
        <v>155.21875</v>
      </c>
      <c r="J757" s="24">
        <f t="shared" si="91"/>
        <v>4.0265753976243207E-4</v>
      </c>
      <c r="K757" s="24">
        <f t="shared" si="93"/>
        <v>-1.7213609824843989E-2</v>
      </c>
      <c r="L757" s="25">
        <f t="shared" si="94"/>
        <v>-1.336578839704782E-2</v>
      </c>
      <c r="M757" s="25">
        <f t="shared" si="95"/>
        <v>2.6052707895437497E-4</v>
      </c>
    </row>
    <row r="758" spans="1:13" x14ac:dyDescent="0.2">
      <c r="A758" s="2">
        <v>44630</v>
      </c>
      <c r="B758" s="6">
        <v>126.125</v>
      </c>
      <c r="C758" s="6">
        <v>126.140625</v>
      </c>
      <c r="D758" s="6">
        <f t="shared" si="88"/>
        <v>126.1328125</v>
      </c>
      <c r="E758" s="24">
        <f t="shared" si="89"/>
        <v>1.2387736141220192E-4</v>
      </c>
      <c r="F758" s="24">
        <f t="shared" si="92"/>
        <v>-6.1938680706097315E-4</v>
      </c>
      <c r="G758" s="6">
        <v>155.1875</v>
      </c>
      <c r="H758" s="6">
        <v>155.25</v>
      </c>
      <c r="I758" s="19">
        <f t="shared" si="90"/>
        <v>155.21875</v>
      </c>
      <c r="J758" s="24">
        <f t="shared" si="91"/>
        <v>4.0265753976243207E-4</v>
      </c>
      <c r="K758" s="24">
        <f t="shared" si="93"/>
        <v>0</v>
      </c>
      <c r="L758" s="25">
        <f t="shared" si="94"/>
        <v>-3.1586888220147471E-4</v>
      </c>
      <c r="M758" s="25">
        <f t="shared" si="95"/>
        <v>2.6048792569968623E-4</v>
      </c>
    </row>
    <row r="759" spans="1:13" x14ac:dyDescent="0.2">
      <c r="A759" s="4">
        <v>44629</v>
      </c>
      <c r="B759" s="7">
        <v>126.515625</v>
      </c>
      <c r="C759" s="7">
        <v>126.53125</v>
      </c>
      <c r="D759" s="6">
        <f t="shared" si="88"/>
        <v>126.5234375</v>
      </c>
      <c r="E759" s="24">
        <f t="shared" si="89"/>
        <v>1.2349490583513431E-4</v>
      </c>
      <c r="F759" s="24">
        <f t="shared" si="92"/>
        <v>-3.0873726458783279E-3</v>
      </c>
      <c r="G759" s="7">
        <v>155.25</v>
      </c>
      <c r="H759" s="7">
        <v>155.28125</v>
      </c>
      <c r="I759" s="19">
        <f t="shared" si="90"/>
        <v>155.265625</v>
      </c>
      <c r="J759" s="24">
        <f t="shared" si="91"/>
        <v>2.0126798832645668E-4</v>
      </c>
      <c r="K759" s="24">
        <f t="shared" si="93"/>
        <v>-3.0190198248969402E-4</v>
      </c>
      <c r="L759" s="25">
        <f t="shared" si="94"/>
        <v>-1.7224093210694053E-3</v>
      </c>
      <c r="M759" s="25">
        <f t="shared" si="95"/>
        <v>1.6160602531425651E-4</v>
      </c>
    </row>
    <row r="760" spans="1:13" x14ac:dyDescent="0.2">
      <c r="A760" s="2">
        <v>44628</v>
      </c>
      <c r="B760" s="6">
        <v>127.328125</v>
      </c>
      <c r="C760" s="6">
        <v>127.34375</v>
      </c>
      <c r="D760" s="6">
        <f t="shared" si="88"/>
        <v>127.3359375</v>
      </c>
      <c r="E760" s="24">
        <f t="shared" si="89"/>
        <v>1.2270691453463402E-4</v>
      </c>
      <c r="F760" s="24">
        <f t="shared" si="92"/>
        <v>-6.3807595558009744E-3</v>
      </c>
      <c r="G760" s="6">
        <v>157.46875</v>
      </c>
      <c r="H760" s="6">
        <v>157.5</v>
      </c>
      <c r="I760" s="19">
        <f t="shared" si="90"/>
        <v>157.484375</v>
      </c>
      <c r="J760" s="24">
        <f t="shared" si="91"/>
        <v>1.9843238416509574E-4</v>
      </c>
      <c r="K760" s="24">
        <f t="shared" si="93"/>
        <v>-1.4088699275721761E-2</v>
      </c>
      <c r="L760" s="25">
        <f t="shared" si="94"/>
        <v>-1.0157878864869754E-2</v>
      </c>
      <c r="M760" s="25">
        <f t="shared" si="95"/>
        <v>1.5981464291895222E-4</v>
      </c>
    </row>
    <row r="761" spans="1:13" x14ac:dyDescent="0.2">
      <c r="A761" s="4">
        <v>44627</v>
      </c>
      <c r="B761" s="7">
        <v>127.96875</v>
      </c>
      <c r="C761" s="7">
        <v>128</v>
      </c>
      <c r="D761" s="6">
        <f t="shared" si="88"/>
        <v>127.984375</v>
      </c>
      <c r="E761" s="24">
        <f t="shared" si="89"/>
        <v>2.4417043096081065E-4</v>
      </c>
      <c r="F761" s="24">
        <f t="shared" si="92"/>
        <v>-5.0665364424368198E-3</v>
      </c>
      <c r="G761" s="7">
        <v>158.84375</v>
      </c>
      <c r="H761" s="7">
        <v>158.875</v>
      </c>
      <c r="I761" s="19">
        <f t="shared" si="90"/>
        <v>158.859375</v>
      </c>
      <c r="J761" s="24">
        <f t="shared" si="91"/>
        <v>1.9671486180780959E-4</v>
      </c>
      <c r="K761" s="24">
        <f t="shared" si="93"/>
        <v>-8.6554539195435876E-3</v>
      </c>
      <c r="L761" s="25">
        <f t="shared" si="94"/>
        <v>-6.8252125600509949E-3</v>
      </c>
      <c r="M761" s="25">
        <f t="shared" si="95"/>
        <v>2.2091579313490776E-4</v>
      </c>
    </row>
    <row r="762" spans="1:13" x14ac:dyDescent="0.2">
      <c r="A762" s="2">
        <v>44624</v>
      </c>
      <c r="B762" s="6">
        <v>128.42187999999999</v>
      </c>
      <c r="C762" s="6">
        <v>128.46875</v>
      </c>
      <c r="D762" s="6">
        <f t="shared" si="88"/>
        <v>128.44531499999999</v>
      </c>
      <c r="E762" s="24">
        <f t="shared" si="89"/>
        <v>3.649023710986471E-4</v>
      </c>
      <c r="F762" s="24">
        <f t="shared" si="92"/>
        <v>-3.588608895544354E-3</v>
      </c>
      <c r="G762" s="6">
        <v>159</v>
      </c>
      <c r="H762" s="6">
        <v>159.0625</v>
      </c>
      <c r="I762" s="19">
        <f t="shared" si="90"/>
        <v>159.03125</v>
      </c>
      <c r="J762" s="24">
        <f t="shared" si="91"/>
        <v>3.9300451955197487E-4</v>
      </c>
      <c r="K762" s="24">
        <f t="shared" si="93"/>
        <v>-1.0807624287679785E-3</v>
      </c>
      <c r="L762" s="25">
        <f t="shared" si="94"/>
        <v>-2.3596896696505749E-3</v>
      </c>
      <c r="M762" s="25">
        <f t="shared" si="95"/>
        <v>3.7867325818473243E-4</v>
      </c>
    </row>
    <row r="763" spans="1:13" x14ac:dyDescent="0.2">
      <c r="A763" s="4">
        <v>44623</v>
      </c>
      <c r="B763" s="7">
        <v>127.546875</v>
      </c>
      <c r="C763" s="7">
        <v>127.5625</v>
      </c>
      <c r="D763" s="6">
        <f t="shared" si="88"/>
        <v>127.5546875</v>
      </c>
      <c r="E763" s="24">
        <f t="shared" si="89"/>
        <v>1.2249647822625099E-4</v>
      </c>
      <c r="F763" s="24">
        <f t="shared" si="92"/>
        <v>6.9823188583326701E-3</v>
      </c>
      <c r="G763" s="7">
        <v>156.875</v>
      </c>
      <c r="H763" s="7">
        <v>156.90625</v>
      </c>
      <c r="I763" s="19">
        <f t="shared" si="90"/>
        <v>156.890625</v>
      </c>
      <c r="J763" s="24">
        <f t="shared" si="91"/>
        <v>1.9918334827208445E-4</v>
      </c>
      <c r="K763" s="24">
        <f t="shared" si="93"/>
        <v>1.3644059356637817E-2</v>
      </c>
      <c r="L763" s="25">
        <f>F763*$N$5+K763*$O$5</f>
        <v>1.0246769487483728E-2</v>
      </c>
      <c r="M763" s="25">
        <f t="shared" si="95"/>
        <v>1.6007532135777749E-4</v>
      </c>
    </row>
  </sheetData>
  <mergeCells count="3">
    <mergeCell ref="L10:M10"/>
    <mergeCell ref="B10:F10"/>
    <mergeCell ref="G10:K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FOREX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2023-02-26T18:22:50Z</dcterms:created>
  <dcterms:modified xsi:type="dcterms:W3CDTF">2025-03-05T01:29:10Z</dcterms:modified>
</cp:coreProperties>
</file>