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425f7634435c6874/Escritorio/5-ITESO/Métodos de Optimización de Ingeniería Financiera/"/>
    </mc:Choice>
  </mc:AlternateContent>
  <xr:revisionPtr revIDLastSave="1220" documentId="8_{47C0EFA8-4AB4-4C15-9BBC-E995BF89BE75}" xr6:coauthVersionLast="47" xr6:coauthVersionMax="47" xr10:uidLastSave="{01DF51B6-82AF-4A1D-A81B-96611590FAB9}"/>
  <bookViews>
    <workbookView xWindow="-120" yWindow="-120" windowWidth="20730" windowHeight="11040" activeTab="1" xr2:uid="{F25B266A-4E30-4841-A669-254093F922B4}"/>
  </bookViews>
  <sheets>
    <sheet name="Hoja1" sheetId="1" r:id="rId1"/>
    <sheet name="Hoja2" sheetId="2" r:id="rId2"/>
    <sheet name="Informe de sensibilidad 1" sheetId="3" r:id="rId3"/>
  </sheets>
  <definedNames>
    <definedName name="solver_adj" localSheetId="0" hidden="1">Hoja1!$B$16:$H$16</definedName>
    <definedName name="solver_adj" localSheetId="1" hidden="1">Hoja2!$C$15:$I$15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1</definedName>
    <definedName name="solver_eng" localSheetId="0" hidden="1">2</definedName>
    <definedName name="solver_eng" localSheetId="1" hidden="1">2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lhs1" localSheetId="0" hidden="1">Hoja1!$B$16:$H$16</definedName>
    <definedName name="solver_lhs1" localSheetId="1" hidden="1">Hoja2!$J$9</definedName>
    <definedName name="solver_lhs2" localSheetId="0" hidden="1">Hoja1!$B$16:$H$16</definedName>
    <definedName name="solver_lhs2" localSheetId="1" hidden="1">Hoja2!$C$15:$I$15</definedName>
    <definedName name="solver_lhs3" localSheetId="0" hidden="1">Hoja1!$I$10</definedName>
    <definedName name="solver_lhs3" localSheetId="1" hidden="1">Hoja2!$J$10</definedName>
    <definedName name="solver_lhs4" localSheetId="0" hidden="1">Hoja1!$I$11</definedName>
    <definedName name="solver_lhs4" localSheetId="1" hidden="1">Hoja2!$J$11</definedName>
    <definedName name="solver_lhs5" localSheetId="0" hidden="1">Hoja1!$I$12</definedName>
    <definedName name="solver_lhs5" localSheetId="1" hidden="1">Hoja2!$J$12</definedName>
    <definedName name="solver_lhs6" localSheetId="0" hidden="1">Hoja1!$I$13</definedName>
    <definedName name="solver_lhs6" localSheetId="1" hidden="1">Hoja2!$J$6</definedName>
    <definedName name="solver_lhs7" localSheetId="0" hidden="1">Hoja1!$I$7</definedName>
    <definedName name="solver_lhs7" localSheetId="1" hidden="1">Hoja2!$J$7</definedName>
    <definedName name="solver_lhs8" localSheetId="0" hidden="1">Hoja1!$I$8</definedName>
    <definedName name="solver_lhs8" localSheetId="1" hidden="1">Hoja2!$J$8</definedName>
    <definedName name="solver_lhs9" localSheetId="0" hidden="1">Hoja1!$I$9</definedName>
    <definedName name="solver_lhs9" localSheetId="1" hidden="1">Hoja2!$J$9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9</definedName>
    <definedName name="solver_num" localSheetId="1" hidden="1">8</definedName>
    <definedName name="solver_nwt" localSheetId="0" hidden="1">1</definedName>
    <definedName name="solver_nwt" localSheetId="1" hidden="1">1</definedName>
    <definedName name="solver_opt" localSheetId="0" hidden="1">Hoja1!$I$16</definedName>
    <definedName name="solver_opt" localSheetId="1" hidden="1">Hoja2!$J$18</definedName>
    <definedName name="solver_pre" localSheetId="0" hidden="1">0.000001</definedName>
    <definedName name="solver_pre" localSheetId="1" hidden="1">0.000001</definedName>
    <definedName name="solver_rbv" localSheetId="0" hidden="1">1</definedName>
    <definedName name="solver_rbv" localSheetId="1" hidden="1">1</definedName>
    <definedName name="solver_rel1" localSheetId="0" hidden="1">4</definedName>
    <definedName name="solver_rel1" localSheetId="1" hidden="1">3</definedName>
    <definedName name="solver_rel2" localSheetId="0" hidden="1">3</definedName>
    <definedName name="solver_rel2" localSheetId="1" hidden="1">3</definedName>
    <definedName name="solver_rel3" localSheetId="0" hidden="1">3</definedName>
    <definedName name="solver_rel3" localSheetId="1" hidden="1">3</definedName>
    <definedName name="solver_rel4" localSheetId="0" hidden="1">3</definedName>
    <definedName name="solver_rel4" localSheetId="1" hidden="1">3</definedName>
    <definedName name="solver_rel5" localSheetId="0" hidden="1">3</definedName>
    <definedName name="solver_rel5" localSheetId="1" hidden="1">3</definedName>
    <definedName name="solver_rel6" localSheetId="0" hidden="1">3</definedName>
    <definedName name="solver_rel6" localSheetId="1" hidden="1">3</definedName>
    <definedName name="solver_rel7" localSheetId="0" hidden="1">3</definedName>
    <definedName name="solver_rel7" localSheetId="1" hidden="1">3</definedName>
    <definedName name="solver_rel8" localSheetId="0" hidden="1">3</definedName>
    <definedName name="solver_rel8" localSheetId="1" hidden="1">3</definedName>
    <definedName name="solver_rel9" localSheetId="0" hidden="1">3</definedName>
    <definedName name="solver_rel9" localSheetId="1" hidden="1">3</definedName>
    <definedName name="solver_rhs1" localSheetId="0" hidden="1">"entero"</definedName>
    <definedName name="solver_rhs1" localSheetId="1" hidden="1">Hoja2!$K$9</definedName>
    <definedName name="solver_rhs2" localSheetId="0" hidden="1">0</definedName>
    <definedName name="solver_rhs2" localSheetId="1" hidden="1">0</definedName>
    <definedName name="solver_rhs3" localSheetId="0" hidden="1">Hoja1!$J$10</definedName>
    <definedName name="solver_rhs3" localSheetId="1" hidden="1">Hoja2!$K$10</definedName>
    <definedName name="solver_rhs4" localSheetId="0" hidden="1">Hoja1!$J$11</definedName>
    <definedName name="solver_rhs4" localSheetId="1" hidden="1">Hoja2!$K$11</definedName>
    <definedName name="solver_rhs5" localSheetId="0" hidden="1">Hoja1!$J$12</definedName>
    <definedName name="solver_rhs5" localSheetId="1" hidden="1">Hoja2!$K$12</definedName>
    <definedName name="solver_rhs6" localSheetId="0" hidden="1">Hoja1!$J$13</definedName>
    <definedName name="solver_rhs6" localSheetId="1" hidden="1">Hoja2!$K$6</definedName>
    <definedName name="solver_rhs7" localSheetId="0" hidden="1">Hoja1!$J$7</definedName>
    <definedName name="solver_rhs7" localSheetId="1" hidden="1">Hoja2!$K$7</definedName>
    <definedName name="solver_rhs8" localSheetId="0" hidden="1">Hoja1!$J$8</definedName>
    <definedName name="solver_rhs8" localSheetId="1" hidden="1">Hoja2!$K$8</definedName>
    <definedName name="solver_rhs9" localSheetId="0" hidden="1">Hoja1!$J$9</definedName>
    <definedName name="solver_rhs9" localSheetId="1" hidden="1">Hoja2!$K$9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1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2</definedName>
    <definedName name="solver_typ" localSheetId="1" hidden="1">2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" i="3" l="1"/>
  <c r="K12" i="2"/>
  <c r="K11" i="2"/>
  <c r="K10" i="2"/>
  <c r="K9" i="2"/>
  <c r="K8" i="2"/>
  <c r="K7" i="2"/>
  <c r="K6" i="2"/>
  <c r="J18" i="2"/>
  <c r="J12" i="2"/>
  <c r="J11" i="2"/>
  <c r="J10" i="2"/>
  <c r="J9" i="2"/>
  <c r="J8" i="2"/>
  <c r="J7" i="2"/>
  <c r="J6" i="2"/>
  <c r="I16" i="1"/>
  <c r="I8" i="1"/>
  <c r="I9" i="1"/>
  <c r="I10" i="1"/>
  <c r="I11" i="1"/>
  <c r="I12" i="1"/>
  <c r="I13" i="1"/>
  <c r="I7" i="1"/>
</calcChain>
</file>

<file path=xl/sharedStrings.xml><?xml version="1.0" encoding="utf-8"?>
<sst xmlns="http://schemas.openxmlformats.org/spreadsheetml/2006/main" count="143" uniqueCount="72">
  <si>
    <t>Día</t>
  </si>
  <si>
    <t>Número</t>
  </si>
  <si>
    <t>Lunes</t>
  </si>
  <si>
    <t>Martes</t>
  </si>
  <si>
    <t>Miércoles</t>
  </si>
  <si>
    <t>Jueves</t>
  </si>
  <si>
    <t>Viernes</t>
  </si>
  <si>
    <t>Sábado</t>
  </si>
  <si>
    <t>Domingo</t>
  </si>
  <si>
    <t>x1</t>
  </si>
  <si>
    <t>x2</t>
  </si>
  <si>
    <t>x3</t>
  </si>
  <si>
    <t>x4</t>
  </si>
  <si>
    <t>x5</t>
  </si>
  <si>
    <t>x6</t>
  </si>
  <si>
    <t>x7</t>
  </si>
  <si>
    <t>total</t>
  </si>
  <si>
    <t>Restricciones</t>
  </si>
  <si>
    <t>min</t>
  </si>
  <si>
    <t>Microsoft Excel 16.0 Informe de sensibilidad</t>
  </si>
  <si>
    <t>Hoja de cálculo: [Meseros.xlsx]Hoja2</t>
  </si>
  <si>
    <t>Informe creado: 04/09/2024 11:55:12 a. m.</t>
  </si>
  <si>
    <t>Celdas de variables</t>
  </si>
  <si>
    <t>Celda</t>
  </si>
  <si>
    <t>Nombre</t>
  </si>
  <si>
    <t>Final</t>
  </si>
  <si>
    <t>Valor</t>
  </si>
  <si>
    <t>Reducido</t>
  </si>
  <si>
    <t>Coste</t>
  </si>
  <si>
    <t>Objetivo</t>
  </si>
  <si>
    <t>Coeficiente</t>
  </si>
  <si>
    <t>Permisible</t>
  </si>
  <si>
    <t>Aumentar</t>
  </si>
  <si>
    <t>Reducir</t>
  </si>
  <si>
    <t>Sombra</t>
  </si>
  <si>
    <t>Precio</t>
  </si>
  <si>
    <t>Restricción</t>
  </si>
  <si>
    <t>Lado derecho</t>
  </si>
  <si>
    <t>$C$15</t>
  </si>
  <si>
    <t>$D$15</t>
  </si>
  <si>
    <t>$E$15</t>
  </si>
  <si>
    <t>$F$15</t>
  </si>
  <si>
    <t>$G$15</t>
  </si>
  <si>
    <t>$H$15</t>
  </si>
  <si>
    <t>$I$15</t>
  </si>
  <si>
    <t>$J$10</t>
  </si>
  <si>
    <t>Viernes total</t>
  </si>
  <si>
    <t>$J$11</t>
  </si>
  <si>
    <t>Sábado total</t>
  </si>
  <si>
    <t>$J$12</t>
  </si>
  <si>
    <t>Domingo total</t>
  </si>
  <si>
    <t>$J$6</t>
  </si>
  <si>
    <t>Lunes total</t>
  </si>
  <si>
    <t>$J$7</t>
  </si>
  <si>
    <t>Martes total</t>
  </si>
  <si>
    <t>$J$8</t>
  </si>
  <si>
    <t>Miércoles total</t>
  </si>
  <si>
    <t>$J$9</t>
  </si>
  <si>
    <t>Jueves total</t>
  </si>
  <si>
    <t>Promoción el jueves, no se requieren 16 si no 18</t>
  </si>
  <si>
    <t>No tengo que contratar a nadie más</t>
  </si>
  <si>
    <t>Si quiero 20</t>
  </si>
  <si>
    <t>No se puede</t>
  </si>
  <si>
    <t>El lunes cayo la demanda, solo 11 trabajadores</t>
  </si>
  <si>
    <t>Diferencia de</t>
  </si>
  <si>
    <t>Sombra * diferencia</t>
  </si>
  <si>
    <t>En total necesito 21</t>
  </si>
  <si>
    <t>Se despide del turno 1 o 6</t>
  </si>
  <si>
    <t>Cada trabajador gana 1000 al mes. Los trabajadores se quejan que el turno 4 es el peor.</t>
  </si>
  <si>
    <t>Ahora el turno 4 paga 1100.</t>
  </si>
  <si>
    <t>Se puede hacer porque x4 puede aumentar 0.5 que son $500 entonces si se les peude pagar $1100.</t>
  </si>
  <si>
    <t>Turno 2 es deseable, se paga 900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</si>
</sst>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indexed="18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2" xfId="0" applyBorder="1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2" borderId="3" xfId="0" applyFill="1" applyBorder="1"/>
    <xf numFmtId="0" fontId="0" fillId="3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12" xfId="0" applyFill="1" applyBorder="1"/>
    <xf numFmtId="0" fontId="0" fillId="2" borderId="13" xfId="0" applyFill="1" applyBorder="1"/>
    <xf numFmtId="0" fontId="0" fillId="3" borderId="13" xfId="0" applyFill="1" applyBorder="1"/>
    <xf numFmtId="0" fontId="0" fillId="0" borderId="14" xfId="0" applyBorder="1"/>
    <xf numFmtId="0" fontId="0" fillId="3" borderId="14" xfId="0" applyFill="1" applyBorder="1"/>
    <xf numFmtId="0" fontId="0" fillId="0" borderId="15" xfId="0" applyBorder="1"/>
    <xf numFmtId="0" fontId="0" fillId="3" borderId="16" xfId="0" applyFill="1" applyBorder="1"/>
    <xf numFmtId="0" fontId="0" fillId="0" borderId="17" xfId="0" applyBorder="1"/>
    <xf numFmtId="0" fontId="0" fillId="0" borderId="16" xfId="0" applyBorder="1"/>
    <xf numFmtId="0" fontId="0" fillId="0" borderId="18" xfId="0" applyBorder="1"/>
    <xf numFmtId="0" fontId="0" fillId="0" borderId="19" xfId="0" applyBorder="1"/>
    <xf numFmtId="0" fontId="0" fillId="3" borderId="19" xfId="0" applyFill="1" applyBorder="1"/>
    <xf numFmtId="0" fontId="0" fillId="0" borderId="20" xfId="0" applyBorder="1"/>
    <xf numFmtId="0" fontId="2" fillId="0" borderId="0" xfId="0" applyFont="1"/>
    <xf numFmtId="0" fontId="0" fillId="0" borderId="23" xfId="0" applyBorder="1"/>
    <xf numFmtId="0" fontId="0" fillId="0" borderId="24" xfId="0" applyBorder="1"/>
    <xf numFmtId="0" fontId="3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AD2BD-5FBC-45D2-9844-C9E8136D35E2}">
  <dimension ref="A2:J16"/>
  <sheetViews>
    <sheetView workbookViewId="0">
      <selection activeCell="K3" sqref="K3"/>
    </sheetView>
  </sheetViews>
  <sheetFormatPr baseColWidth="10" defaultRowHeight="15" x14ac:dyDescent="0.25"/>
  <cols>
    <col min="10" max="10" width="12.85546875" bestFit="1" customWidth="1"/>
  </cols>
  <sheetData>
    <row r="2" spans="1:10" x14ac:dyDescent="0.25">
      <c r="B2" s="3" t="s">
        <v>0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5" t="s">
        <v>8</v>
      </c>
    </row>
    <row r="3" spans="1:10" x14ac:dyDescent="0.25">
      <c r="B3" s="6" t="s">
        <v>1</v>
      </c>
      <c r="C3" s="2">
        <v>14</v>
      </c>
      <c r="D3" s="2">
        <v>13</v>
      </c>
      <c r="E3" s="2">
        <v>15</v>
      </c>
      <c r="F3" s="2">
        <v>16</v>
      </c>
      <c r="G3" s="2">
        <v>19</v>
      </c>
      <c r="H3" s="2">
        <v>18</v>
      </c>
      <c r="I3" s="1">
        <v>11</v>
      </c>
    </row>
    <row r="6" spans="1:10" x14ac:dyDescent="0.25">
      <c r="A6" s="3"/>
      <c r="B6" s="7" t="s">
        <v>9</v>
      </c>
      <c r="C6" s="7" t="s">
        <v>10</v>
      </c>
      <c r="D6" s="7" t="s">
        <v>11</v>
      </c>
      <c r="E6" s="7" t="s">
        <v>12</v>
      </c>
      <c r="F6" s="7" t="s">
        <v>13</v>
      </c>
      <c r="G6" s="7" t="s">
        <v>14</v>
      </c>
      <c r="H6" s="7" t="s">
        <v>15</v>
      </c>
      <c r="I6" s="7" t="s">
        <v>16</v>
      </c>
      <c r="J6" s="7" t="s">
        <v>17</v>
      </c>
    </row>
    <row r="7" spans="1:10" x14ac:dyDescent="0.25">
      <c r="A7" s="3" t="s">
        <v>2</v>
      </c>
      <c r="B7" s="8">
        <v>1</v>
      </c>
      <c r="C7" s="3">
        <v>0</v>
      </c>
      <c r="D7" s="3">
        <v>0</v>
      </c>
      <c r="E7" s="8">
        <v>1</v>
      </c>
      <c r="F7" s="8">
        <v>1</v>
      </c>
      <c r="G7" s="8">
        <v>1</v>
      </c>
      <c r="H7" s="8">
        <v>1</v>
      </c>
      <c r="I7" s="3">
        <f>SUMPRODUCT($B$16:$H$16,B7:H7)</f>
        <v>14</v>
      </c>
      <c r="J7" s="3">
        <v>14</v>
      </c>
    </row>
    <row r="8" spans="1:10" x14ac:dyDescent="0.25">
      <c r="A8" s="3" t="s">
        <v>3</v>
      </c>
      <c r="B8" s="8">
        <v>1</v>
      </c>
      <c r="C8" s="8">
        <v>1</v>
      </c>
      <c r="D8" s="3">
        <v>0</v>
      </c>
      <c r="E8" s="3">
        <v>0</v>
      </c>
      <c r="F8" s="8">
        <v>1</v>
      </c>
      <c r="G8" s="8">
        <v>1</v>
      </c>
      <c r="H8" s="8">
        <v>1</v>
      </c>
      <c r="I8" s="3">
        <f t="shared" ref="I8:I13" si="0">SUMPRODUCT($B$16:$H$16,B8:H8)</f>
        <v>17</v>
      </c>
      <c r="J8" s="3">
        <v>13</v>
      </c>
    </row>
    <row r="9" spans="1:10" x14ac:dyDescent="0.25">
      <c r="A9" s="3" t="s">
        <v>4</v>
      </c>
      <c r="B9" s="8">
        <v>1</v>
      </c>
      <c r="C9" s="8">
        <v>1</v>
      </c>
      <c r="D9" s="8">
        <v>1</v>
      </c>
      <c r="E9" s="3">
        <v>0</v>
      </c>
      <c r="F9" s="3">
        <v>0</v>
      </c>
      <c r="G9" s="8">
        <v>1</v>
      </c>
      <c r="H9" s="8">
        <v>1</v>
      </c>
      <c r="I9" s="3">
        <f t="shared" si="0"/>
        <v>15</v>
      </c>
      <c r="J9" s="3">
        <v>15</v>
      </c>
    </row>
    <row r="10" spans="1:10" x14ac:dyDescent="0.25">
      <c r="A10" s="3" t="s">
        <v>5</v>
      </c>
      <c r="B10" s="8">
        <v>1</v>
      </c>
      <c r="C10" s="8">
        <v>1</v>
      </c>
      <c r="D10" s="8">
        <v>1</v>
      </c>
      <c r="E10" s="8">
        <v>1</v>
      </c>
      <c r="F10" s="3">
        <v>0</v>
      </c>
      <c r="G10" s="3">
        <v>0</v>
      </c>
      <c r="H10" s="8">
        <v>1</v>
      </c>
      <c r="I10" s="3">
        <f t="shared" si="0"/>
        <v>16</v>
      </c>
      <c r="J10" s="3">
        <v>16</v>
      </c>
    </row>
    <row r="11" spans="1:10" x14ac:dyDescent="0.25">
      <c r="A11" s="3" t="s">
        <v>6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3">
        <v>0</v>
      </c>
      <c r="H11" s="3">
        <v>0</v>
      </c>
      <c r="I11" s="3">
        <f t="shared" si="0"/>
        <v>19</v>
      </c>
      <c r="J11" s="3">
        <v>19</v>
      </c>
    </row>
    <row r="12" spans="1:10" x14ac:dyDescent="0.25">
      <c r="A12" s="3" t="s">
        <v>7</v>
      </c>
      <c r="B12" s="3">
        <v>0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3">
        <v>0</v>
      </c>
      <c r="I12" s="3">
        <f t="shared" si="0"/>
        <v>18</v>
      </c>
      <c r="J12" s="3">
        <v>18</v>
      </c>
    </row>
    <row r="13" spans="1:10" x14ac:dyDescent="0.25">
      <c r="A13" s="3" t="s">
        <v>8</v>
      </c>
      <c r="B13" s="3">
        <v>0</v>
      </c>
      <c r="C13" s="3">
        <v>0</v>
      </c>
      <c r="D13" s="8">
        <v>1</v>
      </c>
      <c r="E13" s="8">
        <v>1</v>
      </c>
      <c r="F13" s="8">
        <v>1</v>
      </c>
      <c r="G13" s="8">
        <v>1</v>
      </c>
      <c r="H13" s="8">
        <v>1</v>
      </c>
      <c r="I13" s="3">
        <f t="shared" si="0"/>
        <v>11</v>
      </c>
      <c r="J13" s="3">
        <v>11</v>
      </c>
    </row>
    <row r="15" spans="1:10" x14ac:dyDescent="0.25">
      <c r="B15" s="7" t="s">
        <v>9</v>
      </c>
      <c r="C15" s="7" t="s">
        <v>10</v>
      </c>
      <c r="D15" s="7" t="s">
        <v>11</v>
      </c>
      <c r="E15" s="7" t="s">
        <v>12</v>
      </c>
      <c r="F15" s="7" t="s">
        <v>13</v>
      </c>
      <c r="G15" s="7" t="s">
        <v>14</v>
      </c>
      <c r="H15" s="7" t="s">
        <v>15</v>
      </c>
      <c r="I15" s="7" t="s">
        <v>18</v>
      </c>
    </row>
    <row r="16" spans="1:10" x14ac:dyDescent="0.25">
      <c r="B16" s="3">
        <v>4</v>
      </c>
      <c r="C16" s="3">
        <v>7</v>
      </c>
      <c r="D16" s="3">
        <v>1</v>
      </c>
      <c r="E16" s="3">
        <v>4</v>
      </c>
      <c r="F16" s="3">
        <v>3</v>
      </c>
      <c r="G16" s="3">
        <v>3</v>
      </c>
      <c r="H16" s="3">
        <v>0</v>
      </c>
      <c r="I16" s="3">
        <f>SUM(B16:H16)</f>
        <v>22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750F5-EB0B-427B-824F-AF1AB1D10644}">
  <dimension ref="B2:K18"/>
  <sheetViews>
    <sheetView tabSelected="1" workbookViewId="0">
      <selection activeCell="G6" sqref="G6"/>
    </sheetView>
  </sheetViews>
  <sheetFormatPr baseColWidth="10" defaultRowHeight="15" x14ac:dyDescent="0.25"/>
  <cols>
    <col min="11" max="11" width="12.85546875" bestFit="1" customWidth="1"/>
  </cols>
  <sheetData>
    <row r="2" spans="2:11" x14ac:dyDescent="0.25">
      <c r="B2" s="7" t="s">
        <v>0</v>
      </c>
      <c r="C2" s="9" t="s">
        <v>2</v>
      </c>
      <c r="D2" s="9" t="s">
        <v>3</v>
      </c>
      <c r="E2" s="9" t="s">
        <v>4</v>
      </c>
      <c r="F2" s="9" t="s">
        <v>5</v>
      </c>
      <c r="G2" s="9" t="s">
        <v>6</v>
      </c>
      <c r="H2" s="9" t="s">
        <v>7</v>
      </c>
      <c r="I2" s="10" t="s">
        <v>8</v>
      </c>
    </row>
    <row r="3" spans="2:11" x14ac:dyDescent="0.25">
      <c r="B3" s="6" t="s">
        <v>1</v>
      </c>
      <c r="C3" s="2">
        <v>14</v>
      </c>
      <c r="D3" s="2">
        <v>13</v>
      </c>
      <c r="E3" s="2">
        <v>15</v>
      </c>
      <c r="F3" s="2">
        <v>16</v>
      </c>
      <c r="G3" s="2">
        <v>19</v>
      </c>
      <c r="H3" s="2">
        <v>18</v>
      </c>
      <c r="I3" s="1">
        <v>11</v>
      </c>
    </row>
    <row r="4" spans="2:11" ht="15.75" thickBot="1" x14ac:dyDescent="0.3"/>
    <row r="5" spans="2:11" ht="15.75" thickBot="1" x14ac:dyDescent="0.3">
      <c r="B5" s="17"/>
      <c r="C5" s="13" t="s">
        <v>9</v>
      </c>
      <c r="D5" s="11" t="s">
        <v>10</v>
      </c>
      <c r="E5" s="11" t="s">
        <v>11</v>
      </c>
      <c r="F5" s="11" t="s">
        <v>12</v>
      </c>
      <c r="G5" s="11" t="s">
        <v>13</v>
      </c>
      <c r="H5" s="11" t="s">
        <v>14</v>
      </c>
      <c r="I5" s="11" t="s">
        <v>15</v>
      </c>
      <c r="J5" s="11" t="s">
        <v>16</v>
      </c>
      <c r="K5" s="12" t="s">
        <v>17</v>
      </c>
    </row>
    <row r="6" spans="2:11" x14ac:dyDescent="0.25">
      <c r="B6" s="14" t="s">
        <v>2</v>
      </c>
      <c r="C6" s="18">
        <v>1</v>
      </c>
      <c r="D6" s="19">
        <v>0</v>
      </c>
      <c r="E6" s="19">
        <v>0</v>
      </c>
      <c r="F6" s="20">
        <v>1</v>
      </c>
      <c r="G6" s="20">
        <v>1</v>
      </c>
      <c r="H6" s="20">
        <v>1</v>
      </c>
      <c r="I6" s="20">
        <v>1</v>
      </c>
      <c r="J6" s="19">
        <f>SUMPRODUCT($C$15:$I$15,C6:I6)</f>
        <v>14</v>
      </c>
      <c r="K6" s="21">
        <f>C3</f>
        <v>14</v>
      </c>
    </row>
    <row r="7" spans="2:11" x14ac:dyDescent="0.25">
      <c r="B7" s="15" t="s">
        <v>3</v>
      </c>
      <c r="C7" s="22">
        <v>1</v>
      </c>
      <c r="D7" s="8">
        <v>1</v>
      </c>
      <c r="E7" s="3">
        <v>0</v>
      </c>
      <c r="F7" s="3">
        <v>0</v>
      </c>
      <c r="G7" s="8">
        <v>1</v>
      </c>
      <c r="H7" s="8">
        <v>1</v>
      </c>
      <c r="I7" s="8">
        <v>1</v>
      </c>
      <c r="J7" s="3">
        <f t="shared" ref="J7:J12" si="0">SUMPRODUCT($C$15:$I$15,C7:I7)</f>
        <v>17</v>
      </c>
      <c r="K7" s="23">
        <f>D3</f>
        <v>13</v>
      </c>
    </row>
    <row r="8" spans="2:11" x14ac:dyDescent="0.25">
      <c r="B8" s="15" t="s">
        <v>4</v>
      </c>
      <c r="C8" s="22">
        <v>1</v>
      </c>
      <c r="D8" s="8">
        <v>1</v>
      </c>
      <c r="E8" s="8">
        <v>1</v>
      </c>
      <c r="F8" s="3">
        <v>0</v>
      </c>
      <c r="G8" s="3">
        <v>0</v>
      </c>
      <c r="H8" s="8">
        <v>1</v>
      </c>
      <c r="I8" s="8">
        <v>1</v>
      </c>
      <c r="J8" s="3">
        <f t="shared" si="0"/>
        <v>15</v>
      </c>
      <c r="K8" s="23">
        <f>E3</f>
        <v>15</v>
      </c>
    </row>
    <row r="9" spans="2:11" x14ac:dyDescent="0.25">
      <c r="B9" s="15" t="s">
        <v>5</v>
      </c>
      <c r="C9" s="22">
        <v>1</v>
      </c>
      <c r="D9" s="8">
        <v>1</v>
      </c>
      <c r="E9" s="8">
        <v>1</v>
      </c>
      <c r="F9" s="8">
        <v>1</v>
      </c>
      <c r="G9" s="3">
        <v>0</v>
      </c>
      <c r="H9" s="3">
        <v>0</v>
      </c>
      <c r="I9" s="8">
        <v>1</v>
      </c>
      <c r="J9" s="3">
        <f t="shared" si="0"/>
        <v>16</v>
      </c>
      <c r="K9" s="23">
        <f>F3</f>
        <v>16</v>
      </c>
    </row>
    <row r="10" spans="2:11" x14ac:dyDescent="0.25">
      <c r="B10" s="15" t="s">
        <v>6</v>
      </c>
      <c r="C10" s="22">
        <v>1</v>
      </c>
      <c r="D10" s="8">
        <v>1</v>
      </c>
      <c r="E10" s="8">
        <v>1</v>
      </c>
      <c r="F10" s="8">
        <v>1</v>
      </c>
      <c r="G10" s="8">
        <v>1</v>
      </c>
      <c r="H10" s="3">
        <v>0</v>
      </c>
      <c r="I10" s="3">
        <v>0</v>
      </c>
      <c r="J10" s="3">
        <f t="shared" si="0"/>
        <v>19</v>
      </c>
      <c r="K10" s="23">
        <f>G3</f>
        <v>19</v>
      </c>
    </row>
    <row r="11" spans="2:11" x14ac:dyDescent="0.25">
      <c r="B11" s="15" t="s">
        <v>7</v>
      </c>
      <c r="C11" s="24">
        <v>0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3">
        <v>0</v>
      </c>
      <c r="J11" s="3">
        <f t="shared" si="0"/>
        <v>18</v>
      </c>
      <c r="K11" s="23">
        <f>H3</f>
        <v>18</v>
      </c>
    </row>
    <row r="12" spans="2:11" ht="15.75" thickBot="1" x14ac:dyDescent="0.3">
      <c r="B12" s="16" t="s">
        <v>8</v>
      </c>
      <c r="C12" s="25">
        <v>0</v>
      </c>
      <c r="D12" s="26">
        <v>0</v>
      </c>
      <c r="E12" s="27">
        <v>1</v>
      </c>
      <c r="F12" s="27">
        <v>1</v>
      </c>
      <c r="G12" s="27">
        <v>1</v>
      </c>
      <c r="H12" s="27">
        <v>1</v>
      </c>
      <c r="I12" s="27">
        <v>1</v>
      </c>
      <c r="J12" s="26">
        <f t="shared" si="0"/>
        <v>11</v>
      </c>
      <c r="K12" s="28">
        <f>I3</f>
        <v>11</v>
      </c>
    </row>
    <row r="14" spans="2:11" x14ac:dyDescent="0.25">
      <c r="C14" s="7" t="s">
        <v>9</v>
      </c>
      <c r="D14" s="7" t="s">
        <v>10</v>
      </c>
      <c r="E14" s="7" t="s">
        <v>11</v>
      </c>
      <c r="F14" s="7" t="s">
        <v>12</v>
      </c>
      <c r="G14" s="7" t="s">
        <v>13</v>
      </c>
      <c r="H14" s="7" t="s">
        <v>14</v>
      </c>
      <c r="I14" s="7" t="s">
        <v>15</v>
      </c>
    </row>
    <row r="15" spans="2:11" x14ac:dyDescent="0.25">
      <c r="C15" s="3">
        <v>4</v>
      </c>
      <c r="D15" s="3">
        <v>7</v>
      </c>
      <c r="E15" s="3">
        <v>1</v>
      </c>
      <c r="F15" s="3">
        <v>4</v>
      </c>
      <c r="G15" s="3">
        <v>3</v>
      </c>
      <c r="H15" s="3">
        <v>3</v>
      </c>
      <c r="I15" s="3">
        <v>0</v>
      </c>
    </row>
    <row r="17" spans="3:10" x14ac:dyDescent="0.25">
      <c r="C17" s="7" t="s">
        <v>9</v>
      </c>
      <c r="D17" s="7" t="s">
        <v>10</v>
      </c>
      <c r="E17" s="7" t="s">
        <v>11</v>
      </c>
      <c r="F17" s="7" t="s">
        <v>12</v>
      </c>
      <c r="G17" s="7" t="s">
        <v>13</v>
      </c>
      <c r="H17" s="7" t="s">
        <v>14</v>
      </c>
      <c r="I17" s="7" t="s">
        <v>15</v>
      </c>
      <c r="J17" s="7" t="s">
        <v>18</v>
      </c>
    </row>
    <row r="18" spans="3:10" x14ac:dyDescent="0.25">
      <c r="C18" s="3">
        <v>1</v>
      </c>
      <c r="D18" s="3">
        <v>1</v>
      </c>
      <c r="E18" s="3">
        <v>1</v>
      </c>
      <c r="F18" s="3">
        <v>1</v>
      </c>
      <c r="G18" s="3">
        <v>1</v>
      </c>
      <c r="H18" s="3">
        <v>1</v>
      </c>
      <c r="I18" s="3">
        <v>1</v>
      </c>
      <c r="J18" s="3">
        <f>SUMPRODUCT(C15:I15,C18:I18)</f>
        <v>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DF420-32EA-4910-ADD2-B8774708A04A}">
  <dimension ref="A1:K26"/>
  <sheetViews>
    <sheetView showGridLines="0" workbookViewId="0">
      <selection activeCell="O2" sqref="O2"/>
    </sheetView>
  </sheetViews>
  <sheetFormatPr baseColWidth="10" defaultRowHeight="15" x14ac:dyDescent="0.25"/>
  <cols>
    <col min="1" max="1" width="2.28515625" customWidth="1"/>
    <col min="2" max="2" width="6.28515625" bestFit="1" customWidth="1"/>
    <col min="3" max="3" width="14" bestFit="1" customWidth="1"/>
    <col min="4" max="4" width="5.5703125" bestFit="1" customWidth="1"/>
    <col min="5" max="5" width="12" bestFit="1" customWidth="1"/>
    <col min="6" max="6" width="13.140625" bestFit="1" customWidth="1"/>
    <col min="7" max="7" width="10.7109375" bestFit="1" customWidth="1"/>
    <col min="8" max="8" width="12" bestFit="1" customWidth="1"/>
    <col min="10" max="10" width="12.140625" customWidth="1"/>
  </cols>
  <sheetData>
    <row r="1" spans="1:11" x14ac:dyDescent="0.25">
      <c r="A1" s="29" t="s">
        <v>19</v>
      </c>
      <c r="J1" s="29" t="s">
        <v>59</v>
      </c>
    </row>
    <row r="2" spans="1:11" x14ac:dyDescent="0.25">
      <c r="A2" s="29" t="s">
        <v>20</v>
      </c>
      <c r="J2" t="s">
        <v>60</v>
      </c>
    </row>
    <row r="3" spans="1:11" x14ac:dyDescent="0.25">
      <c r="A3" s="29" t="s">
        <v>21</v>
      </c>
    </row>
    <row r="4" spans="1:11" x14ac:dyDescent="0.25">
      <c r="J4" s="29" t="s">
        <v>61</v>
      </c>
    </row>
    <row r="5" spans="1:11" x14ac:dyDescent="0.25">
      <c r="J5" t="s">
        <v>62</v>
      </c>
    </row>
    <row r="6" spans="1:11" ht="15.75" thickBot="1" x14ac:dyDescent="0.3">
      <c r="A6" t="s">
        <v>22</v>
      </c>
    </row>
    <row r="7" spans="1:11" x14ac:dyDescent="0.25">
      <c r="B7" s="32"/>
      <c r="C7" s="32"/>
      <c r="D7" s="32" t="s">
        <v>25</v>
      </c>
      <c r="E7" s="32" t="s">
        <v>27</v>
      </c>
      <c r="F7" s="32" t="s">
        <v>29</v>
      </c>
      <c r="G7" s="32" t="s">
        <v>31</v>
      </c>
      <c r="H7" s="32" t="s">
        <v>31</v>
      </c>
      <c r="J7" s="35" t="s">
        <v>63</v>
      </c>
    </row>
    <row r="8" spans="1:11" ht="15.75" thickBot="1" x14ac:dyDescent="0.3">
      <c r="B8" s="33" t="s">
        <v>23</v>
      </c>
      <c r="C8" s="33" t="s">
        <v>24</v>
      </c>
      <c r="D8" s="33" t="s">
        <v>26</v>
      </c>
      <c r="E8" s="33" t="s">
        <v>28</v>
      </c>
      <c r="F8" s="33" t="s">
        <v>30</v>
      </c>
      <c r="G8" s="33" t="s">
        <v>32</v>
      </c>
      <c r="H8" s="33" t="s">
        <v>33</v>
      </c>
      <c r="J8" s="34" t="s">
        <v>64</v>
      </c>
      <c r="K8" s="36">
        <v>3</v>
      </c>
    </row>
    <row r="9" spans="1:11" x14ac:dyDescent="0.25">
      <c r="B9" s="30" t="s">
        <v>38</v>
      </c>
      <c r="C9" s="30" t="s">
        <v>9</v>
      </c>
      <c r="D9" s="30">
        <v>4</v>
      </c>
      <c r="E9" s="30">
        <v>0</v>
      </c>
      <c r="F9" s="30">
        <v>1</v>
      </c>
      <c r="G9" s="30">
        <v>0.49999999999999994</v>
      </c>
      <c r="H9" s="30">
        <v>1</v>
      </c>
      <c r="J9">
        <f>K8*E23</f>
        <v>1</v>
      </c>
      <c r="K9" t="s">
        <v>65</v>
      </c>
    </row>
    <row r="10" spans="1:11" x14ac:dyDescent="0.25">
      <c r="B10" s="30" t="s">
        <v>39</v>
      </c>
      <c r="C10" s="30" t="s">
        <v>10</v>
      </c>
      <c r="D10" s="30">
        <v>7</v>
      </c>
      <c r="E10" s="30">
        <v>0</v>
      </c>
      <c r="F10" s="30">
        <v>1</v>
      </c>
      <c r="G10" s="30">
        <v>0</v>
      </c>
      <c r="H10" s="30">
        <v>0.33333333333333331</v>
      </c>
      <c r="J10" t="s">
        <v>66</v>
      </c>
    </row>
    <row r="11" spans="1:11" x14ac:dyDescent="0.25">
      <c r="B11" s="30" t="s">
        <v>40</v>
      </c>
      <c r="C11" s="30" t="s">
        <v>11</v>
      </c>
      <c r="D11" s="30">
        <v>1</v>
      </c>
      <c r="E11" s="30">
        <v>0</v>
      </c>
      <c r="F11" s="30">
        <v>1</v>
      </c>
      <c r="G11" s="30">
        <v>0.49999999999999994</v>
      </c>
      <c r="H11" s="30">
        <v>0</v>
      </c>
      <c r="J11" t="s">
        <v>67</v>
      </c>
    </row>
    <row r="12" spans="1:11" x14ac:dyDescent="0.25">
      <c r="B12" s="30" t="s">
        <v>41</v>
      </c>
      <c r="C12" s="30" t="s">
        <v>12</v>
      </c>
      <c r="D12" s="30">
        <v>4</v>
      </c>
      <c r="E12" s="30">
        <v>0</v>
      </c>
      <c r="F12" s="30">
        <v>1</v>
      </c>
      <c r="G12" s="30">
        <v>0.5</v>
      </c>
      <c r="H12" s="30">
        <v>0</v>
      </c>
    </row>
    <row r="13" spans="1:11" x14ac:dyDescent="0.25">
      <c r="B13" s="30" t="s">
        <v>42</v>
      </c>
      <c r="C13" s="30" t="s">
        <v>13</v>
      </c>
      <c r="D13" s="30">
        <v>3</v>
      </c>
      <c r="E13" s="30">
        <v>0</v>
      </c>
      <c r="F13" s="30">
        <v>1</v>
      </c>
      <c r="G13" s="30">
        <v>0</v>
      </c>
      <c r="H13" s="30">
        <v>0.33333333333333331</v>
      </c>
      <c r="J13" s="29" t="s">
        <v>68</v>
      </c>
    </row>
    <row r="14" spans="1:11" x14ac:dyDescent="0.25">
      <c r="B14" s="30" t="s">
        <v>43</v>
      </c>
      <c r="C14" s="30" t="s">
        <v>14</v>
      </c>
      <c r="D14" s="30">
        <v>3</v>
      </c>
      <c r="E14" s="30">
        <v>0</v>
      </c>
      <c r="F14" s="30">
        <v>1</v>
      </c>
      <c r="G14" s="30">
        <v>0.5</v>
      </c>
      <c r="H14" s="30">
        <v>1.0000000000000002</v>
      </c>
      <c r="J14" s="29" t="s">
        <v>69</v>
      </c>
    </row>
    <row r="15" spans="1:11" ht="15.75" thickBot="1" x14ac:dyDescent="0.3">
      <c r="B15" s="31" t="s">
        <v>44</v>
      </c>
      <c r="C15" s="31" t="s">
        <v>15</v>
      </c>
      <c r="D15" s="31">
        <v>0</v>
      </c>
      <c r="E15" s="31">
        <v>0.33333333333333331</v>
      </c>
      <c r="F15" s="31">
        <v>1</v>
      </c>
      <c r="G15" s="31">
        <v>1E+30</v>
      </c>
      <c r="H15" s="31">
        <v>0.33333333333333331</v>
      </c>
      <c r="J15" t="s">
        <v>70</v>
      </c>
    </row>
    <row r="17" spans="1:10" ht="15.75" thickBot="1" x14ac:dyDescent="0.3">
      <c r="A17" t="s">
        <v>17</v>
      </c>
      <c r="J17" t="s">
        <v>71</v>
      </c>
    </row>
    <row r="18" spans="1:10" x14ac:dyDescent="0.25">
      <c r="B18" s="32"/>
      <c r="C18" s="32"/>
      <c r="D18" s="32" t="s">
        <v>25</v>
      </c>
      <c r="E18" s="32" t="s">
        <v>34</v>
      </c>
      <c r="F18" s="32" t="s">
        <v>36</v>
      </c>
      <c r="G18" s="32" t="s">
        <v>31</v>
      </c>
      <c r="H18" s="32" t="s">
        <v>31</v>
      </c>
    </row>
    <row r="19" spans="1:10" ht="15.75" thickBot="1" x14ac:dyDescent="0.3">
      <c r="B19" s="33" t="s">
        <v>23</v>
      </c>
      <c r="C19" s="33" t="s">
        <v>24</v>
      </c>
      <c r="D19" s="33" t="s">
        <v>26</v>
      </c>
      <c r="E19" s="33" t="s">
        <v>35</v>
      </c>
      <c r="F19" s="33" t="s">
        <v>37</v>
      </c>
      <c r="G19" s="33" t="s">
        <v>32</v>
      </c>
      <c r="H19" s="33" t="s">
        <v>33</v>
      </c>
    </row>
    <row r="20" spans="1:10" x14ac:dyDescent="0.25">
      <c r="B20" s="30" t="s">
        <v>45</v>
      </c>
      <c r="C20" s="30" t="s">
        <v>46</v>
      </c>
      <c r="D20" s="30">
        <v>19</v>
      </c>
      <c r="E20" s="30">
        <v>0.33333333333333331</v>
      </c>
      <c r="F20" s="30">
        <v>19</v>
      </c>
      <c r="G20" s="30">
        <v>4.5</v>
      </c>
      <c r="H20" s="30">
        <v>3</v>
      </c>
    </row>
    <row r="21" spans="1:10" x14ac:dyDescent="0.25">
      <c r="B21" s="30" t="s">
        <v>47</v>
      </c>
      <c r="C21" s="30" t="s">
        <v>48</v>
      </c>
      <c r="D21" s="30">
        <v>18</v>
      </c>
      <c r="E21" s="30">
        <v>0.33333333333333337</v>
      </c>
      <c r="F21" s="30">
        <v>18</v>
      </c>
      <c r="G21" s="30">
        <v>1.5</v>
      </c>
      <c r="H21" s="30">
        <v>5.9999999999999991</v>
      </c>
    </row>
    <row r="22" spans="1:10" x14ac:dyDescent="0.25">
      <c r="B22" s="30" t="s">
        <v>49</v>
      </c>
      <c r="C22" s="30" t="s">
        <v>50</v>
      </c>
      <c r="D22" s="30">
        <v>11</v>
      </c>
      <c r="E22" s="30">
        <v>0</v>
      </c>
      <c r="F22" s="30">
        <v>11</v>
      </c>
      <c r="G22" s="30">
        <v>4</v>
      </c>
      <c r="H22" s="30">
        <v>1</v>
      </c>
    </row>
    <row r="23" spans="1:10" x14ac:dyDescent="0.25">
      <c r="B23" s="30" t="s">
        <v>51</v>
      </c>
      <c r="C23" s="30" t="s">
        <v>52</v>
      </c>
      <c r="D23" s="30">
        <v>14</v>
      </c>
      <c r="E23" s="30">
        <v>0.33333333333333337</v>
      </c>
      <c r="F23" s="30">
        <v>14</v>
      </c>
      <c r="G23" s="30">
        <v>1.5</v>
      </c>
      <c r="H23" s="30">
        <v>5.9999999999999991</v>
      </c>
    </row>
    <row r="24" spans="1:10" x14ac:dyDescent="0.25">
      <c r="B24" s="30" t="s">
        <v>53</v>
      </c>
      <c r="C24" s="30" t="s">
        <v>54</v>
      </c>
      <c r="D24" s="30">
        <v>17</v>
      </c>
      <c r="E24" s="30">
        <v>0</v>
      </c>
      <c r="F24" s="30">
        <v>13</v>
      </c>
      <c r="G24" s="30">
        <v>4</v>
      </c>
      <c r="H24" s="30">
        <v>1E+30</v>
      </c>
    </row>
    <row r="25" spans="1:10" x14ac:dyDescent="0.25">
      <c r="B25" s="30" t="s">
        <v>55</v>
      </c>
      <c r="C25" s="30" t="s">
        <v>56</v>
      </c>
      <c r="D25" s="30">
        <v>15</v>
      </c>
      <c r="E25" s="30">
        <v>0.33333333333333337</v>
      </c>
      <c r="F25" s="30">
        <v>15</v>
      </c>
      <c r="G25" s="30">
        <v>5.9999999999999991</v>
      </c>
      <c r="H25" s="30">
        <v>2.9999999999999996</v>
      </c>
    </row>
    <row r="26" spans="1:10" ht="15.75" thickBot="1" x14ac:dyDescent="0.3">
      <c r="B26" s="31" t="s">
        <v>57</v>
      </c>
      <c r="C26" s="31" t="s">
        <v>58</v>
      </c>
      <c r="D26" s="31">
        <v>16</v>
      </c>
      <c r="E26" s="31">
        <v>0</v>
      </c>
      <c r="F26" s="31">
        <v>16</v>
      </c>
      <c r="G26" s="31">
        <v>3</v>
      </c>
      <c r="H26" s="31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Informe de sensibilidad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Márquez</dc:creator>
  <cp:lastModifiedBy>Luis Márquez</cp:lastModifiedBy>
  <dcterms:created xsi:type="dcterms:W3CDTF">2024-09-04T17:07:24Z</dcterms:created>
  <dcterms:modified xsi:type="dcterms:W3CDTF">2024-09-18T15:48:48Z</dcterms:modified>
</cp:coreProperties>
</file>