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5-ITESO/Métodos de Optimización de Ingeniería Financiera/"/>
    </mc:Choice>
  </mc:AlternateContent>
  <xr:revisionPtr revIDLastSave="1" documentId="13_ncr:1_{227D66EB-7554-4A34-A80B-3CF75B8A0D6F}" xr6:coauthVersionLast="47" xr6:coauthVersionMax="47" xr10:uidLastSave="{8AD725B2-5C7D-4184-8B2F-0638B26FCE2A}"/>
  <bookViews>
    <workbookView xWindow="-120" yWindow="-120" windowWidth="29040" windowHeight="15720" activeTab="2" xr2:uid="{8E4791F7-3D0F-43C1-904F-ED3F66A28243}"/>
  </bookViews>
  <sheets>
    <sheet name="P 43" sheetId="1" r:id="rId1"/>
    <sheet name="P 44" sheetId="2" r:id="rId2"/>
    <sheet name="P 50" sheetId="3" r:id="rId3"/>
  </sheets>
  <definedNames>
    <definedName name="solver_adj" localSheetId="0" hidden="1">'P 43'!$B$3:$C$3</definedName>
    <definedName name="solver_adj" localSheetId="1" hidden="1">'P 44'!$B$3:$D$3</definedName>
    <definedName name="solver_adj" localSheetId="2" hidden="1">'P 50'!$B$3:$D$3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 43'!$B$3:$C$3</definedName>
    <definedName name="solver_lhs1" localSheetId="1" hidden="1">'P 44'!$B$3:$D$3</definedName>
    <definedName name="solver_lhs1" localSheetId="2" hidden="1">'P 50'!$B$3:$D$3</definedName>
    <definedName name="solver_lhs2" localSheetId="0" hidden="1">'P 43'!$B$3:$C$3</definedName>
    <definedName name="solver_lhs2" localSheetId="1" hidden="1">'P 44'!$B$3:$D$3</definedName>
    <definedName name="solver_lhs2" localSheetId="2" hidden="1">'P 50'!$K$3</definedName>
    <definedName name="solver_lhs3" localSheetId="0" hidden="1">'P 43'!$I$3</definedName>
    <definedName name="solver_lhs3" localSheetId="1" hidden="1">'P 44'!$K$3</definedName>
    <definedName name="solver_lhs3" localSheetId="2" hidden="1">'P 50'!$K$4</definedName>
    <definedName name="solver_lhs4" localSheetId="0" hidden="1">'P 43'!$I$4</definedName>
    <definedName name="solver_lhs4" localSheetId="1" hidden="1">'P 44'!$K$4</definedName>
    <definedName name="solver_lhs4" localSheetId="2" hidden="1">'P 50'!$K$5</definedName>
    <definedName name="solver_lhs5" localSheetId="0" hidden="1">'P 43'!$I$5</definedName>
    <definedName name="solver_lhs5" localSheetId="1" hidden="1">'P 44'!$K$5</definedName>
    <definedName name="solver_lhs5" localSheetId="2" hidden="1">'P 50'!$K$6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 43'!$D$7</definedName>
    <definedName name="solver_opt" localSheetId="1" hidden="1">'P 44'!$E$7</definedName>
    <definedName name="solver_opt" localSheetId="2" hidden="1">'P 50'!$E$6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1</definedName>
    <definedName name="solver_rel3" localSheetId="1" hidden="1">1</definedName>
    <definedName name="solver_rel3" localSheetId="2" hidden="1">2</definedName>
    <definedName name="solver_rel4" localSheetId="0" hidden="1">1</definedName>
    <definedName name="solver_rel4" localSheetId="1" hidden="1">1</definedName>
    <definedName name="solver_rel4" localSheetId="2" hidden="1">3</definedName>
    <definedName name="solver_rel5" localSheetId="0" hidden="1">1</definedName>
    <definedName name="solver_rel5" localSheetId="1" hidden="1">1</definedName>
    <definedName name="solver_rel5" localSheetId="2" hidden="1">3</definedName>
    <definedName name="solver_rhs1" localSheetId="0" hidden="1">"entero"</definedName>
    <definedName name="solver_rhs1" localSheetId="1" hidden="1">"entero"</definedName>
    <definedName name="solver_rhs1" localSheetId="2" hidden="1">0</definedName>
    <definedName name="solver_rhs2" localSheetId="0" hidden="1">0</definedName>
    <definedName name="solver_rhs2" localSheetId="1" hidden="1">0</definedName>
    <definedName name="solver_rhs2" localSheetId="2" hidden="1">'P 50'!$L$3</definedName>
    <definedName name="solver_rhs3" localSheetId="0" hidden="1">'P 43'!$J$3</definedName>
    <definedName name="solver_rhs3" localSheetId="1" hidden="1">'P 44'!$L$3</definedName>
    <definedName name="solver_rhs3" localSheetId="2" hidden="1">'P 50'!$L$4</definedName>
    <definedName name="solver_rhs4" localSheetId="0" hidden="1">'P 43'!$J$4</definedName>
    <definedName name="solver_rhs4" localSheetId="1" hidden="1">'P 44'!$L$4</definedName>
    <definedName name="solver_rhs4" localSheetId="2" hidden="1">'P 50'!$L$5</definedName>
    <definedName name="solver_rhs5" localSheetId="0" hidden="1">'P 43'!$J$5</definedName>
    <definedName name="solver_rhs5" localSheetId="1" hidden="1">'P 44'!$L$5</definedName>
    <definedName name="solver_rhs5" localSheetId="2" hidden="1">'P 50'!$L$6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K4" i="3"/>
  <c r="K5" i="3"/>
  <c r="K6" i="3"/>
  <c r="K3" i="3"/>
  <c r="E7" i="2"/>
  <c r="K5" i="2"/>
  <c r="K4" i="2"/>
  <c r="K3" i="2"/>
  <c r="I3" i="1"/>
  <c r="I4" i="1"/>
  <c r="I5" i="1"/>
  <c r="D7" i="1"/>
</calcChain>
</file>

<file path=xl/sharedStrings.xml><?xml version="1.0" encoding="utf-8"?>
<sst xmlns="http://schemas.openxmlformats.org/spreadsheetml/2006/main" count="43" uniqueCount="29">
  <si>
    <t>x</t>
  </si>
  <si>
    <t>y</t>
  </si>
  <si>
    <t>Ingreso x</t>
  </si>
  <si>
    <t>Ingreso y</t>
  </si>
  <si>
    <t>Total</t>
  </si>
  <si>
    <t>Vest</t>
  </si>
  <si>
    <t>Purse</t>
  </si>
  <si>
    <t>Restricciones</t>
  </si>
  <si>
    <t>Cotton</t>
  </si>
  <si>
    <t>Silk</t>
  </si>
  <si>
    <t>Wool</t>
  </si>
  <si>
    <t>z</t>
  </si>
  <si>
    <t>Ingreso z</t>
  </si>
  <si>
    <t>plywood</t>
  </si>
  <si>
    <t>birch</t>
  </si>
  <si>
    <t>pine</t>
  </si>
  <si>
    <t>bar stool</t>
  </si>
  <si>
    <t>step stool</t>
  </si>
  <si>
    <t>ottoman</t>
  </si>
  <si>
    <t>total</t>
  </si>
  <si>
    <t>restricciones</t>
  </si>
  <si>
    <t>return x</t>
  </si>
  <si>
    <t>return y</t>
  </si>
  <si>
    <t>return z</t>
  </si>
  <si>
    <t>total return</t>
  </si>
  <si>
    <t>risk</t>
  </si>
  <si>
    <t>pesos</t>
  </si>
  <si>
    <t>peso A</t>
  </si>
  <si>
    <t>peso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</si>
</sst>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74B6-3527-40CB-9986-F634603FE634}">
  <dimension ref="B1:J7"/>
  <sheetViews>
    <sheetView showGridLines="0" workbookViewId="0">
      <selection activeCell="I4" sqref="I4"/>
    </sheetView>
  </sheetViews>
  <sheetFormatPr baseColWidth="10" defaultRowHeight="15" x14ac:dyDescent="0.25"/>
  <cols>
    <col min="1" max="6" width="11.42578125" style="1"/>
    <col min="7" max="7" width="6.5703125" style="1" customWidth="1"/>
    <col min="8" max="8" width="7.5703125" style="1" customWidth="1"/>
    <col min="9" max="9" width="7" style="1" customWidth="1"/>
    <col min="10" max="10" width="13.42578125" style="1" bestFit="1" customWidth="1"/>
    <col min="11" max="11" width="12.85546875" style="1" bestFit="1" customWidth="1"/>
    <col min="12" max="16384" width="11.42578125" style="1"/>
  </cols>
  <sheetData>
    <row r="1" spans="2:10" ht="15.75" thickBot="1" x14ac:dyDescent="0.3"/>
    <row r="2" spans="2:10" ht="15.75" thickBot="1" x14ac:dyDescent="0.3">
      <c r="B2" s="2" t="s">
        <v>0</v>
      </c>
      <c r="C2" s="3" t="s">
        <v>1</v>
      </c>
      <c r="G2" s="2" t="s">
        <v>5</v>
      </c>
      <c r="H2" s="2" t="s">
        <v>6</v>
      </c>
      <c r="I2" s="2" t="s">
        <v>4</v>
      </c>
      <c r="J2" s="2" t="s">
        <v>7</v>
      </c>
    </row>
    <row r="3" spans="2:10" ht="15.75" thickBot="1" x14ac:dyDescent="0.3">
      <c r="B3" s="4">
        <v>2</v>
      </c>
      <c r="C3" s="5">
        <v>5</v>
      </c>
      <c r="F3" s="2" t="s">
        <v>8</v>
      </c>
      <c r="G3" s="10">
        <v>1</v>
      </c>
      <c r="H3" s="11">
        <v>2</v>
      </c>
      <c r="I3" s="11">
        <f>$B$3*G3+$C$3*H3</f>
        <v>12</v>
      </c>
      <c r="J3" s="12">
        <v>12</v>
      </c>
    </row>
    <row r="4" spans="2:10" ht="15.75" thickBot="1" x14ac:dyDescent="0.3">
      <c r="F4" s="2" t="s">
        <v>9</v>
      </c>
      <c r="G4" s="13">
        <v>2</v>
      </c>
      <c r="H4" s="1">
        <v>1</v>
      </c>
      <c r="I4" s="1">
        <f>$B$3*G4+$C$3*H4</f>
        <v>9</v>
      </c>
      <c r="J4" s="14">
        <v>21</v>
      </c>
    </row>
    <row r="5" spans="2:10" ht="15.75" thickBot="1" x14ac:dyDescent="0.3">
      <c r="F5" s="9" t="s">
        <v>10</v>
      </c>
      <c r="G5" s="4">
        <v>3</v>
      </c>
      <c r="H5" s="7">
        <v>1</v>
      </c>
      <c r="I5" s="7">
        <f>$B$3*G5+$C$3*H5</f>
        <v>11</v>
      </c>
      <c r="J5" s="5">
        <v>11</v>
      </c>
    </row>
    <row r="6" spans="2:10" ht="15.75" thickBot="1" x14ac:dyDescent="0.3">
      <c r="B6" s="2" t="s">
        <v>2</v>
      </c>
      <c r="C6" s="2" t="s">
        <v>3</v>
      </c>
      <c r="D6" s="2" t="s">
        <v>4</v>
      </c>
    </row>
    <row r="7" spans="2:10" ht="15.75" thickBot="1" x14ac:dyDescent="0.3">
      <c r="B7" s="4">
        <v>50</v>
      </c>
      <c r="C7" s="7">
        <v>80</v>
      </c>
      <c r="D7" s="5">
        <f>B3*B7+C3*C7</f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2428-7E5B-4E79-9A17-D7B4A345B633}">
  <dimension ref="B1:L7"/>
  <sheetViews>
    <sheetView showGridLines="0" workbookViewId="0">
      <selection activeCell="F11" sqref="F11"/>
    </sheetView>
  </sheetViews>
  <sheetFormatPr baseColWidth="10" defaultRowHeight="15" x14ac:dyDescent="0.25"/>
  <cols>
    <col min="1" max="11" width="11.42578125" style="1"/>
    <col min="12" max="12" width="12.42578125" style="1" bestFit="1" customWidth="1"/>
    <col min="13" max="16384" width="11.42578125" style="1"/>
  </cols>
  <sheetData>
    <row r="1" spans="2:12" ht="15.75" thickBot="1" x14ac:dyDescent="0.3"/>
    <row r="2" spans="2:12" ht="15.75" thickBot="1" x14ac:dyDescent="0.3">
      <c r="B2" s="2" t="s">
        <v>0</v>
      </c>
      <c r="C2" s="2" t="s">
        <v>1</v>
      </c>
      <c r="D2" s="3" t="s">
        <v>11</v>
      </c>
      <c r="H2" s="2" t="s">
        <v>16</v>
      </c>
      <c r="I2" s="8" t="s">
        <v>17</v>
      </c>
      <c r="J2" s="2" t="s">
        <v>18</v>
      </c>
      <c r="K2" s="2" t="s">
        <v>19</v>
      </c>
      <c r="L2" s="3" t="s">
        <v>20</v>
      </c>
    </row>
    <row r="3" spans="2:12" ht="15.75" thickBot="1" x14ac:dyDescent="0.3">
      <c r="B3" s="31">
        <v>120</v>
      </c>
      <c r="C3" s="32">
        <v>214</v>
      </c>
      <c r="D3" s="33">
        <v>33</v>
      </c>
      <c r="G3" s="6" t="s">
        <v>13</v>
      </c>
      <c r="H3" s="10">
        <v>1</v>
      </c>
      <c r="I3" s="11">
        <v>1</v>
      </c>
      <c r="J3" s="11">
        <v>2</v>
      </c>
      <c r="K3" s="11">
        <f>$B$3*H3+$C$3*I3+$D$3*J3</f>
        <v>400</v>
      </c>
      <c r="L3" s="12">
        <v>400</v>
      </c>
    </row>
    <row r="4" spans="2:12" ht="15.75" thickBot="1" x14ac:dyDescent="0.3">
      <c r="G4" s="6" t="s">
        <v>14</v>
      </c>
      <c r="H4" s="13">
        <v>2</v>
      </c>
      <c r="I4" s="1">
        <v>1</v>
      </c>
      <c r="J4" s="1">
        <v>1</v>
      </c>
      <c r="K4" s="1">
        <f>$B$3*H4+$C$3*I4+$D$3*J4</f>
        <v>487</v>
      </c>
      <c r="L4" s="14">
        <v>487</v>
      </c>
    </row>
    <row r="5" spans="2:12" ht="15.75" thickBot="1" x14ac:dyDescent="0.3">
      <c r="G5" s="34" t="s">
        <v>15</v>
      </c>
      <c r="H5" s="4">
        <v>1</v>
      </c>
      <c r="I5" s="7">
        <v>3</v>
      </c>
      <c r="J5" s="7">
        <v>1</v>
      </c>
      <c r="K5" s="7">
        <f>$B$3*H5+$C$3*I5+$D$3*J5</f>
        <v>795</v>
      </c>
      <c r="L5" s="5">
        <v>795</v>
      </c>
    </row>
    <row r="6" spans="2:12" ht="15.75" thickBot="1" x14ac:dyDescent="0.3">
      <c r="B6" s="2" t="s">
        <v>2</v>
      </c>
      <c r="C6" s="2" t="s">
        <v>3</v>
      </c>
      <c r="D6" s="2" t="s">
        <v>12</v>
      </c>
      <c r="E6" s="3" t="s">
        <v>4</v>
      </c>
    </row>
    <row r="7" spans="2:12" ht="15.75" thickBot="1" x14ac:dyDescent="0.3">
      <c r="B7" s="31">
        <v>22</v>
      </c>
      <c r="C7" s="32">
        <v>42</v>
      </c>
      <c r="D7" s="32">
        <v>29</v>
      </c>
      <c r="E7" s="33">
        <f>SUMPRODUCT(B3:D3,B7:D7)</f>
        <v>12585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1BC2-FD11-48E9-BDF5-9C8D7FC20900}">
  <dimension ref="B1:L6"/>
  <sheetViews>
    <sheetView showGridLines="0" tabSelected="1" workbookViewId="0">
      <selection activeCell="D5" sqref="D5"/>
    </sheetView>
  </sheetViews>
  <sheetFormatPr baseColWidth="10" defaultRowHeight="15" x14ac:dyDescent="0.25"/>
  <cols>
    <col min="1" max="11" width="11.42578125" style="15"/>
    <col min="12" max="12" width="12.85546875" style="15" bestFit="1" customWidth="1"/>
    <col min="13" max="16384" width="11.42578125" style="15"/>
  </cols>
  <sheetData>
    <row r="1" spans="2:12" ht="15.75" thickBot="1" x14ac:dyDescent="0.3"/>
    <row r="2" spans="2:12" ht="15.75" thickBot="1" x14ac:dyDescent="0.3">
      <c r="B2" s="19" t="s">
        <v>0</v>
      </c>
      <c r="C2" s="19" t="s">
        <v>1</v>
      </c>
      <c r="D2" s="18" t="s">
        <v>11</v>
      </c>
      <c r="H2" s="19" t="s">
        <v>0</v>
      </c>
      <c r="I2" s="19" t="s">
        <v>1</v>
      </c>
      <c r="J2" s="19" t="s">
        <v>11</v>
      </c>
      <c r="K2" s="19" t="s">
        <v>4</v>
      </c>
      <c r="L2" s="18" t="s">
        <v>7</v>
      </c>
    </row>
    <row r="3" spans="2:12" ht="15.75" thickBot="1" x14ac:dyDescent="0.3">
      <c r="B3" s="20">
        <v>0.40000000248352696</v>
      </c>
      <c r="C3" s="21">
        <v>0.25</v>
      </c>
      <c r="D3" s="22">
        <v>0.34999999751647315</v>
      </c>
      <c r="G3" s="35" t="s">
        <v>25</v>
      </c>
      <c r="H3" s="23">
        <v>0</v>
      </c>
      <c r="I3" s="24">
        <v>0.06</v>
      </c>
      <c r="J3" s="24">
        <v>0.1</v>
      </c>
      <c r="K3" s="24">
        <f>SUMPRODUCT($B$3:$D$3,H3:J3)</f>
        <v>4.9999999751647317E-2</v>
      </c>
      <c r="L3" s="25">
        <v>0.05</v>
      </c>
    </row>
    <row r="4" spans="2:12" ht="15.75" thickBot="1" x14ac:dyDescent="0.3">
      <c r="G4" s="16" t="s">
        <v>26</v>
      </c>
      <c r="H4" s="26">
        <v>1</v>
      </c>
      <c r="I4" s="15">
        <v>1</v>
      </c>
      <c r="J4" s="15">
        <v>1</v>
      </c>
      <c r="K4" s="15">
        <f t="shared" ref="K4:K6" si="0">SUMPRODUCT($B$3:$D$3,H4:J4)</f>
        <v>1</v>
      </c>
      <c r="L4" s="27">
        <v>1</v>
      </c>
    </row>
    <row r="5" spans="2:12" ht="15.75" thickBot="1" x14ac:dyDescent="0.3">
      <c r="B5" s="19" t="s">
        <v>21</v>
      </c>
      <c r="C5" s="17" t="s">
        <v>22</v>
      </c>
      <c r="D5" s="19" t="s">
        <v>23</v>
      </c>
      <c r="E5" s="18" t="s">
        <v>24</v>
      </c>
      <c r="G5" s="16" t="s">
        <v>27</v>
      </c>
      <c r="H5" s="26">
        <v>1</v>
      </c>
      <c r="I5" s="15">
        <v>0</v>
      </c>
      <c r="J5" s="15">
        <v>0</v>
      </c>
      <c r="K5" s="15">
        <f t="shared" si="0"/>
        <v>0.40000000248352696</v>
      </c>
      <c r="L5" s="27">
        <v>0.25</v>
      </c>
    </row>
    <row r="6" spans="2:12" ht="15.75" thickBot="1" x14ac:dyDescent="0.3">
      <c r="B6" s="20">
        <v>0.08</v>
      </c>
      <c r="C6" s="21">
        <v>0.1</v>
      </c>
      <c r="D6" s="21">
        <v>0.14000000000000001</v>
      </c>
      <c r="E6" s="22">
        <f>SUMPRODUCT(B3:D3,B6:D6)</f>
        <v>0.1059999998509884</v>
      </c>
      <c r="G6" s="16" t="s">
        <v>28</v>
      </c>
      <c r="H6" s="28">
        <v>0</v>
      </c>
      <c r="I6" s="29">
        <v>1</v>
      </c>
      <c r="J6" s="29">
        <v>0</v>
      </c>
      <c r="K6" s="29">
        <f t="shared" si="0"/>
        <v>0.25</v>
      </c>
      <c r="L6" s="30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 43</vt:lpstr>
      <vt:lpstr>P 44</vt:lpstr>
      <vt:lpstr>P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Luis Márquez</cp:lastModifiedBy>
  <dcterms:created xsi:type="dcterms:W3CDTF">2024-08-24T21:11:49Z</dcterms:created>
  <dcterms:modified xsi:type="dcterms:W3CDTF">2024-09-06T23:03:37Z</dcterms:modified>
</cp:coreProperties>
</file>