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48EBAF94-97E7-438B-BC13-BE7CC4FE947B}" xr6:coauthVersionLast="47" xr6:coauthVersionMax="47" xr10:uidLastSave="{00000000-0000-0000-0000-000000000000}"/>
  <bookViews>
    <workbookView xWindow="-120" yWindow="-120" windowWidth="29040" windowHeight="15840" xr2:uid="{2466459A-ACEC-4378-9771-1C95FF73119A}"/>
  </bookViews>
  <sheets>
    <sheet name="Dataset" sheetId="1" r:id="rId1"/>
    <sheet name="Hoja2" sheetId="2" r:id="rId2"/>
  </sheets>
  <definedNames>
    <definedName name="_xlnm._FilterDatabase" localSheetId="0" hidden="1">Dataset!$A$1:$R$301</definedName>
    <definedName name="actividades">Hoja2!$B$2:$B$13</definedName>
    <definedName name="Arbol">Hoja2!$J$14:$J$26</definedName>
    <definedName name="diagnostico">Hoja2!$H$3:$H$15</definedName>
    <definedName name="Grad">Hoja2!$B$15:$B$18</definedName>
    <definedName name="Graduacion">Hoja2!$B$16:$B$18</definedName>
    <definedName name="ocupacion">Hoja2!$D$2:$D$9</definedName>
    <definedName name="PRECIOS">Hoja2!$K$4:$K$11</definedName>
    <definedName name="Tramiento">Hoja2!$F$3:$F$11</definedName>
    <definedName name="TRATA">Hoja2!$J$4:$J$11</definedName>
    <definedName name="Valor">Hoja2!$K$14:$K$26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2" i="1"/>
  <c r="Q6" i="1"/>
  <c r="Q13" i="1"/>
  <c r="Q25" i="1"/>
  <c r="Q31" i="1"/>
  <c r="Q37" i="1"/>
  <c r="Q39" i="1"/>
  <c r="Q41" i="1"/>
  <c r="Q47" i="1"/>
  <c r="Q51" i="1"/>
  <c r="Q55" i="1"/>
  <c r="Q94" i="1"/>
  <c r="Q97" i="1"/>
  <c r="Q111" i="1"/>
  <c r="Q131" i="1"/>
  <c r="Q134" i="1"/>
  <c r="Q140" i="1"/>
  <c r="Q152" i="1"/>
  <c r="Q155" i="1"/>
  <c r="Q164" i="1"/>
  <c r="Q166" i="1"/>
  <c r="Q179" i="1"/>
  <c r="Q187" i="1"/>
  <c r="Q192" i="1"/>
  <c r="Q215" i="1"/>
  <c r="Q234" i="1"/>
  <c r="Q239" i="1"/>
  <c r="Q243" i="1"/>
  <c r="Q249" i="1"/>
  <c r="Q258" i="1"/>
  <c r="Q259" i="1"/>
  <c r="Q260" i="1"/>
  <c r="Q264" i="1"/>
  <c r="Q267" i="1"/>
  <c r="Q280" i="1"/>
  <c r="Q287" i="1"/>
  <c r="Q289" i="1"/>
  <c r="Q291" i="1"/>
  <c r="Q292" i="1"/>
  <c r="Q293" i="1"/>
  <c r="Q295" i="1"/>
  <c r="Q296" i="1"/>
  <c r="Q304" i="1" l="1"/>
</calcChain>
</file>

<file path=xl/sharedStrings.xml><?xml version="1.0" encoding="utf-8"?>
<sst xmlns="http://schemas.openxmlformats.org/spreadsheetml/2006/main" count="1290" uniqueCount="64">
  <si>
    <t>Prurito</t>
  </si>
  <si>
    <t xml:space="preserve">Hiperemia </t>
  </si>
  <si>
    <t>Fotofobia</t>
  </si>
  <si>
    <t>Diplopia</t>
  </si>
  <si>
    <t>Nictalopia</t>
  </si>
  <si>
    <t>Secrecion</t>
  </si>
  <si>
    <t>Epifora</t>
  </si>
  <si>
    <t>Astenopia</t>
  </si>
  <si>
    <t>Vision distorcionada</t>
  </si>
  <si>
    <t>Baja vision lejana</t>
  </si>
  <si>
    <t>Baja vision cercana</t>
  </si>
  <si>
    <t>Tratamiento</t>
  </si>
  <si>
    <t>Edad</t>
  </si>
  <si>
    <t>Bifocal</t>
  </si>
  <si>
    <t>Diagnostico</t>
  </si>
  <si>
    <t xml:space="preserve">Activities </t>
  </si>
  <si>
    <t>Actividades</t>
  </si>
  <si>
    <t>Dispositivos</t>
  </si>
  <si>
    <t>Leer</t>
  </si>
  <si>
    <t>Descansar</t>
  </si>
  <si>
    <t>Bailar</t>
  </si>
  <si>
    <t>Cocinar</t>
  </si>
  <si>
    <t>Costura</t>
  </si>
  <si>
    <t>Musica</t>
  </si>
  <si>
    <t>Deportes</t>
  </si>
  <si>
    <t>Pintar</t>
  </si>
  <si>
    <t>Estudiar</t>
  </si>
  <si>
    <t>Construccion</t>
  </si>
  <si>
    <t>Ocupacion</t>
  </si>
  <si>
    <t>Estudiante</t>
  </si>
  <si>
    <t>Ama de casa</t>
  </si>
  <si>
    <t xml:space="preserve">Licenciado </t>
  </si>
  <si>
    <t>Conductor</t>
  </si>
  <si>
    <t>Profesor</t>
  </si>
  <si>
    <t>Trabajador</t>
  </si>
  <si>
    <t>Secretaria</t>
  </si>
  <si>
    <t>Pensionado</t>
  </si>
  <si>
    <t>Blanco</t>
  </si>
  <si>
    <t>Fotocromatico</t>
  </si>
  <si>
    <t>Antireflejante</t>
  </si>
  <si>
    <t>BlueBlock</t>
  </si>
  <si>
    <t>Progresivo</t>
  </si>
  <si>
    <t>Polarizado</t>
  </si>
  <si>
    <t>Miopia</t>
  </si>
  <si>
    <t>Miopia con Astigmatismo</t>
  </si>
  <si>
    <t>Astigmatismo</t>
  </si>
  <si>
    <t>Hipermetropia</t>
  </si>
  <si>
    <t>Hipermetropia con Astigmatismo</t>
  </si>
  <si>
    <t>Presvicie</t>
  </si>
  <si>
    <t>Miopia con Astigmatismo y presvicie</t>
  </si>
  <si>
    <t>Hipermetropia con Astigmatismo y presvicie</t>
  </si>
  <si>
    <t xml:space="preserve">Mipioa con presvicie </t>
  </si>
  <si>
    <t>Hipermetropia con presvicie</t>
  </si>
  <si>
    <t>Astigmatismo con presvicie</t>
  </si>
  <si>
    <t>Lente de contacto</t>
  </si>
  <si>
    <t>Émetrope</t>
  </si>
  <si>
    <t>Gasto</t>
  </si>
  <si>
    <t>Columna1</t>
  </si>
  <si>
    <t>Arbol</t>
  </si>
  <si>
    <t>blanco</t>
  </si>
  <si>
    <t>Graduacion</t>
  </si>
  <si>
    <t>Primera Serie</t>
  </si>
  <si>
    <t>Segunda Serie</t>
  </si>
  <si>
    <t>Tallado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</si>
</sst>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DFFD0-9C6A-4F59-B94E-E664CF492882}" name="Tabla3" displayName="Tabla3" ref="B2:B13" totalsRowShown="0" headerRowDxfId="7">
  <autoFilter ref="B2:B13" xr:uid="{FECDFFD0-9C6A-4F59-B94E-E664CF492882}"/>
  <sortState xmlns:xlrd2="http://schemas.microsoft.com/office/spreadsheetml/2017/richdata2" ref="B3:B13">
    <sortCondition ref="B3:B13"/>
  </sortState>
  <tableColumns count="1">
    <tableColumn id="1" xr3:uid="{5E81B5CB-1847-453A-AB01-E25AEC57EE41}" name="Activ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8B0F17-726D-446F-99F1-718D2DD789A9}" name="Tabla4" displayName="Tabla4" ref="D2:D9" totalsRowShown="0" headerRowDxfId="6">
  <autoFilter ref="D2:D9" xr:uid="{938B0F17-726D-446F-99F1-718D2DD789A9}"/>
  <sortState xmlns:xlrd2="http://schemas.microsoft.com/office/spreadsheetml/2017/richdata2" ref="D3:D9">
    <sortCondition ref="D3:D9"/>
  </sortState>
  <tableColumns count="1">
    <tableColumn id="1" xr3:uid="{16AF3159-2CEF-45BF-A31B-4D840C13674E}" name="Ocupa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F1AD43-840C-4E7C-99A5-4BF10CCA554E}" name="Tabla5" displayName="Tabla5" ref="F2:F11" totalsRowShown="0">
  <autoFilter ref="F2:F11" xr:uid="{37F1AD43-840C-4E7C-99A5-4BF10CCA554E}"/>
  <sortState xmlns:xlrd2="http://schemas.microsoft.com/office/spreadsheetml/2017/richdata2" ref="F3:F11">
    <sortCondition ref="F3:F11"/>
  </sortState>
  <tableColumns count="1">
    <tableColumn id="1" xr3:uid="{657EF771-5A00-4904-B20D-55388D34FC16}" name="Tratamien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AE661A-BA2F-4582-B213-A1015A64C33A}" name="Tabla8" displayName="Tabla8" ref="H2:H15" totalsRowShown="0">
  <autoFilter ref="H2:H15" xr:uid="{5BAE661A-BA2F-4582-B213-A1015A64C33A}"/>
  <sortState xmlns:xlrd2="http://schemas.microsoft.com/office/spreadsheetml/2017/richdata2" ref="H3:H14">
    <sortCondition ref="H3:H14"/>
  </sortState>
  <tableColumns count="1">
    <tableColumn id="1" xr3:uid="{752A980F-A844-48D5-9A28-4D29DE41766D}" name="Diagnostic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80160-25BA-4D43-A4B7-E5FC7E6038DA}" name="Tabla1" displayName="Tabla1" ref="J3:J11" totalsRowShown="0">
  <autoFilter ref="J3:J11" xr:uid="{93E80160-25BA-4D43-A4B7-E5FC7E6038DA}"/>
  <tableColumns count="1">
    <tableColumn id="1" xr3:uid="{2D1695F9-1903-4314-BB81-AC6A570550FC}" name="Columna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F49E5D-96E1-44E1-8DF8-1181DF4FEA90}" name="Tabla2" displayName="Tabla2" ref="K3:K11" totalsRowShown="0">
  <autoFilter ref="K3:K11" xr:uid="{3AF49E5D-96E1-44E1-8DF8-1181DF4FEA90}"/>
  <tableColumns count="1">
    <tableColumn id="1" xr3:uid="{04197FFD-684E-4506-BC90-DD0655C7C2A6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351AB5-51AB-4026-9447-B654BC01FBEA}" name="Tabla7" displayName="Tabla7" ref="J13:J26" totalsRowShown="0" headerRowDxfId="5" dataDxfId="3" headerRowBorderDxfId="4" tableBorderDxfId="2" totalsRowBorderDxfId="1">
  <autoFilter ref="J13:J26" xr:uid="{C3351AB5-51AB-4026-9447-B654BC01FBEA}"/>
  <tableColumns count="1">
    <tableColumn id="1" xr3:uid="{348C121B-32FC-4910-8806-07A6FEF7EA9C}" name="Columna1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F958B8-DFA1-4895-A2B3-2A0607135CE4}" name="Tabla9" displayName="Tabla9" ref="K13:K26" totalsRowShown="0">
  <autoFilter ref="K13:K26" xr:uid="{1EF958B8-DFA1-4895-A2B3-2A0607135CE4}"/>
  <tableColumns count="1">
    <tableColumn id="1" xr3:uid="{AF38721A-B78A-4A02-B916-046DFD46085B}" name="Columna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AB56BEE-0617-41E2-9828-276D3B5ED8AA}" name="Tabla12" displayName="Tabla12" ref="B15:B18" totalsRowShown="0">
  <autoFilter ref="B15:B18" xr:uid="{2AB56BEE-0617-41E2-9828-276D3B5ED8AA}"/>
  <tableColumns count="1">
    <tableColumn id="1" xr3:uid="{0B509AB8-C829-42D2-8632-6A6E17AEB1C8}" name="Gradu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BC44-666A-4D49-A1C1-44A5A822172B}">
  <sheetPr filterMode="1"/>
  <dimension ref="A1:R304"/>
  <sheetViews>
    <sheetView tabSelected="1" topLeftCell="A166" zoomScale="85" zoomScaleNormal="85" workbookViewId="0">
      <selection activeCell="Q304" sqref="Q304"/>
    </sheetView>
  </sheetViews>
  <sheetFormatPr baseColWidth="10" defaultRowHeight="15" x14ac:dyDescent="0.25"/>
  <cols>
    <col min="1" max="1" width="7.5703125" bestFit="1" customWidth="1"/>
    <col min="2" max="2" width="9.42578125" customWidth="1"/>
    <col min="3" max="3" width="13" customWidth="1"/>
    <col min="4" max="4" width="11.85546875" customWidth="1"/>
    <col min="5" max="5" width="10.7109375" customWidth="1"/>
    <col min="6" max="6" width="12.28515625" customWidth="1"/>
    <col min="7" max="7" width="11.85546875" customWidth="1"/>
    <col min="8" max="8" width="9.5703125" customWidth="1"/>
    <col min="9" max="9" width="12.28515625" customWidth="1"/>
    <col min="10" max="10" width="21.42578125" bestFit="1" customWidth="1"/>
    <col min="11" max="11" width="18.7109375" bestFit="1" customWidth="1"/>
    <col min="12" max="12" width="20" bestFit="1" customWidth="1"/>
    <col min="13" max="13" width="12.42578125" bestFit="1" customWidth="1"/>
    <col min="14" max="14" width="12.5703125" bestFit="1" customWidth="1"/>
    <col min="15" max="15" width="40.7109375" bestFit="1" customWidth="1"/>
    <col min="16" max="16" width="16.85546875" bestFit="1" customWidth="1"/>
    <col min="17" max="17" width="11.85546875" bestFit="1" customWidth="1"/>
    <col min="18" max="18" width="8.140625" bestFit="1" customWidth="1"/>
    <col min="19" max="19" width="13" bestFit="1" customWidth="1"/>
  </cols>
  <sheetData>
    <row r="1" spans="1:18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15</v>
      </c>
      <c r="N1" t="s">
        <v>28</v>
      </c>
      <c r="O1" t="s">
        <v>14</v>
      </c>
      <c r="P1" t="s">
        <v>11</v>
      </c>
      <c r="Q1" t="s">
        <v>56</v>
      </c>
      <c r="R1" t="s">
        <v>58</v>
      </c>
    </row>
    <row r="2" spans="1:18" hidden="1" x14ac:dyDescent="0.25">
      <c r="A2">
        <v>54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 t="s">
        <v>17</v>
      </c>
      <c r="N2" t="s">
        <v>30</v>
      </c>
      <c r="O2" t="s">
        <v>49</v>
      </c>
      <c r="P2" t="s">
        <v>13</v>
      </c>
      <c r="Q2">
        <v>1500</v>
      </c>
      <c r="R2">
        <f t="shared" ref="R2:R65" si="0">_xlfn.XLOOKUP(O:O,Arbol,Valor)</f>
        <v>8</v>
      </c>
    </row>
    <row r="3" spans="1:18" x14ac:dyDescent="0.25">
      <c r="A3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 t="s">
        <v>17</v>
      </c>
      <c r="N3" t="s">
        <v>29</v>
      </c>
      <c r="O3" t="s">
        <v>44</v>
      </c>
      <c r="P3" t="s">
        <v>40</v>
      </c>
      <c r="Q3">
        <v>1500</v>
      </c>
      <c r="R3">
        <f t="shared" si="0"/>
        <v>7</v>
      </c>
    </row>
    <row r="4" spans="1:18" hidden="1" x14ac:dyDescent="0.25">
      <c r="A4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 t="s">
        <v>18</v>
      </c>
      <c r="N4" t="s">
        <v>34</v>
      </c>
      <c r="O4" t="s">
        <v>49</v>
      </c>
      <c r="P4" t="s">
        <v>13</v>
      </c>
      <c r="Q4">
        <v>2500</v>
      </c>
      <c r="R4">
        <f t="shared" si="0"/>
        <v>8</v>
      </c>
    </row>
    <row r="5" spans="1:18" hidden="1" x14ac:dyDescent="0.25">
      <c r="A5">
        <v>66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 t="s">
        <v>17</v>
      </c>
      <c r="N5" t="s">
        <v>34</v>
      </c>
      <c r="O5" t="s">
        <v>44</v>
      </c>
      <c r="P5" t="s">
        <v>37</v>
      </c>
      <c r="Q5">
        <v>600</v>
      </c>
      <c r="R5">
        <f t="shared" si="0"/>
        <v>7</v>
      </c>
    </row>
    <row r="6" spans="1:18" hidden="1" x14ac:dyDescent="0.25">
      <c r="A6">
        <v>21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 t="s">
        <v>18</v>
      </c>
      <c r="N6" t="s">
        <v>30</v>
      </c>
      <c r="O6" t="s">
        <v>44</v>
      </c>
      <c r="P6" t="s">
        <v>37</v>
      </c>
      <c r="Q6">
        <f>_xlfn.XLOOKUP(P:P, TRATA, PRECIOS)</f>
        <v>600</v>
      </c>
      <c r="R6">
        <f t="shared" si="0"/>
        <v>7</v>
      </c>
    </row>
    <row r="7" spans="1:18" x14ac:dyDescent="0.25">
      <c r="A7">
        <v>21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t="s">
        <v>17</v>
      </c>
      <c r="N7" t="s">
        <v>29</v>
      </c>
      <c r="O7" t="s">
        <v>44</v>
      </c>
      <c r="P7" t="s">
        <v>40</v>
      </c>
      <c r="Q7">
        <v>3700</v>
      </c>
      <c r="R7">
        <f t="shared" si="0"/>
        <v>7</v>
      </c>
    </row>
    <row r="8" spans="1:1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 t="s">
        <v>17</v>
      </c>
      <c r="N8" t="s">
        <v>29</v>
      </c>
      <c r="O8" t="s">
        <v>44</v>
      </c>
      <c r="P8" t="s">
        <v>40</v>
      </c>
      <c r="Q8">
        <v>1200</v>
      </c>
      <c r="R8">
        <f t="shared" si="0"/>
        <v>7</v>
      </c>
    </row>
    <row r="9" spans="1:18" x14ac:dyDescent="0.25">
      <c r="A9">
        <v>21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 t="s">
        <v>17</v>
      </c>
      <c r="N9" t="s">
        <v>29</v>
      </c>
      <c r="O9" t="s">
        <v>44</v>
      </c>
      <c r="P9" t="s">
        <v>40</v>
      </c>
      <c r="Q9">
        <v>3200</v>
      </c>
      <c r="R9">
        <f t="shared" si="0"/>
        <v>7</v>
      </c>
    </row>
    <row r="10" spans="1:18" hidden="1" x14ac:dyDescent="0.25">
      <c r="A10">
        <v>25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 t="s">
        <v>19</v>
      </c>
      <c r="N10" t="s">
        <v>31</v>
      </c>
      <c r="O10" t="s">
        <v>44</v>
      </c>
      <c r="P10" t="s">
        <v>54</v>
      </c>
      <c r="Q10">
        <v>1450</v>
      </c>
      <c r="R10">
        <f t="shared" si="0"/>
        <v>7</v>
      </c>
    </row>
    <row r="11" spans="1:18" hidden="1" x14ac:dyDescent="0.25">
      <c r="A11">
        <v>21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 t="s">
        <v>17</v>
      </c>
      <c r="N11" t="s">
        <v>29</v>
      </c>
      <c r="O11" t="s">
        <v>45</v>
      </c>
      <c r="P11" t="s">
        <v>40</v>
      </c>
      <c r="Q11">
        <v>1600</v>
      </c>
      <c r="R11">
        <f t="shared" si="0"/>
        <v>0</v>
      </c>
    </row>
    <row r="12" spans="1:18" hidden="1" x14ac:dyDescent="0.25">
      <c r="A12">
        <v>57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  <c r="M12" t="s">
        <v>18</v>
      </c>
      <c r="N12" t="s">
        <v>34</v>
      </c>
      <c r="O12" t="s">
        <v>52</v>
      </c>
      <c r="P12" t="s">
        <v>13</v>
      </c>
      <c r="Q12">
        <v>1500</v>
      </c>
      <c r="R12">
        <f t="shared" si="0"/>
        <v>5</v>
      </c>
    </row>
    <row r="13" spans="1:18" hidden="1" x14ac:dyDescent="0.25">
      <c r="A13">
        <v>46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 t="s">
        <v>17</v>
      </c>
      <c r="N13" t="s">
        <v>34</v>
      </c>
      <c r="O13" t="s">
        <v>49</v>
      </c>
      <c r="P13" t="s">
        <v>41</v>
      </c>
      <c r="Q13">
        <f>_xlfn.XLOOKUP(P:P, TRATA, PRECIOS)</f>
        <v>2500</v>
      </c>
      <c r="R13">
        <f t="shared" si="0"/>
        <v>8</v>
      </c>
    </row>
    <row r="14" spans="1:18" x14ac:dyDescent="0.25">
      <c r="A14">
        <v>17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 t="s">
        <v>17</v>
      </c>
      <c r="N14" t="s">
        <v>29</v>
      </c>
      <c r="O14" t="s">
        <v>44</v>
      </c>
      <c r="P14" t="s">
        <v>40</v>
      </c>
      <c r="Q14">
        <v>3200</v>
      </c>
      <c r="R14">
        <f t="shared" si="0"/>
        <v>7</v>
      </c>
    </row>
    <row r="15" spans="1:18" x14ac:dyDescent="0.25">
      <c r="A15">
        <v>26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 t="s">
        <v>17</v>
      </c>
      <c r="N15" t="s">
        <v>34</v>
      </c>
      <c r="O15" t="s">
        <v>44</v>
      </c>
      <c r="P15" t="s">
        <v>40</v>
      </c>
      <c r="Q15">
        <v>5400</v>
      </c>
      <c r="R15">
        <f t="shared" si="0"/>
        <v>7</v>
      </c>
    </row>
    <row r="16" spans="1:18" hidden="1" x14ac:dyDescent="0.25">
      <c r="A16">
        <v>66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 t="s">
        <v>17</v>
      </c>
      <c r="N16" t="s">
        <v>30</v>
      </c>
      <c r="O16" t="s">
        <v>47</v>
      </c>
      <c r="P16" t="s">
        <v>37</v>
      </c>
      <c r="Q16">
        <v>900</v>
      </c>
      <c r="R16">
        <f t="shared" si="0"/>
        <v>3</v>
      </c>
    </row>
    <row r="17" spans="1:18" hidden="1" x14ac:dyDescent="0.25">
      <c r="A17">
        <v>31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 t="s">
        <v>21</v>
      </c>
      <c r="N17" t="s">
        <v>35</v>
      </c>
      <c r="O17" t="s">
        <v>47</v>
      </c>
      <c r="P17" t="s">
        <v>13</v>
      </c>
      <c r="Q17">
        <v>1800</v>
      </c>
      <c r="R17">
        <f t="shared" si="0"/>
        <v>3</v>
      </c>
    </row>
    <row r="18" spans="1:18" hidden="1" x14ac:dyDescent="0.25">
      <c r="A18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 t="s">
        <v>17</v>
      </c>
      <c r="N18" t="s">
        <v>34</v>
      </c>
      <c r="O18" t="s">
        <v>50</v>
      </c>
      <c r="P18" t="s">
        <v>41</v>
      </c>
      <c r="Q18">
        <v>3200</v>
      </c>
      <c r="R18">
        <f t="shared" si="0"/>
        <v>4</v>
      </c>
    </row>
    <row r="19" spans="1:18" x14ac:dyDescent="0.25">
      <c r="A19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t="s">
        <v>17</v>
      </c>
      <c r="N19" t="s">
        <v>34</v>
      </c>
      <c r="O19" t="s">
        <v>44</v>
      </c>
      <c r="P19" t="s">
        <v>40</v>
      </c>
      <c r="Q19">
        <v>1800</v>
      </c>
      <c r="R19">
        <f t="shared" si="0"/>
        <v>7</v>
      </c>
    </row>
    <row r="20" spans="1:18" x14ac:dyDescent="0.25">
      <c r="A20">
        <v>27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 t="s">
        <v>17</v>
      </c>
      <c r="N20" t="s">
        <v>34</v>
      </c>
      <c r="O20" t="s">
        <v>44</v>
      </c>
      <c r="P20" t="s">
        <v>40</v>
      </c>
      <c r="Q20">
        <v>1500</v>
      </c>
      <c r="R20">
        <f t="shared" si="0"/>
        <v>7</v>
      </c>
    </row>
    <row r="21" spans="1:18" hidden="1" x14ac:dyDescent="0.25">
      <c r="A21">
        <v>83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22</v>
      </c>
      <c r="N21" t="s">
        <v>30</v>
      </c>
      <c r="O21" t="s">
        <v>49</v>
      </c>
      <c r="P21" t="s">
        <v>41</v>
      </c>
      <c r="Q21">
        <v>1300</v>
      </c>
      <c r="R21">
        <f t="shared" si="0"/>
        <v>8</v>
      </c>
    </row>
    <row r="22" spans="1:18" hidden="1" x14ac:dyDescent="0.25">
      <c r="A22">
        <v>30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 t="s">
        <v>19</v>
      </c>
      <c r="N22" t="s">
        <v>34</v>
      </c>
      <c r="O22" t="s">
        <v>45</v>
      </c>
      <c r="P22" t="s">
        <v>40</v>
      </c>
      <c r="Q22">
        <v>1500</v>
      </c>
      <c r="R22">
        <f t="shared" si="0"/>
        <v>0</v>
      </c>
    </row>
    <row r="23" spans="1:18" hidden="1" x14ac:dyDescent="0.25">
      <c r="A23">
        <v>55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 t="s">
        <v>18</v>
      </c>
      <c r="N23" t="s">
        <v>32</v>
      </c>
      <c r="O23" t="s">
        <v>50</v>
      </c>
      <c r="P23" t="s">
        <v>13</v>
      </c>
      <c r="Q23">
        <v>1500</v>
      </c>
      <c r="R23">
        <f t="shared" si="0"/>
        <v>4</v>
      </c>
    </row>
    <row r="24" spans="1:18" x14ac:dyDescent="0.25">
      <c r="A24">
        <v>27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 t="s">
        <v>17</v>
      </c>
      <c r="N24" t="s">
        <v>34</v>
      </c>
      <c r="O24" t="s">
        <v>44</v>
      </c>
      <c r="P24" t="s">
        <v>40</v>
      </c>
      <c r="Q24">
        <v>1200</v>
      </c>
      <c r="R24">
        <f t="shared" si="0"/>
        <v>7</v>
      </c>
    </row>
    <row r="25" spans="1:18" hidden="1" x14ac:dyDescent="0.25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 t="s">
        <v>17</v>
      </c>
      <c r="N25" t="s">
        <v>34</v>
      </c>
      <c r="O25" t="s">
        <v>45</v>
      </c>
      <c r="P25" t="s">
        <v>40</v>
      </c>
      <c r="Q25">
        <f>_xlfn.XLOOKUP(P:P, TRATA, PRECIOS)</f>
        <v>1500</v>
      </c>
      <c r="R25">
        <f t="shared" si="0"/>
        <v>0</v>
      </c>
    </row>
    <row r="26" spans="1:18" hidden="1" x14ac:dyDescent="0.25">
      <c r="A26">
        <v>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 t="s">
        <v>17</v>
      </c>
      <c r="N26" t="s">
        <v>29</v>
      </c>
      <c r="O26" t="s">
        <v>45</v>
      </c>
      <c r="P26" t="s">
        <v>40</v>
      </c>
      <c r="Q26">
        <v>1200</v>
      </c>
      <c r="R26">
        <f t="shared" si="0"/>
        <v>0</v>
      </c>
    </row>
    <row r="27" spans="1:18" hidden="1" x14ac:dyDescent="0.25">
      <c r="A27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17</v>
      </c>
      <c r="N27" t="s">
        <v>34</v>
      </c>
      <c r="O27" t="s">
        <v>47</v>
      </c>
      <c r="P27" t="s">
        <v>37</v>
      </c>
      <c r="Q27">
        <v>600</v>
      </c>
      <c r="R27">
        <f t="shared" si="0"/>
        <v>3</v>
      </c>
    </row>
    <row r="28" spans="1:18" hidden="1" x14ac:dyDescent="0.25">
      <c r="A28">
        <v>72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 t="s">
        <v>17</v>
      </c>
      <c r="N28" t="s">
        <v>30</v>
      </c>
      <c r="O28" t="s">
        <v>51</v>
      </c>
      <c r="P28" t="s">
        <v>37</v>
      </c>
      <c r="Q28">
        <v>800</v>
      </c>
      <c r="R28">
        <f t="shared" si="0"/>
        <v>9</v>
      </c>
    </row>
    <row r="29" spans="1:18" hidden="1" x14ac:dyDescent="0.25">
      <c r="A29">
        <v>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 t="s">
        <v>17</v>
      </c>
      <c r="N29" t="s">
        <v>29</v>
      </c>
      <c r="O29" t="s">
        <v>44</v>
      </c>
      <c r="P29" t="s">
        <v>54</v>
      </c>
      <c r="Q29">
        <v>1700</v>
      </c>
      <c r="R29">
        <f t="shared" si="0"/>
        <v>7</v>
      </c>
    </row>
    <row r="30" spans="1:18" hidden="1" x14ac:dyDescent="0.25">
      <c r="A30">
        <v>52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 t="s">
        <v>18</v>
      </c>
      <c r="N30" t="s">
        <v>33</v>
      </c>
      <c r="O30" t="s">
        <v>52</v>
      </c>
      <c r="P30" t="s">
        <v>54</v>
      </c>
      <c r="Q30">
        <v>3600</v>
      </c>
      <c r="R30">
        <f t="shared" si="0"/>
        <v>5</v>
      </c>
    </row>
    <row r="31" spans="1:18" x14ac:dyDescent="0.25">
      <c r="A31">
        <v>25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24</v>
      </c>
      <c r="N31" t="s">
        <v>29</v>
      </c>
      <c r="O31" t="s">
        <v>44</v>
      </c>
      <c r="P31" t="s">
        <v>40</v>
      </c>
      <c r="Q31">
        <f>_xlfn.XLOOKUP(P:P, TRATA, PRECIOS)</f>
        <v>1500</v>
      </c>
      <c r="R31">
        <f t="shared" si="0"/>
        <v>7</v>
      </c>
    </row>
    <row r="32" spans="1:18" x14ac:dyDescent="0.25">
      <c r="A32">
        <v>19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0</v>
      </c>
      <c r="M32" t="s">
        <v>17</v>
      </c>
      <c r="N32" t="s">
        <v>29</v>
      </c>
      <c r="O32" t="s">
        <v>44</v>
      </c>
      <c r="P32" t="s">
        <v>40</v>
      </c>
      <c r="Q32">
        <v>1200</v>
      </c>
      <c r="R32">
        <f t="shared" si="0"/>
        <v>7</v>
      </c>
    </row>
    <row r="33" spans="1:18" hidden="1" x14ac:dyDescent="0.25">
      <c r="A33">
        <v>16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 t="s">
        <v>17</v>
      </c>
      <c r="N33" t="s">
        <v>29</v>
      </c>
      <c r="O33" t="s">
        <v>43</v>
      </c>
      <c r="P33" t="s">
        <v>40</v>
      </c>
      <c r="Q33">
        <v>1200</v>
      </c>
      <c r="R33">
        <f t="shared" si="0"/>
        <v>6</v>
      </c>
    </row>
    <row r="34" spans="1:18" hidden="1" x14ac:dyDescent="0.25">
      <c r="A34">
        <v>49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 t="s">
        <v>18</v>
      </c>
      <c r="N34" t="s">
        <v>34</v>
      </c>
      <c r="O34" t="s">
        <v>50</v>
      </c>
      <c r="P34" t="s">
        <v>40</v>
      </c>
      <c r="Q34">
        <v>1600</v>
      </c>
      <c r="R34">
        <f t="shared" si="0"/>
        <v>4</v>
      </c>
    </row>
    <row r="35" spans="1:18" hidden="1" x14ac:dyDescent="0.25">
      <c r="A35">
        <v>54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 t="s">
        <v>19</v>
      </c>
      <c r="N35" t="s">
        <v>32</v>
      </c>
      <c r="O35" t="s">
        <v>48</v>
      </c>
      <c r="P35" t="s">
        <v>42</v>
      </c>
      <c r="Q35">
        <v>2200</v>
      </c>
      <c r="R35">
        <f t="shared" si="0"/>
        <v>10</v>
      </c>
    </row>
    <row r="36" spans="1:18" hidden="1" x14ac:dyDescent="0.25">
      <c r="A36">
        <v>32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 t="s">
        <v>17</v>
      </c>
      <c r="N36" t="s">
        <v>34</v>
      </c>
      <c r="O36" t="s">
        <v>45</v>
      </c>
      <c r="P36" t="s">
        <v>40</v>
      </c>
      <c r="Q36">
        <v>1500</v>
      </c>
      <c r="R36">
        <f t="shared" si="0"/>
        <v>0</v>
      </c>
    </row>
    <row r="37" spans="1:18" hidden="1" x14ac:dyDescent="0.25">
      <c r="A37">
        <v>51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 t="s">
        <v>19</v>
      </c>
      <c r="N37" t="s">
        <v>34</v>
      </c>
      <c r="O37" t="s">
        <v>48</v>
      </c>
      <c r="P37" t="s">
        <v>37</v>
      </c>
      <c r="Q37">
        <f>_xlfn.XLOOKUP(P:P, TRATA, PRECIOS)</f>
        <v>600</v>
      </c>
      <c r="R37">
        <f t="shared" si="0"/>
        <v>10</v>
      </c>
    </row>
    <row r="38" spans="1:18" hidden="1" x14ac:dyDescent="0.25">
      <c r="A38">
        <v>65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 t="s">
        <v>19</v>
      </c>
      <c r="N38" t="s">
        <v>30</v>
      </c>
      <c r="O38" t="s">
        <v>52</v>
      </c>
      <c r="P38" t="s">
        <v>40</v>
      </c>
      <c r="Q38">
        <v>1200</v>
      </c>
      <c r="R38">
        <f t="shared" si="0"/>
        <v>5</v>
      </c>
    </row>
    <row r="39" spans="1:18" x14ac:dyDescent="0.25">
      <c r="A39">
        <v>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1</v>
      </c>
      <c r="M39" t="s">
        <v>17</v>
      </c>
      <c r="N39" t="s">
        <v>34</v>
      </c>
      <c r="O39" t="s">
        <v>44</v>
      </c>
      <c r="P39" t="s">
        <v>40</v>
      </c>
      <c r="Q39">
        <f>_xlfn.XLOOKUP(P:P, TRATA, PRECIOS)</f>
        <v>1500</v>
      </c>
      <c r="R39">
        <f t="shared" si="0"/>
        <v>7</v>
      </c>
    </row>
    <row r="40" spans="1:18" x14ac:dyDescent="0.25">
      <c r="A40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 t="s">
        <v>17</v>
      </c>
      <c r="N40" t="s">
        <v>29</v>
      </c>
      <c r="O40" t="s">
        <v>44</v>
      </c>
      <c r="P40" t="s">
        <v>40</v>
      </c>
      <c r="Q40">
        <v>1400</v>
      </c>
      <c r="R40">
        <f t="shared" si="0"/>
        <v>7</v>
      </c>
    </row>
    <row r="41" spans="1:18" x14ac:dyDescent="0.25">
      <c r="A41">
        <v>29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 t="s">
        <v>17</v>
      </c>
      <c r="N41" t="s">
        <v>34</v>
      </c>
      <c r="O41" t="s">
        <v>44</v>
      </c>
      <c r="P41" t="s">
        <v>40</v>
      </c>
      <c r="Q41">
        <f>_xlfn.XLOOKUP(P:P, TRATA, PRECIOS)</f>
        <v>1500</v>
      </c>
      <c r="R41">
        <f t="shared" si="0"/>
        <v>7</v>
      </c>
    </row>
    <row r="42" spans="1:18" hidden="1" x14ac:dyDescent="0.25">
      <c r="A42">
        <v>79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 t="s">
        <v>17</v>
      </c>
      <c r="N42" t="s">
        <v>30</v>
      </c>
      <c r="O42" t="s">
        <v>50</v>
      </c>
      <c r="P42" t="s">
        <v>13</v>
      </c>
      <c r="Q42">
        <v>1100</v>
      </c>
      <c r="R42">
        <f t="shared" si="0"/>
        <v>4</v>
      </c>
    </row>
    <row r="43" spans="1:18" hidden="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 t="s">
        <v>19</v>
      </c>
      <c r="N43" t="s">
        <v>29</v>
      </c>
      <c r="O43" t="s">
        <v>44</v>
      </c>
      <c r="P43" t="s">
        <v>54</v>
      </c>
      <c r="Q43">
        <v>790</v>
      </c>
      <c r="R43">
        <f t="shared" si="0"/>
        <v>7</v>
      </c>
    </row>
    <row r="44" spans="1:18" hidden="1" x14ac:dyDescent="0.25">
      <c r="A44">
        <v>21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 t="s">
        <v>21</v>
      </c>
      <c r="N44" t="s">
        <v>29</v>
      </c>
      <c r="O44" t="s">
        <v>47</v>
      </c>
      <c r="P44" t="s">
        <v>40</v>
      </c>
      <c r="Q44">
        <v>1200</v>
      </c>
      <c r="R44">
        <f t="shared" si="0"/>
        <v>3</v>
      </c>
    </row>
    <row r="45" spans="1:18" hidden="1" x14ac:dyDescent="0.25">
      <c r="A45">
        <v>45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 t="s">
        <v>24</v>
      </c>
      <c r="N45" t="s">
        <v>34</v>
      </c>
      <c r="O45" t="s">
        <v>51</v>
      </c>
      <c r="P45" t="s">
        <v>41</v>
      </c>
      <c r="Q45">
        <v>1750</v>
      </c>
      <c r="R45">
        <f t="shared" si="0"/>
        <v>9</v>
      </c>
    </row>
    <row r="46" spans="1:18" hidden="1" x14ac:dyDescent="0.25">
      <c r="A46">
        <v>39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  <c r="L46">
        <v>0</v>
      </c>
      <c r="M46" t="s">
        <v>19</v>
      </c>
      <c r="N46" t="s">
        <v>34</v>
      </c>
      <c r="O46" t="s">
        <v>45</v>
      </c>
      <c r="P46" t="s">
        <v>40</v>
      </c>
      <c r="Q46">
        <v>3200</v>
      </c>
      <c r="R46">
        <f t="shared" si="0"/>
        <v>0</v>
      </c>
    </row>
    <row r="47" spans="1:18" hidden="1" x14ac:dyDescent="0.25">
      <c r="A47">
        <v>53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 t="s">
        <v>17</v>
      </c>
      <c r="N47" t="s">
        <v>34</v>
      </c>
      <c r="O47" t="s">
        <v>49</v>
      </c>
      <c r="P47" t="s">
        <v>41</v>
      </c>
      <c r="Q47">
        <f>_xlfn.XLOOKUP(P:P, TRATA, PRECIOS)</f>
        <v>2500</v>
      </c>
      <c r="R47">
        <f t="shared" si="0"/>
        <v>8</v>
      </c>
    </row>
    <row r="48" spans="1:18" hidden="1" x14ac:dyDescent="0.25">
      <c r="A48">
        <v>23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 t="s">
        <v>17</v>
      </c>
      <c r="N48" t="s">
        <v>29</v>
      </c>
      <c r="O48" t="s">
        <v>44</v>
      </c>
      <c r="P48" t="s">
        <v>54</v>
      </c>
      <c r="Q48">
        <v>1600</v>
      </c>
      <c r="R48">
        <f t="shared" si="0"/>
        <v>7</v>
      </c>
    </row>
    <row r="49" spans="1:18" x14ac:dyDescent="0.25">
      <c r="A49">
        <v>16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 t="s">
        <v>17</v>
      </c>
      <c r="N49" t="s">
        <v>29</v>
      </c>
      <c r="O49" t="s">
        <v>44</v>
      </c>
      <c r="P49" t="s">
        <v>40</v>
      </c>
      <c r="Q49">
        <v>1200</v>
      </c>
      <c r="R49">
        <f t="shared" si="0"/>
        <v>7</v>
      </c>
    </row>
    <row r="50" spans="1:18" hidden="1" x14ac:dyDescent="0.25">
      <c r="A50">
        <v>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">
        <v>24</v>
      </c>
      <c r="N50" t="s">
        <v>34</v>
      </c>
      <c r="O50" t="s">
        <v>44</v>
      </c>
      <c r="P50" t="s">
        <v>38</v>
      </c>
      <c r="Q50">
        <v>1200</v>
      </c>
      <c r="R50">
        <f t="shared" si="0"/>
        <v>7</v>
      </c>
    </row>
    <row r="51" spans="1:18" hidden="1" x14ac:dyDescent="0.25">
      <c r="A51">
        <v>54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 t="s">
        <v>19</v>
      </c>
      <c r="N51" t="s">
        <v>33</v>
      </c>
      <c r="O51" t="s">
        <v>53</v>
      </c>
      <c r="P51" t="s">
        <v>40</v>
      </c>
      <c r="Q51">
        <f>_xlfn.XLOOKUP(P:P, TRATA, PRECIOS)</f>
        <v>1500</v>
      </c>
      <c r="R51">
        <f t="shared" si="0"/>
        <v>1</v>
      </c>
    </row>
    <row r="52" spans="1:18" hidden="1" x14ac:dyDescent="0.25">
      <c r="A52">
        <v>72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 t="s">
        <v>17</v>
      </c>
      <c r="N52" t="s">
        <v>36</v>
      </c>
      <c r="O52" t="s">
        <v>49</v>
      </c>
      <c r="P52" t="s">
        <v>13</v>
      </c>
      <c r="Q52">
        <v>1100</v>
      </c>
      <c r="R52">
        <f t="shared" si="0"/>
        <v>8</v>
      </c>
    </row>
    <row r="53" spans="1:18" hidden="1" x14ac:dyDescent="0.25">
      <c r="A53">
        <v>34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 t="s">
        <v>19</v>
      </c>
      <c r="N53" t="s">
        <v>34</v>
      </c>
      <c r="O53" t="s">
        <v>45</v>
      </c>
      <c r="P53" t="s">
        <v>40</v>
      </c>
      <c r="Q53">
        <v>1200</v>
      </c>
      <c r="R53">
        <f t="shared" si="0"/>
        <v>0</v>
      </c>
    </row>
    <row r="54" spans="1:18" x14ac:dyDescent="0.25">
      <c r="A54">
        <v>34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 t="s">
        <v>19</v>
      </c>
      <c r="N54" t="s">
        <v>34</v>
      </c>
      <c r="O54" t="s">
        <v>44</v>
      </c>
      <c r="P54" t="s">
        <v>40</v>
      </c>
      <c r="Q54">
        <v>1200</v>
      </c>
      <c r="R54">
        <f t="shared" si="0"/>
        <v>7</v>
      </c>
    </row>
    <row r="55" spans="1:18" x14ac:dyDescent="0.25">
      <c r="A55">
        <v>17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0</v>
      </c>
      <c r="M55" t="s">
        <v>17</v>
      </c>
      <c r="N55" t="s">
        <v>29</v>
      </c>
      <c r="O55" t="s">
        <v>44</v>
      </c>
      <c r="P55" t="s">
        <v>40</v>
      </c>
      <c r="Q55">
        <f>_xlfn.XLOOKUP(P:P, TRATA, PRECIOS)</f>
        <v>1500</v>
      </c>
      <c r="R55">
        <f t="shared" si="0"/>
        <v>7</v>
      </c>
    </row>
    <row r="56" spans="1:18" hidden="1" x14ac:dyDescent="0.25">
      <c r="A56">
        <v>50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 t="s">
        <v>19</v>
      </c>
      <c r="N56" t="s">
        <v>34</v>
      </c>
      <c r="O56" t="s">
        <v>48</v>
      </c>
      <c r="P56" t="s">
        <v>40</v>
      </c>
      <c r="Q56">
        <v>1200</v>
      </c>
      <c r="R56">
        <f t="shared" si="0"/>
        <v>10</v>
      </c>
    </row>
    <row r="57" spans="1:18" x14ac:dyDescent="0.25">
      <c r="A57">
        <v>52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 t="s">
        <v>18</v>
      </c>
      <c r="N57" t="s">
        <v>33</v>
      </c>
      <c r="O57" t="s">
        <v>44</v>
      </c>
      <c r="P57" t="s">
        <v>40</v>
      </c>
      <c r="Q57">
        <v>800</v>
      </c>
      <c r="R57">
        <f t="shared" si="0"/>
        <v>7</v>
      </c>
    </row>
    <row r="58" spans="1:18" x14ac:dyDescent="0.25">
      <c r="A58">
        <v>19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 t="s">
        <v>26</v>
      </c>
      <c r="N58" t="s">
        <v>29</v>
      </c>
      <c r="O58" t="s">
        <v>44</v>
      </c>
      <c r="P58" t="s">
        <v>40</v>
      </c>
      <c r="Q58">
        <v>1600</v>
      </c>
      <c r="R58">
        <f t="shared" si="0"/>
        <v>7</v>
      </c>
    </row>
    <row r="59" spans="1:18" hidden="1" x14ac:dyDescent="0.25">
      <c r="A59">
        <v>51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 t="s">
        <v>19</v>
      </c>
      <c r="N59" t="s">
        <v>34</v>
      </c>
      <c r="O59" t="s">
        <v>43</v>
      </c>
      <c r="P59" t="s">
        <v>42</v>
      </c>
      <c r="Q59">
        <v>2200</v>
      </c>
      <c r="R59">
        <f t="shared" si="0"/>
        <v>6</v>
      </c>
    </row>
    <row r="60" spans="1:18" hidden="1" x14ac:dyDescent="0.25">
      <c r="A60">
        <v>56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1</v>
      </c>
      <c r="M60" t="s">
        <v>17</v>
      </c>
      <c r="N60" t="s">
        <v>34</v>
      </c>
      <c r="O60" t="s">
        <v>49</v>
      </c>
      <c r="P60" t="s">
        <v>39</v>
      </c>
      <c r="Q60">
        <v>800</v>
      </c>
      <c r="R60">
        <f t="shared" si="0"/>
        <v>8</v>
      </c>
    </row>
    <row r="61" spans="1:18" hidden="1" x14ac:dyDescent="0.25">
      <c r="A61">
        <v>28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 t="s">
        <v>18</v>
      </c>
      <c r="N61" t="s">
        <v>30</v>
      </c>
      <c r="O61" t="s">
        <v>44</v>
      </c>
      <c r="P61" t="s">
        <v>54</v>
      </c>
      <c r="Q61">
        <v>1900</v>
      </c>
      <c r="R61">
        <f t="shared" si="0"/>
        <v>7</v>
      </c>
    </row>
    <row r="62" spans="1:18" x14ac:dyDescent="0.25">
      <c r="A62">
        <v>23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1</v>
      </c>
      <c r="L62">
        <v>0</v>
      </c>
      <c r="M62" t="s">
        <v>24</v>
      </c>
      <c r="N62" t="s">
        <v>34</v>
      </c>
      <c r="O62" t="s">
        <v>44</v>
      </c>
      <c r="P62" t="s">
        <v>40</v>
      </c>
      <c r="Q62">
        <v>1200</v>
      </c>
      <c r="R62">
        <f t="shared" si="0"/>
        <v>7</v>
      </c>
    </row>
    <row r="63" spans="1:18" hidden="1" x14ac:dyDescent="0.25">
      <c r="A63">
        <v>65</v>
      </c>
      <c r="B63">
        <v>1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 t="s">
        <v>22</v>
      </c>
      <c r="N63" t="s">
        <v>30</v>
      </c>
      <c r="O63" t="s">
        <v>50</v>
      </c>
      <c r="P63" t="s">
        <v>40</v>
      </c>
      <c r="Q63">
        <v>1200</v>
      </c>
      <c r="R63">
        <f t="shared" si="0"/>
        <v>4</v>
      </c>
    </row>
    <row r="64" spans="1:18" hidden="1" x14ac:dyDescent="0.25">
      <c r="A64">
        <v>34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 t="s">
        <v>17</v>
      </c>
      <c r="N64" t="s">
        <v>30</v>
      </c>
      <c r="O64" t="s">
        <v>43</v>
      </c>
      <c r="P64" t="s">
        <v>54</v>
      </c>
      <c r="Q64">
        <v>1200</v>
      </c>
      <c r="R64">
        <f t="shared" si="0"/>
        <v>6</v>
      </c>
    </row>
    <row r="65" spans="1:18" hidden="1" x14ac:dyDescent="0.25">
      <c r="A65">
        <v>47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 t="s">
        <v>19</v>
      </c>
      <c r="N65" t="s">
        <v>34</v>
      </c>
      <c r="O65" t="s">
        <v>48</v>
      </c>
      <c r="P65" t="s">
        <v>40</v>
      </c>
      <c r="Q65">
        <v>1500</v>
      </c>
      <c r="R65">
        <f t="shared" si="0"/>
        <v>10</v>
      </c>
    </row>
    <row r="66" spans="1:18" hidden="1" x14ac:dyDescent="0.25">
      <c r="A66">
        <v>35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1</v>
      </c>
      <c r="L66">
        <v>0</v>
      </c>
      <c r="M66" t="s">
        <v>18</v>
      </c>
      <c r="N66" t="s">
        <v>34</v>
      </c>
      <c r="O66" t="s">
        <v>47</v>
      </c>
      <c r="P66" t="s">
        <v>37</v>
      </c>
      <c r="Q66">
        <v>600</v>
      </c>
      <c r="R66">
        <f t="shared" ref="R66:R129" si="1">_xlfn.XLOOKUP(O:O,Arbol,Valor)</f>
        <v>3</v>
      </c>
    </row>
    <row r="67" spans="1:18" hidden="1" x14ac:dyDescent="0.25">
      <c r="A67">
        <v>37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 t="s">
        <v>17</v>
      </c>
      <c r="N67" t="s">
        <v>34</v>
      </c>
      <c r="O67" t="s">
        <v>44</v>
      </c>
      <c r="P67" t="s">
        <v>39</v>
      </c>
      <c r="Q67">
        <v>800</v>
      </c>
      <c r="R67">
        <f t="shared" si="1"/>
        <v>7</v>
      </c>
    </row>
    <row r="68" spans="1:18" hidden="1" x14ac:dyDescent="0.25">
      <c r="A68">
        <v>48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 t="s">
        <v>17</v>
      </c>
      <c r="N68" t="s">
        <v>32</v>
      </c>
      <c r="O68" t="s">
        <v>44</v>
      </c>
      <c r="P68" t="s">
        <v>38</v>
      </c>
      <c r="Q68">
        <v>1200</v>
      </c>
      <c r="R68">
        <f t="shared" si="1"/>
        <v>7</v>
      </c>
    </row>
    <row r="69" spans="1:18" hidden="1" x14ac:dyDescent="0.25">
      <c r="A69">
        <v>32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 t="s">
        <v>17</v>
      </c>
      <c r="N69" t="s">
        <v>34</v>
      </c>
      <c r="O69" t="s">
        <v>47</v>
      </c>
      <c r="P69" t="s">
        <v>40</v>
      </c>
      <c r="Q69">
        <v>1200</v>
      </c>
      <c r="R69">
        <f t="shared" si="1"/>
        <v>3</v>
      </c>
    </row>
    <row r="70" spans="1:18" hidden="1" x14ac:dyDescent="0.25">
      <c r="A70">
        <v>66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1</v>
      </c>
      <c r="L70">
        <v>1</v>
      </c>
      <c r="M70" t="s">
        <v>24</v>
      </c>
      <c r="N70" t="s">
        <v>30</v>
      </c>
      <c r="O70" t="s">
        <v>50</v>
      </c>
      <c r="P70" t="s">
        <v>13</v>
      </c>
      <c r="Q70">
        <v>1500</v>
      </c>
      <c r="R70">
        <f t="shared" si="1"/>
        <v>4</v>
      </c>
    </row>
    <row r="71" spans="1:18" hidden="1" x14ac:dyDescent="0.25">
      <c r="A71">
        <v>29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 t="s">
        <v>22</v>
      </c>
      <c r="N71" t="s">
        <v>34</v>
      </c>
      <c r="O71" t="s">
        <v>44</v>
      </c>
      <c r="P71" t="s">
        <v>54</v>
      </c>
      <c r="Q71">
        <v>1740</v>
      </c>
      <c r="R71">
        <f t="shared" si="1"/>
        <v>7</v>
      </c>
    </row>
    <row r="72" spans="1:18" x14ac:dyDescent="0.25">
      <c r="A72">
        <v>21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 t="s">
        <v>18</v>
      </c>
      <c r="N72" t="s">
        <v>29</v>
      </c>
      <c r="O72" t="s">
        <v>44</v>
      </c>
      <c r="P72" t="s">
        <v>40</v>
      </c>
      <c r="Q72">
        <v>1500</v>
      </c>
      <c r="R72">
        <f t="shared" si="1"/>
        <v>7</v>
      </c>
    </row>
    <row r="73" spans="1:18" x14ac:dyDescent="0.25">
      <c r="A73">
        <v>28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 t="s">
        <v>17</v>
      </c>
      <c r="N73" t="s">
        <v>34</v>
      </c>
      <c r="O73" t="s">
        <v>44</v>
      </c>
      <c r="P73" t="s">
        <v>40</v>
      </c>
      <c r="Q73">
        <v>1200</v>
      </c>
      <c r="R73">
        <f t="shared" si="1"/>
        <v>7</v>
      </c>
    </row>
    <row r="74" spans="1:18" x14ac:dyDescent="0.25">
      <c r="A74">
        <v>43</v>
      </c>
      <c r="B74">
        <v>1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1</v>
      </c>
      <c r="L74">
        <v>0</v>
      </c>
      <c r="M74" t="s">
        <v>17</v>
      </c>
      <c r="N74" t="s">
        <v>34</v>
      </c>
      <c r="O74" t="s">
        <v>44</v>
      </c>
      <c r="P74" t="s">
        <v>40</v>
      </c>
      <c r="Q74">
        <v>1200</v>
      </c>
      <c r="R74">
        <f t="shared" si="1"/>
        <v>7</v>
      </c>
    </row>
    <row r="75" spans="1:18" hidden="1" x14ac:dyDescent="0.25">
      <c r="A75">
        <v>45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  <c r="M75" t="s">
        <v>17</v>
      </c>
      <c r="N75" t="s">
        <v>34</v>
      </c>
      <c r="O75" t="s">
        <v>44</v>
      </c>
      <c r="P75" t="s">
        <v>39</v>
      </c>
      <c r="Q75">
        <v>800</v>
      </c>
      <c r="R75">
        <f t="shared" si="1"/>
        <v>7</v>
      </c>
    </row>
    <row r="76" spans="1:18" x14ac:dyDescent="0.25">
      <c r="A76">
        <v>20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  <c r="M76" t="s">
        <v>24</v>
      </c>
      <c r="N76" t="s">
        <v>29</v>
      </c>
      <c r="O76" t="s">
        <v>44</v>
      </c>
      <c r="P76" t="s">
        <v>40</v>
      </c>
      <c r="Q76">
        <v>1200</v>
      </c>
      <c r="R76">
        <f t="shared" si="1"/>
        <v>7</v>
      </c>
    </row>
    <row r="77" spans="1:18" hidden="1" x14ac:dyDescent="0.25">
      <c r="A77">
        <v>42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 t="s">
        <v>17</v>
      </c>
      <c r="N77" t="s">
        <v>29</v>
      </c>
      <c r="O77" t="s">
        <v>43</v>
      </c>
      <c r="P77" t="s">
        <v>40</v>
      </c>
      <c r="Q77">
        <v>1600</v>
      </c>
      <c r="R77">
        <f t="shared" si="1"/>
        <v>6</v>
      </c>
    </row>
    <row r="78" spans="1:18" hidden="1" x14ac:dyDescent="0.25">
      <c r="A78">
        <v>8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17</v>
      </c>
      <c r="N78" t="s">
        <v>29</v>
      </c>
      <c r="O78" t="s">
        <v>55</v>
      </c>
      <c r="P78" t="s">
        <v>38</v>
      </c>
      <c r="Q78">
        <v>1200</v>
      </c>
      <c r="R78">
        <f t="shared" si="1"/>
        <v>11</v>
      </c>
    </row>
    <row r="79" spans="1:18" hidden="1" x14ac:dyDescent="0.25">
      <c r="A79">
        <v>36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 t="s">
        <v>19</v>
      </c>
      <c r="N79" t="s">
        <v>34</v>
      </c>
      <c r="O79" t="s">
        <v>43</v>
      </c>
      <c r="P79" t="s">
        <v>39</v>
      </c>
      <c r="Q79">
        <v>800</v>
      </c>
      <c r="R79">
        <f t="shared" si="1"/>
        <v>6</v>
      </c>
    </row>
    <row r="80" spans="1:18" hidden="1" x14ac:dyDescent="0.25">
      <c r="A80">
        <v>45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 t="s">
        <v>18</v>
      </c>
      <c r="N80" t="s">
        <v>34</v>
      </c>
      <c r="O80" t="s">
        <v>43</v>
      </c>
      <c r="P80" t="s">
        <v>39</v>
      </c>
      <c r="Q80">
        <v>1300</v>
      </c>
      <c r="R80">
        <f t="shared" si="1"/>
        <v>6</v>
      </c>
    </row>
    <row r="81" spans="1:18" hidden="1" x14ac:dyDescent="0.25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 t="s">
        <v>17</v>
      </c>
      <c r="N81" t="s">
        <v>29</v>
      </c>
      <c r="O81" t="s">
        <v>43</v>
      </c>
      <c r="P81" t="s">
        <v>40</v>
      </c>
      <c r="Q81">
        <v>1200</v>
      </c>
      <c r="R81">
        <f t="shared" si="1"/>
        <v>6</v>
      </c>
    </row>
    <row r="82" spans="1:18" x14ac:dyDescent="0.25">
      <c r="A82">
        <v>18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">
        <v>18</v>
      </c>
      <c r="N82" t="s">
        <v>29</v>
      </c>
      <c r="O82" t="s">
        <v>44</v>
      </c>
      <c r="P82" t="s">
        <v>40</v>
      </c>
      <c r="Q82">
        <v>1200</v>
      </c>
      <c r="R82">
        <f t="shared" si="1"/>
        <v>7</v>
      </c>
    </row>
    <row r="83" spans="1:18" hidden="1" x14ac:dyDescent="0.25">
      <c r="A83">
        <v>14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 t="s">
        <v>26</v>
      </c>
      <c r="N83" t="s">
        <v>29</v>
      </c>
      <c r="O83" t="s">
        <v>45</v>
      </c>
      <c r="P83" t="s">
        <v>40</v>
      </c>
      <c r="Q83">
        <v>1200</v>
      </c>
      <c r="R83">
        <f t="shared" si="1"/>
        <v>0</v>
      </c>
    </row>
    <row r="84" spans="1:18" hidden="1" x14ac:dyDescent="0.25">
      <c r="A84">
        <v>51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 t="s">
        <v>17</v>
      </c>
      <c r="N84" t="s">
        <v>35</v>
      </c>
      <c r="O84" t="s">
        <v>52</v>
      </c>
      <c r="P84" t="s">
        <v>40</v>
      </c>
      <c r="Q84">
        <v>1150</v>
      </c>
      <c r="R84">
        <f t="shared" si="1"/>
        <v>5</v>
      </c>
    </row>
    <row r="85" spans="1:18" hidden="1" x14ac:dyDescent="0.25">
      <c r="A85">
        <v>50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 t="s">
        <v>17</v>
      </c>
      <c r="N85" t="s">
        <v>32</v>
      </c>
      <c r="O85" t="s">
        <v>49</v>
      </c>
      <c r="P85" t="s">
        <v>41</v>
      </c>
      <c r="Q85">
        <v>2500</v>
      </c>
      <c r="R85">
        <f t="shared" si="1"/>
        <v>8</v>
      </c>
    </row>
    <row r="86" spans="1:18" x14ac:dyDescent="0.25">
      <c r="A86">
        <v>22</v>
      </c>
      <c r="B86">
        <v>1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 t="s">
        <v>20</v>
      </c>
      <c r="N86" t="s">
        <v>34</v>
      </c>
      <c r="O86" t="s">
        <v>44</v>
      </c>
      <c r="P86" t="s">
        <v>40</v>
      </c>
      <c r="Q86">
        <v>1980</v>
      </c>
      <c r="R86">
        <f t="shared" si="1"/>
        <v>7</v>
      </c>
    </row>
    <row r="87" spans="1:18" hidden="1" x14ac:dyDescent="0.25">
      <c r="A87">
        <v>23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 t="s">
        <v>23</v>
      </c>
      <c r="N87" t="s">
        <v>29</v>
      </c>
      <c r="O87" t="s">
        <v>43</v>
      </c>
      <c r="P87" t="s">
        <v>40</v>
      </c>
      <c r="Q87">
        <v>1500</v>
      </c>
      <c r="R87">
        <f t="shared" si="1"/>
        <v>6</v>
      </c>
    </row>
    <row r="88" spans="1:18" hidden="1" x14ac:dyDescent="0.25">
      <c r="A88">
        <v>30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 t="s">
        <v>24</v>
      </c>
      <c r="N88" t="s">
        <v>34</v>
      </c>
      <c r="O88" t="s">
        <v>45</v>
      </c>
      <c r="P88" t="s">
        <v>40</v>
      </c>
      <c r="Q88">
        <v>1200</v>
      </c>
      <c r="R88">
        <f t="shared" si="1"/>
        <v>0</v>
      </c>
    </row>
    <row r="89" spans="1:18" hidden="1" x14ac:dyDescent="0.25">
      <c r="A89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 t="s">
        <v>17</v>
      </c>
      <c r="N89" t="s">
        <v>29</v>
      </c>
      <c r="O89" t="s">
        <v>43</v>
      </c>
      <c r="P89" t="s">
        <v>40</v>
      </c>
      <c r="Q89">
        <v>1200</v>
      </c>
      <c r="R89">
        <f t="shared" si="1"/>
        <v>6</v>
      </c>
    </row>
    <row r="90" spans="1:18" x14ac:dyDescent="0.25">
      <c r="A90">
        <v>25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 t="s">
        <v>17</v>
      </c>
      <c r="N90" t="s">
        <v>30</v>
      </c>
      <c r="O90" t="s">
        <v>44</v>
      </c>
      <c r="P90" t="s">
        <v>40</v>
      </c>
      <c r="Q90">
        <v>1500</v>
      </c>
      <c r="R90">
        <f t="shared" si="1"/>
        <v>7</v>
      </c>
    </row>
    <row r="91" spans="1:18" hidden="1" x14ac:dyDescent="0.25">
      <c r="A91">
        <v>30</v>
      </c>
      <c r="B91">
        <v>1</v>
      </c>
      <c r="C91">
        <v>1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 t="s">
        <v>19</v>
      </c>
      <c r="N91" t="s">
        <v>34</v>
      </c>
      <c r="O91" t="s">
        <v>44</v>
      </c>
      <c r="P91" t="s">
        <v>54</v>
      </c>
      <c r="Q91">
        <v>750</v>
      </c>
      <c r="R91">
        <f t="shared" si="1"/>
        <v>7</v>
      </c>
    </row>
    <row r="92" spans="1:18" hidden="1" x14ac:dyDescent="0.25">
      <c r="A92">
        <v>23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 t="s">
        <v>17</v>
      </c>
      <c r="N92" t="s">
        <v>34</v>
      </c>
      <c r="O92" t="s">
        <v>45</v>
      </c>
      <c r="P92" t="s">
        <v>40</v>
      </c>
      <c r="Q92">
        <v>1200</v>
      </c>
      <c r="R92">
        <f t="shared" si="1"/>
        <v>0</v>
      </c>
    </row>
    <row r="93" spans="1:18" x14ac:dyDescent="0.25">
      <c r="A93">
        <v>24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0</v>
      </c>
      <c r="M93" t="s">
        <v>17</v>
      </c>
      <c r="N93" t="s">
        <v>34</v>
      </c>
      <c r="O93" t="s">
        <v>44</v>
      </c>
      <c r="P93" t="s">
        <v>40</v>
      </c>
      <c r="Q93">
        <v>1200</v>
      </c>
      <c r="R93">
        <f t="shared" si="1"/>
        <v>7</v>
      </c>
    </row>
    <row r="94" spans="1:18" hidden="1" x14ac:dyDescent="0.25">
      <c r="A94">
        <v>14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1</v>
      </c>
      <c r="L94">
        <v>1</v>
      </c>
      <c r="M94" t="s">
        <v>17</v>
      </c>
      <c r="N94" t="s">
        <v>29</v>
      </c>
      <c r="O94" t="s">
        <v>45</v>
      </c>
      <c r="P94" t="s">
        <v>40</v>
      </c>
      <c r="Q94">
        <f>_xlfn.XLOOKUP(P:P, TRATA, PRECIOS)</f>
        <v>1500</v>
      </c>
      <c r="R94">
        <f t="shared" si="1"/>
        <v>0</v>
      </c>
    </row>
    <row r="95" spans="1:18" hidden="1" x14ac:dyDescent="0.25">
      <c r="A95">
        <v>49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 t="s">
        <v>24</v>
      </c>
      <c r="N95" t="s">
        <v>34</v>
      </c>
      <c r="O95" t="s">
        <v>50</v>
      </c>
      <c r="P95" t="s">
        <v>13</v>
      </c>
      <c r="Q95">
        <v>3500</v>
      </c>
      <c r="R95">
        <f t="shared" si="1"/>
        <v>4</v>
      </c>
    </row>
    <row r="96" spans="1:18" hidden="1" x14ac:dyDescent="0.25">
      <c r="A96">
        <v>50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 t="s">
        <v>18</v>
      </c>
      <c r="N96" t="s">
        <v>34</v>
      </c>
      <c r="O96" t="s">
        <v>53</v>
      </c>
      <c r="P96" t="s">
        <v>41</v>
      </c>
      <c r="Q96">
        <v>3950</v>
      </c>
      <c r="R96">
        <f t="shared" si="1"/>
        <v>1</v>
      </c>
    </row>
    <row r="97" spans="1:18" hidden="1" x14ac:dyDescent="0.25">
      <c r="A97">
        <v>41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 t="s">
        <v>24</v>
      </c>
      <c r="N97" t="s">
        <v>34</v>
      </c>
      <c r="O97" t="s">
        <v>55</v>
      </c>
      <c r="P97" t="s">
        <v>40</v>
      </c>
      <c r="Q97">
        <f>_xlfn.XLOOKUP(P:P, TRATA, PRECIOS)</f>
        <v>1500</v>
      </c>
      <c r="R97">
        <f t="shared" si="1"/>
        <v>11</v>
      </c>
    </row>
    <row r="98" spans="1:18" hidden="1" x14ac:dyDescent="0.25">
      <c r="A98">
        <v>43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 t="s">
        <v>19</v>
      </c>
      <c r="N98" t="s">
        <v>34</v>
      </c>
      <c r="O98" t="s">
        <v>44</v>
      </c>
      <c r="P98" t="s">
        <v>39</v>
      </c>
      <c r="Q98">
        <v>800</v>
      </c>
      <c r="R98">
        <f t="shared" si="1"/>
        <v>7</v>
      </c>
    </row>
    <row r="99" spans="1:18" hidden="1" x14ac:dyDescent="0.25">
      <c r="A99">
        <v>61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0</v>
      </c>
      <c r="K99">
        <v>1</v>
      </c>
      <c r="L99">
        <v>1</v>
      </c>
      <c r="M99" t="s">
        <v>27</v>
      </c>
      <c r="N99" t="s">
        <v>34</v>
      </c>
      <c r="O99" t="s">
        <v>47</v>
      </c>
      <c r="P99" t="s">
        <v>39</v>
      </c>
      <c r="Q99">
        <v>800</v>
      </c>
      <c r="R99">
        <f t="shared" si="1"/>
        <v>3</v>
      </c>
    </row>
    <row r="100" spans="1:18" hidden="1" x14ac:dyDescent="0.25">
      <c r="A100">
        <v>11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24</v>
      </c>
      <c r="N100" t="s">
        <v>29</v>
      </c>
      <c r="O100" t="s">
        <v>47</v>
      </c>
      <c r="P100" t="s">
        <v>40</v>
      </c>
      <c r="Q100">
        <v>1200</v>
      </c>
      <c r="R100">
        <f t="shared" si="1"/>
        <v>3</v>
      </c>
    </row>
    <row r="101" spans="1:18" x14ac:dyDescent="0.25">
      <c r="A101">
        <v>28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 t="s">
        <v>17</v>
      </c>
      <c r="N101" t="s">
        <v>34</v>
      </c>
      <c r="O101" t="s">
        <v>44</v>
      </c>
      <c r="P101" t="s">
        <v>40</v>
      </c>
      <c r="Q101">
        <v>1700</v>
      </c>
      <c r="R101">
        <f t="shared" si="1"/>
        <v>7</v>
      </c>
    </row>
    <row r="102" spans="1:18" hidden="1" x14ac:dyDescent="0.25">
      <c r="A102">
        <v>27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1</v>
      </c>
      <c r="M102" t="s">
        <v>17</v>
      </c>
      <c r="N102" t="s">
        <v>34</v>
      </c>
      <c r="O102" t="s">
        <v>47</v>
      </c>
      <c r="P102" t="s">
        <v>40</v>
      </c>
      <c r="Q102">
        <v>1200</v>
      </c>
      <c r="R102">
        <f t="shared" si="1"/>
        <v>3</v>
      </c>
    </row>
    <row r="103" spans="1:18" hidden="1" x14ac:dyDescent="0.25">
      <c r="A103">
        <v>36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 t="s">
        <v>19</v>
      </c>
      <c r="N103" t="s">
        <v>34</v>
      </c>
      <c r="O103" t="s">
        <v>45</v>
      </c>
      <c r="P103" t="s">
        <v>38</v>
      </c>
      <c r="Q103">
        <v>1900</v>
      </c>
      <c r="R103">
        <f t="shared" si="1"/>
        <v>0</v>
      </c>
    </row>
    <row r="104" spans="1:18" hidden="1" x14ac:dyDescent="0.25">
      <c r="A104">
        <v>12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 t="s">
        <v>18</v>
      </c>
      <c r="N104" t="s">
        <v>29</v>
      </c>
      <c r="O104" t="s">
        <v>47</v>
      </c>
      <c r="P104" t="s">
        <v>40</v>
      </c>
      <c r="Q104">
        <v>1900</v>
      </c>
      <c r="R104">
        <f t="shared" si="1"/>
        <v>3</v>
      </c>
    </row>
    <row r="105" spans="1:18" hidden="1" x14ac:dyDescent="0.25">
      <c r="A105">
        <v>29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 t="s">
        <v>23</v>
      </c>
      <c r="N105" t="s">
        <v>34</v>
      </c>
      <c r="O105" t="s">
        <v>45</v>
      </c>
      <c r="P105" t="s">
        <v>40</v>
      </c>
      <c r="Q105">
        <v>1200</v>
      </c>
      <c r="R105">
        <f t="shared" si="1"/>
        <v>0</v>
      </c>
    </row>
    <row r="106" spans="1:18" x14ac:dyDescent="0.25">
      <c r="A106">
        <v>36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 t="s">
        <v>18</v>
      </c>
      <c r="N106" t="s">
        <v>34</v>
      </c>
      <c r="O106" t="s">
        <v>44</v>
      </c>
      <c r="P106" t="s">
        <v>40</v>
      </c>
      <c r="Q106">
        <v>1200</v>
      </c>
      <c r="R106">
        <f t="shared" si="1"/>
        <v>7</v>
      </c>
    </row>
    <row r="107" spans="1:18" hidden="1" x14ac:dyDescent="0.25">
      <c r="A107">
        <v>26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 t="s">
        <v>17</v>
      </c>
      <c r="N107" t="s">
        <v>34</v>
      </c>
      <c r="O107" t="s">
        <v>44</v>
      </c>
      <c r="P107" t="s">
        <v>38</v>
      </c>
      <c r="Q107">
        <v>1900</v>
      </c>
      <c r="R107">
        <f t="shared" si="1"/>
        <v>7</v>
      </c>
    </row>
    <row r="108" spans="1:18" hidden="1" x14ac:dyDescent="0.25">
      <c r="A108">
        <v>27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0</v>
      </c>
      <c r="M108" t="s">
        <v>23</v>
      </c>
      <c r="N108" t="s">
        <v>30</v>
      </c>
      <c r="O108" t="s">
        <v>44</v>
      </c>
      <c r="P108" t="s">
        <v>54</v>
      </c>
      <c r="Q108">
        <v>2000</v>
      </c>
      <c r="R108">
        <f t="shared" si="1"/>
        <v>7</v>
      </c>
    </row>
    <row r="109" spans="1:18" hidden="1" x14ac:dyDescent="0.25">
      <c r="A109">
        <v>10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 t="s">
        <v>24</v>
      </c>
      <c r="N109" t="s">
        <v>29</v>
      </c>
      <c r="O109" t="s">
        <v>45</v>
      </c>
      <c r="P109" t="s">
        <v>40</v>
      </c>
      <c r="Q109">
        <v>1200</v>
      </c>
      <c r="R109">
        <f t="shared" si="1"/>
        <v>0</v>
      </c>
    </row>
    <row r="110" spans="1:18" hidden="1" x14ac:dyDescent="0.25">
      <c r="A110">
        <v>20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18</v>
      </c>
      <c r="N110" t="s">
        <v>29</v>
      </c>
      <c r="O110" t="s">
        <v>46</v>
      </c>
      <c r="P110" t="s">
        <v>40</v>
      </c>
      <c r="Q110">
        <v>1200</v>
      </c>
      <c r="R110">
        <f t="shared" si="1"/>
        <v>2</v>
      </c>
    </row>
    <row r="111" spans="1:18" hidden="1" x14ac:dyDescent="0.25">
      <c r="A111">
        <v>41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 t="s">
        <v>17</v>
      </c>
      <c r="N111" t="s">
        <v>34</v>
      </c>
      <c r="O111" t="s">
        <v>45</v>
      </c>
      <c r="P111" t="s">
        <v>40</v>
      </c>
      <c r="Q111">
        <f>_xlfn.XLOOKUP(P:P, TRATA, PRECIOS)</f>
        <v>1500</v>
      </c>
      <c r="R111">
        <f t="shared" si="1"/>
        <v>0</v>
      </c>
    </row>
    <row r="112" spans="1:18" hidden="1" x14ac:dyDescent="0.25">
      <c r="A112">
        <v>73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 t="s">
        <v>18</v>
      </c>
      <c r="N112" t="s">
        <v>30</v>
      </c>
      <c r="O112" t="s">
        <v>50</v>
      </c>
      <c r="P112" t="s">
        <v>41</v>
      </c>
      <c r="Q112">
        <v>1500</v>
      </c>
      <c r="R112">
        <f t="shared" si="1"/>
        <v>4</v>
      </c>
    </row>
    <row r="113" spans="1:18" hidden="1" x14ac:dyDescent="0.25">
      <c r="A113">
        <v>24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0</v>
      </c>
      <c r="M113" t="s">
        <v>17</v>
      </c>
      <c r="N113" t="s">
        <v>34</v>
      </c>
      <c r="O113" t="s">
        <v>44</v>
      </c>
      <c r="P113" t="s">
        <v>54</v>
      </c>
      <c r="Q113">
        <v>890</v>
      </c>
      <c r="R113">
        <f t="shared" si="1"/>
        <v>7</v>
      </c>
    </row>
    <row r="114" spans="1:18" hidden="1" x14ac:dyDescent="0.25">
      <c r="A114">
        <v>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1</v>
      </c>
      <c r="M114" t="s">
        <v>18</v>
      </c>
      <c r="N114" t="s">
        <v>30</v>
      </c>
      <c r="O114" t="s">
        <v>52</v>
      </c>
      <c r="P114" t="s">
        <v>13</v>
      </c>
      <c r="Q114">
        <v>980</v>
      </c>
      <c r="R114">
        <f t="shared" si="1"/>
        <v>5</v>
      </c>
    </row>
    <row r="115" spans="1:18" hidden="1" x14ac:dyDescent="0.25">
      <c r="A115">
        <v>48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 t="s">
        <v>19</v>
      </c>
      <c r="N115" t="s">
        <v>34</v>
      </c>
      <c r="O115" t="s">
        <v>44</v>
      </c>
      <c r="P115" t="s">
        <v>37</v>
      </c>
      <c r="Q115">
        <v>900</v>
      </c>
      <c r="R115">
        <f t="shared" si="1"/>
        <v>7</v>
      </c>
    </row>
    <row r="116" spans="1:18" hidden="1" x14ac:dyDescent="0.25">
      <c r="A116">
        <v>20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1</v>
      </c>
      <c r="M116" t="s">
        <v>24</v>
      </c>
      <c r="N116" t="s">
        <v>29</v>
      </c>
      <c r="O116" t="s">
        <v>45</v>
      </c>
      <c r="P116" t="s">
        <v>40</v>
      </c>
      <c r="Q116">
        <v>1200</v>
      </c>
      <c r="R116">
        <f t="shared" si="1"/>
        <v>0</v>
      </c>
    </row>
    <row r="117" spans="1:18" x14ac:dyDescent="0.25">
      <c r="A117">
        <v>23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0</v>
      </c>
      <c r="M117" t="s">
        <v>17</v>
      </c>
      <c r="N117" t="s">
        <v>29</v>
      </c>
      <c r="O117" t="s">
        <v>44</v>
      </c>
      <c r="P117" t="s">
        <v>40</v>
      </c>
      <c r="Q117">
        <v>1200</v>
      </c>
      <c r="R117">
        <f t="shared" si="1"/>
        <v>7</v>
      </c>
    </row>
    <row r="118" spans="1:18" hidden="1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 t="s">
        <v>24</v>
      </c>
      <c r="N118" t="s">
        <v>29</v>
      </c>
      <c r="O118" t="s">
        <v>55</v>
      </c>
      <c r="P118" t="s">
        <v>42</v>
      </c>
      <c r="Q118">
        <v>2200</v>
      </c>
      <c r="R118">
        <f t="shared" si="1"/>
        <v>11</v>
      </c>
    </row>
    <row r="119" spans="1:18" hidden="1" x14ac:dyDescent="0.25">
      <c r="A119">
        <v>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 t="s">
        <v>27</v>
      </c>
      <c r="N119" t="s">
        <v>29</v>
      </c>
      <c r="O119" t="s">
        <v>45</v>
      </c>
      <c r="P119" t="s">
        <v>40</v>
      </c>
      <c r="Q119">
        <v>1400</v>
      </c>
      <c r="R119">
        <f t="shared" si="1"/>
        <v>0</v>
      </c>
    </row>
    <row r="120" spans="1:18" hidden="1" x14ac:dyDescent="0.25">
      <c r="A120">
        <v>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 t="s">
        <v>24</v>
      </c>
      <c r="N120" t="s">
        <v>30</v>
      </c>
      <c r="O120" t="s">
        <v>53</v>
      </c>
      <c r="P120" t="s">
        <v>40</v>
      </c>
      <c r="Q120">
        <v>1200</v>
      </c>
      <c r="R120">
        <f t="shared" si="1"/>
        <v>1</v>
      </c>
    </row>
    <row r="121" spans="1:18" hidden="1" x14ac:dyDescent="0.25">
      <c r="A121">
        <v>10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17</v>
      </c>
      <c r="N121" t="s">
        <v>29</v>
      </c>
      <c r="O121" t="s">
        <v>45</v>
      </c>
      <c r="P121" t="s">
        <v>40</v>
      </c>
      <c r="Q121">
        <v>1600</v>
      </c>
      <c r="R121">
        <f t="shared" si="1"/>
        <v>0</v>
      </c>
    </row>
    <row r="122" spans="1:18" hidden="1" x14ac:dyDescent="0.25">
      <c r="A122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0</v>
      </c>
      <c r="M122" t="s">
        <v>17</v>
      </c>
      <c r="N122" t="s">
        <v>29</v>
      </c>
      <c r="O122" t="s">
        <v>45</v>
      </c>
      <c r="P122" t="s">
        <v>40</v>
      </c>
      <c r="Q122">
        <v>1200</v>
      </c>
      <c r="R122">
        <f t="shared" si="1"/>
        <v>0</v>
      </c>
    </row>
    <row r="123" spans="1:18" x14ac:dyDescent="0.25">
      <c r="A123">
        <v>16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 t="s">
        <v>17</v>
      </c>
      <c r="N123" t="s">
        <v>29</v>
      </c>
      <c r="O123" t="s">
        <v>44</v>
      </c>
      <c r="P123" t="s">
        <v>40</v>
      </c>
      <c r="Q123">
        <v>1200</v>
      </c>
      <c r="R123">
        <f t="shared" si="1"/>
        <v>7</v>
      </c>
    </row>
    <row r="124" spans="1:18" x14ac:dyDescent="0.25">
      <c r="A124">
        <v>27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 t="s">
        <v>19</v>
      </c>
      <c r="N124" t="s">
        <v>30</v>
      </c>
      <c r="O124" t="s">
        <v>44</v>
      </c>
      <c r="P124" t="s">
        <v>40</v>
      </c>
      <c r="Q124">
        <v>1200</v>
      </c>
      <c r="R124">
        <f t="shared" si="1"/>
        <v>7</v>
      </c>
    </row>
    <row r="125" spans="1:18" x14ac:dyDescent="0.25">
      <c r="A125">
        <v>37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0</v>
      </c>
      <c r="K125">
        <v>1</v>
      </c>
      <c r="L125">
        <v>0</v>
      </c>
      <c r="M125" t="s">
        <v>19</v>
      </c>
      <c r="N125" t="s">
        <v>34</v>
      </c>
      <c r="O125" t="s">
        <v>44</v>
      </c>
      <c r="P125" t="s">
        <v>40</v>
      </c>
      <c r="Q125">
        <v>1200</v>
      </c>
      <c r="R125">
        <f t="shared" si="1"/>
        <v>7</v>
      </c>
    </row>
    <row r="126" spans="1:18" hidden="1" x14ac:dyDescent="0.25">
      <c r="A126">
        <v>49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 t="s">
        <v>21</v>
      </c>
      <c r="N126" t="s">
        <v>34</v>
      </c>
      <c r="O126" t="s">
        <v>53</v>
      </c>
      <c r="P126" t="s">
        <v>13</v>
      </c>
      <c r="Q126">
        <v>1100</v>
      </c>
      <c r="R126">
        <f t="shared" si="1"/>
        <v>1</v>
      </c>
    </row>
    <row r="127" spans="1:18" x14ac:dyDescent="0.25">
      <c r="A127">
        <v>39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 t="s">
        <v>18</v>
      </c>
      <c r="N127" t="s">
        <v>34</v>
      </c>
      <c r="O127" t="s">
        <v>44</v>
      </c>
      <c r="P127" t="s">
        <v>40</v>
      </c>
      <c r="Q127">
        <v>1600</v>
      </c>
      <c r="R127">
        <f t="shared" si="1"/>
        <v>7</v>
      </c>
    </row>
    <row r="128" spans="1:18" hidden="1" x14ac:dyDescent="0.25">
      <c r="A128">
        <v>40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0</v>
      </c>
      <c r="M128" t="s">
        <v>19</v>
      </c>
      <c r="N128" t="s">
        <v>34</v>
      </c>
      <c r="O128" t="s">
        <v>44</v>
      </c>
      <c r="P128" t="s">
        <v>42</v>
      </c>
      <c r="Q128">
        <v>1980</v>
      </c>
      <c r="R128">
        <f t="shared" si="1"/>
        <v>7</v>
      </c>
    </row>
    <row r="129" spans="1:18" hidden="1" x14ac:dyDescent="0.25">
      <c r="A129">
        <v>74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 t="s">
        <v>18</v>
      </c>
      <c r="N129" t="s">
        <v>36</v>
      </c>
      <c r="O129" t="s">
        <v>44</v>
      </c>
      <c r="P129" t="s">
        <v>54</v>
      </c>
      <c r="Q129">
        <v>2000</v>
      </c>
      <c r="R129">
        <f t="shared" si="1"/>
        <v>7</v>
      </c>
    </row>
    <row r="130" spans="1:18" x14ac:dyDescent="0.25">
      <c r="A130">
        <v>26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 t="s">
        <v>24</v>
      </c>
      <c r="N130" t="s">
        <v>34</v>
      </c>
      <c r="O130" t="s">
        <v>44</v>
      </c>
      <c r="P130" t="s">
        <v>40</v>
      </c>
      <c r="Q130">
        <v>1200</v>
      </c>
      <c r="R130">
        <f t="shared" ref="R130:R193" si="2">_xlfn.XLOOKUP(O:O,Arbol,Valor)</f>
        <v>7</v>
      </c>
    </row>
    <row r="131" spans="1:18" hidden="1" x14ac:dyDescent="0.25">
      <c r="A131">
        <v>42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 t="s">
        <v>18</v>
      </c>
      <c r="N131" t="s">
        <v>34</v>
      </c>
      <c r="O131" t="s">
        <v>45</v>
      </c>
      <c r="P131" t="s">
        <v>37</v>
      </c>
      <c r="Q131">
        <f>_xlfn.XLOOKUP(P:P, TRATA, PRECIOS)</f>
        <v>600</v>
      </c>
      <c r="R131">
        <f t="shared" si="2"/>
        <v>0</v>
      </c>
    </row>
    <row r="132" spans="1:18" hidden="1" x14ac:dyDescent="0.25">
      <c r="A132">
        <v>67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 t="s">
        <v>22</v>
      </c>
      <c r="N132" t="s">
        <v>30</v>
      </c>
      <c r="O132" t="s">
        <v>50</v>
      </c>
      <c r="P132" t="s">
        <v>13</v>
      </c>
      <c r="Q132">
        <v>1100</v>
      </c>
      <c r="R132">
        <f t="shared" si="2"/>
        <v>4</v>
      </c>
    </row>
    <row r="133" spans="1:18" hidden="1" x14ac:dyDescent="0.25">
      <c r="A133">
        <v>50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 t="s">
        <v>24</v>
      </c>
      <c r="N133" t="s">
        <v>34</v>
      </c>
      <c r="O133" t="s">
        <v>44</v>
      </c>
      <c r="P133" t="s">
        <v>39</v>
      </c>
      <c r="Q133">
        <v>1300</v>
      </c>
      <c r="R133">
        <f t="shared" si="2"/>
        <v>7</v>
      </c>
    </row>
    <row r="134" spans="1:18" hidden="1" x14ac:dyDescent="0.25">
      <c r="A134">
        <v>78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1</v>
      </c>
      <c r="M134" t="s">
        <v>22</v>
      </c>
      <c r="N134" t="s">
        <v>30</v>
      </c>
      <c r="O134" t="s">
        <v>50</v>
      </c>
      <c r="P134" t="s">
        <v>37</v>
      </c>
      <c r="Q134">
        <f>_xlfn.XLOOKUP(P:P, TRATA, PRECIOS)</f>
        <v>600</v>
      </c>
      <c r="R134">
        <f t="shared" si="2"/>
        <v>4</v>
      </c>
    </row>
    <row r="135" spans="1:18" x14ac:dyDescent="0.25">
      <c r="A135">
        <v>25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 t="s">
        <v>17</v>
      </c>
      <c r="N135" t="s">
        <v>29</v>
      </c>
      <c r="O135" t="s">
        <v>44</v>
      </c>
      <c r="P135" t="s">
        <v>40</v>
      </c>
      <c r="Q135">
        <v>1200</v>
      </c>
      <c r="R135">
        <f t="shared" si="2"/>
        <v>7</v>
      </c>
    </row>
    <row r="136" spans="1:18" x14ac:dyDescent="0.25">
      <c r="A136">
        <v>33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 t="s">
        <v>19</v>
      </c>
      <c r="N136" t="s">
        <v>34</v>
      </c>
      <c r="O136" t="s">
        <v>44</v>
      </c>
      <c r="P136" t="s">
        <v>40</v>
      </c>
      <c r="Q136">
        <v>1200</v>
      </c>
      <c r="R136">
        <f t="shared" si="2"/>
        <v>7</v>
      </c>
    </row>
    <row r="137" spans="1:18" hidden="1" x14ac:dyDescent="0.25">
      <c r="A137">
        <v>27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1</v>
      </c>
      <c r="M137" t="s">
        <v>18</v>
      </c>
      <c r="N137" t="s">
        <v>34</v>
      </c>
      <c r="O137" t="s">
        <v>44</v>
      </c>
      <c r="P137" t="s">
        <v>42</v>
      </c>
      <c r="Q137">
        <v>2200</v>
      </c>
      <c r="R137">
        <f t="shared" si="2"/>
        <v>7</v>
      </c>
    </row>
    <row r="138" spans="1:18" x14ac:dyDescent="0.25">
      <c r="A138">
        <v>20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 t="s">
        <v>17</v>
      </c>
      <c r="N138" t="s">
        <v>29</v>
      </c>
      <c r="O138" t="s">
        <v>44</v>
      </c>
      <c r="P138" t="s">
        <v>40</v>
      </c>
      <c r="Q138">
        <v>1600</v>
      </c>
      <c r="R138">
        <f t="shared" si="2"/>
        <v>7</v>
      </c>
    </row>
    <row r="139" spans="1:18" x14ac:dyDescent="0.25">
      <c r="A139">
        <v>20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 t="s">
        <v>17</v>
      </c>
      <c r="N139" t="s">
        <v>29</v>
      </c>
      <c r="O139" t="s">
        <v>44</v>
      </c>
      <c r="P139" t="s">
        <v>40</v>
      </c>
      <c r="Q139">
        <v>1200</v>
      </c>
      <c r="R139">
        <f t="shared" si="2"/>
        <v>7</v>
      </c>
    </row>
    <row r="140" spans="1:18" hidden="1" x14ac:dyDescent="0.25">
      <c r="A140">
        <v>67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 t="s">
        <v>22</v>
      </c>
      <c r="N140" t="s">
        <v>30</v>
      </c>
      <c r="O140" t="s">
        <v>47</v>
      </c>
      <c r="P140" t="s">
        <v>54</v>
      </c>
      <c r="Q140">
        <f>_xlfn.XLOOKUP(P:P, TRATA, PRECIOS)</f>
        <v>2000</v>
      </c>
      <c r="R140">
        <f t="shared" si="2"/>
        <v>3</v>
      </c>
    </row>
    <row r="141" spans="1:18" hidden="1" x14ac:dyDescent="0.25">
      <c r="A141">
        <v>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 t="s">
        <v>18</v>
      </c>
      <c r="N141" t="s">
        <v>30</v>
      </c>
      <c r="O141" t="s">
        <v>55</v>
      </c>
      <c r="P141" t="s">
        <v>40</v>
      </c>
      <c r="Q141">
        <v>1200</v>
      </c>
      <c r="R141">
        <f t="shared" si="2"/>
        <v>11</v>
      </c>
    </row>
    <row r="142" spans="1:18" hidden="1" x14ac:dyDescent="0.25">
      <c r="A142">
        <v>45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 t="s">
        <v>17</v>
      </c>
      <c r="N142" t="s">
        <v>34</v>
      </c>
      <c r="O142" t="s">
        <v>45</v>
      </c>
      <c r="P142" t="s">
        <v>40</v>
      </c>
      <c r="Q142">
        <v>1200</v>
      </c>
      <c r="R142">
        <f t="shared" si="2"/>
        <v>0</v>
      </c>
    </row>
    <row r="143" spans="1:18" hidden="1" x14ac:dyDescent="0.25">
      <c r="A143">
        <v>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 t="s">
        <v>21</v>
      </c>
      <c r="N143" t="s">
        <v>34</v>
      </c>
      <c r="O143" t="s">
        <v>50</v>
      </c>
      <c r="P143" t="s">
        <v>41</v>
      </c>
      <c r="Q143">
        <v>2500</v>
      </c>
      <c r="R143">
        <f t="shared" si="2"/>
        <v>4</v>
      </c>
    </row>
    <row r="144" spans="1:18" hidden="1" x14ac:dyDescent="0.25">
      <c r="A144">
        <v>48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 t="s">
        <v>24</v>
      </c>
      <c r="N144" t="s">
        <v>34</v>
      </c>
      <c r="O144" t="s">
        <v>49</v>
      </c>
      <c r="P144" t="s">
        <v>39</v>
      </c>
      <c r="Q144">
        <v>1300</v>
      </c>
      <c r="R144">
        <f t="shared" si="2"/>
        <v>8</v>
      </c>
    </row>
    <row r="145" spans="1:18" x14ac:dyDescent="0.25">
      <c r="A145">
        <v>16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 t="s">
        <v>17</v>
      </c>
      <c r="N145" t="s">
        <v>29</v>
      </c>
      <c r="O145" t="s">
        <v>44</v>
      </c>
      <c r="P145" t="s">
        <v>40</v>
      </c>
      <c r="Q145">
        <v>1200</v>
      </c>
      <c r="R145">
        <f t="shared" si="2"/>
        <v>7</v>
      </c>
    </row>
    <row r="146" spans="1:18" x14ac:dyDescent="0.25">
      <c r="A146">
        <v>21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 t="s">
        <v>18</v>
      </c>
      <c r="N146" t="s">
        <v>29</v>
      </c>
      <c r="O146" t="s">
        <v>44</v>
      </c>
      <c r="P146" t="s">
        <v>40</v>
      </c>
      <c r="Q146">
        <v>1200</v>
      </c>
      <c r="R146">
        <f t="shared" si="2"/>
        <v>7</v>
      </c>
    </row>
    <row r="147" spans="1:18" x14ac:dyDescent="0.25">
      <c r="A147">
        <v>48</v>
      </c>
      <c r="B147">
        <v>1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0</v>
      </c>
      <c r="M147" t="s">
        <v>18</v>
      </c>
      <c r="N147" t="s">
        <v>33</v>
      </c>
      <c r="O147" t="s">
        <v>44</v>
      </c>
      <c r="P147" t="s">
        <v>40</v>
      </c>
      <c r="Q147">
        <v>1600</v>
      </c>
      <c r="R147">
        <f t="shared" si="2"/>
        <v>7</v>
      </c>
    </row>
    <row r="148" spans="1:18" hidden="1" x14ac:dyDescent="0.25">
      <c r="A148">
        <v>55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 t="s">
        <v>17</v>
      </c>
      <c r="N148" t="s">
        <v>34</v>
      </c>
      <c r="O148" t="s">
        <v>49</v>
      </c>
      <c r="P148" t="s">
        <v>41</v>
      </c>
      <c r="Q148">
        <v>3950</v>
      </c>
      <c r="R148">
        <f t="shared" si="2"/>
        <v>8</v>
      </c>
    </row>
    <row r="149" spans="1:18" x14ac:dyDescent="0.25">
      <c r="A149">
        <v>37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 t="s">
        <v>17</v>
      </c>
      <c r="N149" t="s">
        <v>33</v>
      </c>
      <c r="O149" t="s">
        <v>44</v>
      </c>
      <c r="P149" t="s">
        <v>40</v>
      </c>
      <c r="Q149">
        <v>1980</v>
      </c>
      <c r="R149">
        <f t="shared" si="2"/>
        <v>7</v>
      </c>
    </row>
    <row r="150" spans="1:18" hidden="1" x14ac:dyDescent="0.25">
      <c r="A150">
        <v>19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 t="s">
        <v>17</v>
      </c>
      <c r="N150" t="s">
        <v>29</v>
      </c>
      <c r="O150" t="s">
        <v>43</v>
      </c>
      <c r="P150" t="s">
        <v>40</v>
      </c>
      <c r="Q150">
        <v>1200</v>
      </c>
      <c r="R150">
        <f t="shared" si="2"/>
        <v>6</v>
      </c>
    </row>
    <row r="151" spans="1:18" hidden="1" x14ac:dyDescent="0.25">
      <c r="A151">
        <v>27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 t="s">
        <v>17</v>
      </c>
      <c r="N151" t="s">
        <v>34</v>
      </c>
      <c r="O151" t="s">
        <v>44</v>
      </c>
      <c r="P151" t="s">
        <v>54</v>
      </c>
      <c r="Q151">
        <v>2300</v>
      </c>
      <c r="R151">
        <f t="shared" si="2"/>
        <v>7</v>
      </c>
    </row>
    <row r="152" spans="1:18" hidden="1" x14ac:dyDescent="0.25">
      <c r="A152">
        <v>51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1</v>
      </c>
      <c r="M152" t="s">
        <v>17</v>
      </c>
      <c r="N152" t="s">
        <v>34</v>
      </c>
      <c r="O152" t="s">
        <v>44</v>
      </c>
      <c r="P152" t="s">
        <v>37</v>
      </c>
      <c r="Q152">
        <f>_xlfn.XLOOKUP(P:P, TRATA, PRECIOS)</f>
        <v>600</v>
      </c>
      <c r="R152">
        <f t="shared" si="2"/>
        <v>7</v>
      </c>
    </row>
    <row r="153" spans="1:18" hidden="1" x14ac:dyDescent="0.25">
      <c r="A153">
        <v>25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0</v>
      </c>
      <c r="M153" t="s">
        <v>24</v>
      </c>
      <c r="N153" t="s">
        <v>34</v>
      </c>
      <c r="O153" t="s">
        <v>45</v>
      </c>
      <c r="P153" t="s">
        <v>40</v>
      </c>
      <c r="Q153">
        <v>1600</v>
      </c>
      <c r="R153">
        <f t="shared" si="2"/>
        <v>0</v>
      </c>
    </row>
    <row r="154" spans="1:18" x14ac:dyDescent="0.25">
      <c r="A154">
        <v>37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 t="s">
        <v>21</v>
      </c>
      <c r="N154" t="s">
        <v>34</v>
      </c>
      <c r="O154" t="s">
        <v>44</v>
      </c>
      <c r="P154" t="s">
        <v>40</v>
      </c>
      <c r="Q154">
        <v>1600</v>
      </c>
      <c r="R154">
        <f t="shared" si="2"/>
        <v>7</v>
      </c>
    </row>
    <row r="155" spans="1:18" hidden="1" x14ac:dyDescent="0.25">
      <c r="A155">
        <v>52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 t="s">
        <v>24</v>
      </c>
      <c r="N155" t="s">
        <v>34</v>
      </c>
      <c r="O155" t="s">
        <v>49</v>
      </c>
      <c r="P155" t="s">
        <v>37</v>
      </c>
      <c r="Q155">
        <f>_xlfn.XLOOKUP(P:P, TRATA, PRECIOS)</f>
        <v>600</v>
      </c>
      <c r="R155">
        <f t="shared" si="2"/>
        <v>8</v>
      </c>
    </row>
    <row r="156" spans="1:18" hidden="1" x14ac:dyDescent="0.25">
      <c r="A156">
        <v>21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>
        <v>1</v>
      </c>
      <c r="M156" t="s">
        <v>24</v>
      </c>
      <c r="N156" t="s">
        <v>29</v>
      </c>
      <c r="O156" t="s">
        <v>44</v>
      </c>
      <c r="P156" t="s">
        <v>37</v>
      </c>
      <c r="Q156">
        <v>600</v>
      </c>
      <c r="R156">
        <f t="shared" si="2"/>
        <v>7</v>
      </c>
    </row>
    <row r="157" spans="1:18" hidden="1" x14ac:dyDescent="0.25">
      <c r="A157">
        <v>41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 t="s">
        <v>19</v>
      </c>
      <c r="N157" t="s">
        <v>33</v>
      </c>
      <c r="O157" t="s">
        <v>43</v>
      </c>
      <c r="P157" t="s">
        <v>39</v>
      </c>
      <c r="Q157">
        <v>800</v>
      </c>
      <c r="R157">
        <f t="shared" si="2"/>
        <v>6</v>
      </c>
    </row>
    <row r="158" spans="1:18" hidden="1" x14ac:dyDescent="0.25">
      <c r="A158">
        <v>47</v>
      </c>
      <c r="B158">
        <v>1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 t="s">
        <v>19</v>
      </c>
      <c r="N158" t="s">
        <v>34</v>
      </c>
      <c r="O158" t="s">
        <v>49</v>
      </c>
      <c r="P158" t="s">
        <v>41</v>
      </c>
      <c r="Q158">
        <v>3700</v>
      </c>
      <c r="R158">
        <f t="shared" si="2"/>
        <v>8</v>
      </c>
    </row>
    <row r="159" spans="1:18" hidden="1" x14ac:dyDescent="0.25">
      <c r="A159">
        <v>48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 t="s">
        <v>24</v>
      </c>
      <c r="N159" t="s">
        <v>34</v>
      </c>
      <c r="O159" t="s">
        <v>53</v>
      </c>
      <c r="P159" t="s">
        <v>40</v>
      </c>
      <c r="Q159">
        <v>1200</v>
      </c>
      <c r="R159">
        <f t="shared" si="2"/>
        <v>1</v>
      </c>
    </row>
    <row r="160" spans="1:18" hidden="1" x14ac:dyDescent="0.25">
      <c r="A160">
        <v>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 t="s">
        <v>17</v>
      </c>
      <c r="N160" t="s">
        <v>34</v>
      </c>
      <c r="O160" t="s">
        <v>50</v>
      </c>
      <c r="P160" t="s">
        <v>40</v>
      </c>
      <c r="Q160">
        <v>1980</v>
      </c>
      <c r="R160">
        <f t="shared" si="2"/>
        <v>4</v>
      </c>
    </row>
    <row r="161" spans="1:18" hidden="1" x14ac:dyDescent="0.25">
      <c r="A161">
        <v>78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 t="s">
        <v>18</v>
      </c>
      <c r="N161" t="s">
        <v>30</v>
      </c>
      <c r="O161" t="s">
        <v>47</v>
      </c>
      <c r="P161" t="s">
        <v>38</v>
      </c>
      <c r="Q161">
        <v>1200</v>
      </c>
      <c r="R161">
        <f t="shared" si="2"/>
        <v>3</v>
      </c>
    </row>
    <row r="162" spans="1:18" hidden="1" x14ac:dyDescent="0.25">
      <c r="A162">
        <v>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 t="s">
        <v>17</v>
      </c>
      <c r="N162" t="s">
        <v>34</v>
      </c>
      <c r="O162" t="s">
        <v>50</v>
      </c>
      <c r="P162" t="s">
        <v>40</v>
      </c>
      <c r="Q162">
        <v>1200</v>
      </c>
      <c r="R162">
        <f t="shared" si="2"/>
        <v>4</v>
      </c>
    </row>
    <row r="163" spans="1:18" x14ac:dyDescent="0.25">
      <c r="A163">
        <v>47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0</v>
      </c>
      <c r="M163" t="s">
        <v>17</v>
      </c>
      <c r="N163" t="s">
        <v>33</v>
      </c>
      <c r="O163" t="s">
        <v>44</v>
      </c>
      <c r="P163" t="s">
        <v>40</v>
      </c>
      <c r="Q163">
        <v>1800</v>
      </c>
      <c r="R163">
        <f t="shared" si="2"/>
        <v>7</v>
      </c>
    </row>
    <row r="164" spans="1:18" hidden="1" x14ac:dyDescent="0.25">
      <c r="A164">
        <v>25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24</v>
      </c>
      <c r="N164" t="s">
        <v>34</v>
      </c>
      <c r="O164" t="s">
        <v>44</v>
      </c>
      <c r="P164" t="s">
        <v>39</v>
      </c>
      <c r="Q164">
        <f>_xlfn.XLOOKUP(P:P, TRATA, PRECIOS)</f>
        <v>800</v>
      </c>
      <c r="R164">
        <f t="shared" si="2"/>
        <v>7</v>
      </c>
    </row>
    <row r="165" spans="1:18" x14ac:dyDescent="0.25">
      <c r="A165">
        <v>29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0</v>
      </c>
      <c r="M165" t="s">
        <v>19</v>
      </c>
      <c r="N165" t="s">
        <v>29</v>
      </c>
      <c r="O165" t="s">
        <v>44</v>
      </c>
      <c r="P165" t="s">
        <v>40</v>
      </c>
      <c r="Q165">
        <v>1200</v>
      </c>
      <c r="R165">
        <f t="shared" si="2"/>
        <v>7</v>
      </c>
    </row>
    <row r="166" spans="1:18" x14ac:dyDescent="0.25">
      <c r="A166">
        <v>29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0</v>
      </c>
      <c r="M166" t="s">
        <v>24</v>
      </c>
      <c r="N166" t="s">
        <v>34</v>
      </c>
      <c r="O166" t="s">
        <v>44</v>
      </c>
      <c r="P166" t="s">
        <v>40</v>
      </c>
      <c r="Q166">
        <f>_xlfn.XLOOKUP(P:P, TRATA, PRECIOS)</f>
        <v>1500</v>
      </c>
      <c r="R166">
        <f t="shared" si="2"/>
        <v>7</v>
      </c>
    </row>
    <row r="167" spans="1:18" hidden="1" x14ac:dyDescent="0.25">
      <c r="A167">
        <v>26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 t="s">
        <v>18</v>
      </c>
      <c r="N167" t="s">
        <v>34</v>
      </c>
      <c r="O167" t="s">
        <v>55</v>
      </c>
      <c r="P167" t="s">
        <v>40</v>
      </c>
      <c r="Q167">
        <v>1200</v>
      </c>
      <c r="R167">
        <f t="shared" si="2"/>
        <v>11</v>
      </c>
    </row>
    <row r="168" spans="1:18" x14ac:dyDescent="0.25">
      <c r="A168">
        <v>35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 t="s">
        <v>24</v>
      </c>
      <c r="N168" t="s">
        <v>34</v>
      </c>
      <c r="O168" t="s">
        <v>44</v>
      </c>
      <c r="P168" t="s">
        <v>40</v>
      </c>
      <c r="Q168">
        <v>1200</v>
      </c>
      <c r="R168">
        <f t="shared" si="2"/>
        <v>7</v>
      </c>
    </row>
    <row r="169" spans="1:18" hidden="1" x14ac:dyDescent="0.25">
      <c r="A169">
        <v>22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 t="s">
        <v>19</v>
      </c>
      <c r="N169" t="s">
        <v>34</v>
      </c>
      <c r="O169" t="s">
        <v>43</v>
      </c>
      <c r="P169" t="s">
        <v>54</v>
      </c>
      <c r="Q169">
        <v>1180</v>
      </c>
      <c r="R169">
        <f t="shared" si="2"/>
        <v>6</v>
      </c>
    </row>
    <row r="170" spans="1:18" hidden="1" x14ac:dyDescent="0.25">
      <c r="A170">
        <v>26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 t="s">
        <v>17</v>
      </c>
      <c r="N170" t="s">
        <v>34</v>
      </c>
      <c r="O170" t="s">
        <v>44</v>
      </c>
      <c r="P170" t="s">
        <v>54</v>
      </c>
      <c r="Q170">
        <v>1180</v>
      </c>
      <c r="R170">
        <f t="shared" si="2"/>
        <v>7</v>
      </c>
    </row>
    <row r="171" spans="1:18" x14ac:dyDescent="0.25">
      <c r="A171">
        <v>22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 t="s">
        <v>17</v>
      </c>
      <c r="N171" t="s">
        <v>29</v>
      </c>
      <c r="O171" t="s">
        <v>44</v>
      </c>
      <c r="P171" t="s">
        <v>40</v>
      </c>
      <c r="Q171">
        <v>1200</v>
      </c>
      <c r="R171">
        <f t="shared" si="2"/>
        <v>7</v>
      </c>
    </row>
    <row r="172" spans="1:18" hidden="1" x14ac:dyDescent="0.25">
      <c r="A172">
        <v>21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 t="s">
        <v>17</v>
      </c>
      <c r="N172" t="s">
        <v>29</v>
      </c>
      <c r="O172" t="s">
        <v>43</v>
      </c>
      <c r="P172" t="s">
        <v>40</v>
      </c>
      <c r="Q172">
        <v>1600</v>
      </c>
      <c r="R172">
        <f t="shared" si="2"/>
        <v>6</v>
      </c>
    </row>
    <row r="173" spans="1:18" hidden="1" x14ac:dyDescent="0.25">
      <c r="A173">
        <v>59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 t="s">
        <v>17</v>
      </c>
      <c r="N173" t="s">
        <v>33</v>
      </c>
      <c r="O173" t="s">
        <v>51</v>
      </c>
      <c r="P173" t="s">
        <v>13</v>
      </c>
      <c r="Q173">
        <v>850</v>
      </c>
      <c r="R173">
        <f t="shared" si="2"/>
        <v>9</v>
      </c>
    </row>
    <row r="174" spans="1:18" hidden="1" x14ac:dyDescent="0.25">
      <c r="A174">
        <v>17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 t="s">
        <v>17</v>
      </c>
      <c r="N174" t="s">
        <v>29</v>
      </c>
      <c r="O174" t="s">
        <v>43</v>
      </c>
      <c r="P174" t="s">
        <v>40</v>
      </c>
      <c r="Q174">
        <v>1400</v>
      </c>
      <c r="R174">
        <f t="shared" si="2"/>
        <v>6</v>
      </c>
    </row>
    <row r="175" spans="1:18" hidden="1" x14ac:dyDescent="0.25">
      <c r="A175">
        <v>25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 t="s">
        <v>24</v>
      </c>
      <c r="N175" t="s">
        <v>34</v>
      </c>
      <c r="O175" t="s">
        <v>43</v>
      </c>
      <c r="P175" t="s">
        <v>54</v>
      </c>
      <c r="Q175">
        <v>1180</v>
      </c>
      <c r="R175">
        <f t="shared" si="2"/>
        <v>6</v>
      </c>
    </row>
    <row r="176" spans="1:18" hidden="1" x14ac:dyDescent="0.25">
      <c r="A176">
        <v>60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 t="s">
        <v>24</v>
      </c>
      <c r="N176" t="s">
        <v>34</v>
      </c>
      <c r="O176" t="s">
        <v>43</v>
      </c>
      <c r="P176" t="s">
        <v>41</v>
      </c>
      <c r="Q176">
        <v>2000</v>
      </c>
      <c r="R176">
        <f t="shared" si="2"/>
        <v>6</v>
      </c>
    </row>
    <row r="177" spans="1:18" hidden="1" x14ac:dyDescent="0.25">
      <c r="A177">
        <v>50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 t="s">
        <v>24</v>
      </c>
      <c r="N177" t="s">
        <v>34</v>
      </c>
      <c r="O177" t="s">
        <v>48</v>
      </c>
      <c r="P177" t="s">
        <v>41</v>
      </c>
      <c r="Q177">
        <v>1900</v>
      </c>
      <c r="R177">
        <f t="shared" si="2"/>
        <v>10</v>
      </c>
    </row>
    <row r="178" spans="1:18" hidden="1" x14ac:dyDescent="0.25">
      <c r="A178">
        <v>33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 t="s">
        <v>24</v>
      </c>
      <c r="N178" t="s">
        <v>34</v>
      </c>
      <c r="O178" t="s">
        <v>44</v>
      </c>
      <c r="P178" t="s">
        <v>54</v>
      </c>
      <c r="Q178">
        <v>1000</v>
      </c>
      <c r="R178">
        <f t="shared" si="2"/>
        <v>7</v>
      </c>
    </row>
    <row r="179" spans="1:18" hidden="1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 t="s">
        <v>27</v>
      </c>
      <c r="N179" t="s">
        <v>34</v>
      </c>
      <c r="O179" t="s">
        <v>44</v>
      </c>
      <c r="P179" t="s">
        <v>39</v>
      </c>
      <c r="Q179">
        <f>_xlfn.XLOOKUP(P:P, TRATA, PRECIOS)</f>
        <v>800</v>
      </c>
      <c r="R179">
        <f t="shared" si="2"/>
        <v>7</v>
      </c>
    </row>
    <row r="180" spans="1:18" x14ac:dyDescent="0.25">
      <c r="A180">
        <v>31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1</v>
      </c>
      <c r="J180">
        <v>1</v>
      </c>
      <c r="K180">
        <v>1</v>
      </c>
      <c r="L180">
        <v>1</v>
      </c>
      <c r="M180" t="s">
        <v>23</v>
      </c>
      <c r="N180" t="s">
        <v>34</v>
      </c>
      <c r="O180" t="s">
        <v>44</v>
      </c>
      <c r="P180" t="s">
        <v>40</v>
      </c>
      <c r="Q180">
        <v>1800</v>
      </c>
      <c r="R180">
        <f t="shared" si="2"/>
        <v>7</v>
      </c>
    </row>
    <row r="181" spans="1:18" x14ac:dyDescent="0.25">
      <c r="A181">
        <v>25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 t="s">
        <v>22</v>
      </c>
      <c r="N181" t="s">
        <v>34</v>
      </c>
      <c r="O181" t="s">
        <v>44</v>
      </c>
      <c r="P181" t="s">
        <v>40</v>
      </c>
      <c r="Q181">
        <v>1200</v>
      </c>
      <c r="R181">
        <f t="shared" si="2"/>
        <v>7</v>
      </c>
    </row>
    <row r="182" spans="1:18" hidden="1" x14ac:dyDescent="0.25">
      <c r="A182">
        <v>58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1</v>
      </c>
      <c r="M182" t="s">
        <v>18</v>
      </c>
      <c r="N182" t="s">
        <v>34</v>
      </c>
      <c r="O182" t="s">
        <v>52</v>
      </c>
      <c r="P182" t="s">
        <v>13</v>
      </c>
      <c r="Q182">
        <v>850</v>
      </c>
      <c r="R182">
        <f t="shared" si="2"/>
        <v>5</v>
      </c>
    </row>
    <row r="183" spans="1:18" hidden="1" x14ac:dyDescent="0.25">
      <c r="A183">
        <v>21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 t="s">
        <v>17</v>
      </c>
      <c r="N183" t="s">
        <v>29</v>
      </c>
      <c r="O183" t="s">
        <v>55</v>
      </c>
      <c r="P183" t="s">
        <v>40</v>
      </c>
      <c r="Q183">
        <v>1200</v>
      </c>
      <c r="R183">
        <f t="shared" si="2"/>
        <v>11</v>
      </c>
    </row>
    <row r="184" spans="1:18" hidden="1" x14ac:dyDescent="0.25">
      <c r="A184">
        <v>20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 t="s">
        <v>19</v>
      </c>
      <c r="N184" t="s">
        <v>29</v>
      </c>
      <c r="O184" t="s">
        <v>45</v>
      </c>
      <c r="P184" t="s">
        <v>40</v>
      </c>
      <c r="Q184">
        <v>1200</v>
      </c>
      <c r="R184">
        <f t="shared" si="2"/>
        <v>0</v>
      </c>
    </row>
    <row r="185" spans="1:18" hidden="1" x14ac:dyDescent="0.25">
      <c r="A185">
        <v>46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 t="s">
        <v>24</v>
      </c>
      <c r="N185" t="s">
        <v>34</v>
      </c>
      <c r="O185" t="s">
        <v>45</v>
      </c>
      <c r="P185" t="s">
        <v>42</v>
      </c>
      <c r="Q185">
        <v>2200</v>
      </c>
      <c r="R185">
        <f t="shared" si="2"/>
        <v>0</v>
      </c>
    </row>
    <row r="186" spans="1:18" hidden="1" x14ac:dyDescent="0.25">
      <c r="A186">
        <v>39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 t="s">
        <v>17</v>
      </c>
      <c r="N186" t="s">
        <v>30</v>
      </c>
      <c r="O186" t="s">
        <v>45</v>
      </c>
      <c r="P186" t="s">
        <v>38</v>
      </c>
      <c r="Q186">
        <v>2400</v>
      </c>
      <c r="R186">
        <f t="shared" si="2"/>
        <v>0</v>
      </c>
    </row>
    <row r="187" spans="1:18" hidden="1" x14ac:dyDescent="0.25">
      <c r="A187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 t="s">
        <v>17</v>
      </c>
      <c r="N187" t="s">
        <v>29</v>
      </c>
      <c r="O187" t="s">
        <v>44</v>
      </c>
      <c r="P187" t="s">
        <v>37</v>
      </c>
      <c r="Q187">
        <f>_xlfn.XLOOKUP(P:P, TRATA, PRECIOS)</f>
        <v>600</v>
      </c>
      <c r="R187">
        <f t="shared" si="2"/>
        <v>7</v>
      </c>
    </row>
    <row r="188" spans="1:18" hidden="1" x14ac:dyDescent="0.25">
      <c r="A188">
        <v>34</v>
      </c>
      <c r="B188">
        <v>1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1</v>
      </c>
      <c r="L188">
        <v>0</v>
      </c>
      <c r="M188" t="s">
        <v>24</v>
      </c>
      <c r="N188" t="s">
        <v>34</v>
      </c>
      <c r="O188" t="s">
        <v>43</v>
      </c>
      <c r="P188" t="s">
        <v>40</v>
      </c>
      <c r="Q188">
        <v>1600</v>
      </c>
      <c r="R188">
        <f t="shared" si="2"/>
        <v>6</v>
      </c>
    </row>
    <row r="189" spans="1:18" x14ac:dyDescent="0.25">
      <c r="A189">
        <v>25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1</v>
      </c>
      <c r="L189">
        <v>1</v>
      </c>
      <c r="M189" t="s">
        <v>17</v>
      </c>
      <c r="N189" t="s">
        <v>34</v>
      </c>
      <c r="O189" t="s">
        <v>44</v>
      </c>
      <c r="P189" t="s">
        <v>40</v>
      </c>
      <c r="Q189">
        <v>1600</v>
      </c>
      <c r="R189">
        <f t="shared" si="2"/>
        <v>7</v>
      </c>
    </row>
    <row r="190" spans="1:18" hidden="1" x14ac:dyDescent="0.25">
      <c r="A190">
        <v>51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1</v>
      </c>
      <c r="M190" t="s">
        <v>19</v>
      </c>
      <c r="N190" t="s">
        <v>34</v>
      </c>
      <c r="O190" t="s">
        <v>49</v>
      </c>
      <c r="P190" t="s">
        <v>41</v>
      </c>
      <c r="Q190">
        <v>1900</v>
      </c>
      <c r="R190">
        <f t="shared" si="2"/>
        <v>8</v>
      </c>
    </row>
    <row r="191" spans="1:18" hidden="1" x14ac:dyDescent="0.25">
      <c r="A191">
        <v>54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17</v>
      </c>
      <c r="N191" t="s">
        <v>33</v>
      </c>
      <c r="O191" t="s">
        <v>47</v>
      </c>
      <c r="P191" t="s">
        <v>38</v>
      </c>
      <c r="Q191">
        <v>2200</v>
      </c>
      <c r="R191">
        <f t="shared" si="2"/>
        <v>3</v>
      </c>
    </row>
    <row r="192" spans="1:18" hidden="1" x14ac:dyDescent="0.25">
      <c r="A192">
        <v>54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 t="s">
        <v>17</v>
      </c>
      <c r="N192" t="s">
        <v>33</v>
      </c>
      <c r="O192" t="s">
        <v>48</v>
      </c>
      <c r="P192" t="s">
        <v>39</v>
      </c>
      <c r="Q192">
        <f>_xlfn.XLOOKUP(P:P, TRATA, PRECIOS)</f>
        <v>800</v>
      </c>
      <c r="R192">
        <f t="shared" si="2"/>
        <v>10</v>
      </c>
    </row>
    <row r="193" spans="1:18" x14ac:dyDescent="0.25">
      <c r="A193">
        <v>34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 t="s">
        <v>17</v>
      </c>
      <c r="N193" t="s">
        <v>34</v>
      </c>
      <c r="O193" t="s">
        <v>44</v>
      </c>
      <c r="P193" t="s">
        <v>40</v>
      </c>
      <c r="Q193">
        <v>1900</v>
      </c>
      <c r="R193">
        <f t="shared" si="2"/>
        <v>7</v>
      </c>
    </row>
    <row r="194" spans="1:18" x14ac:dyDescent="0.25">
      <c r="A194">
        <v>41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v>0</v>
      </c>
      <c r="M194" t="s">
        <v>17</v>
      </c>
      <c r="N194" t="s">
        <v>34</v>
      </c>
      <c r="O194" t="s">
        <v>44</v>
      </c>
      <c r="P194" t="s">
        <v>40</v>
      </c>
      <c r="Q194">
        <v>1200</v>
      </c>
      <c r="R194">
        <f t="shared" ref="R194:R257" si="3">_xlfn.XLOOKUP(O:O,Arbol,Valor)</f>
        <v>7</v>
      </c>
    </row>
    <row r="195" spans="1:18" hidden="1" x14ac:dyDescent="0.25">
      <c r="A195">
        <v>49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1</v>
      </c>
      <c r="M195" t="s">
        <v>17</v>
      </c>
      <c r="N195" t="s">
        <v>34</v>
      </c>
      <c r="O195" t="s">
        <v>48</v>
      </c>
      <c r="P195" t="s">
        <v>40</v>
      </c>
      <c r="Q195">
        <v>1200</v>
      </c>
      <c r="R195">
        <f t="shared" si="3"/>
        <v>10</v>
      </c>
    </row>
    <row r="196" spans="1:18" x14ac:dyDescent="0.25">
      <c r="A196">
        <v>24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 t="s">
        <v>17</v>
      </c>
      <c r="N196" t="s">
        <v>34</v>
      </c>
      <c r="O196" t="s">
        <v>44</v>
      </c>
      <c r="P196" t="s">
        <v>40</v>
      </c>
      <c r="Q196">
        <v>1200</v>
      </c>
      <c r="R196">
        <f t="shared" si="3"/>
        <v>7</v>
      </c>
    </row>
    <row r="197" spans="1:18" hidden="1" x14ac:dyDescent="0.25">
      <c r="A197">
        <v>37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 t="s">
        <v>17</v>
      </c>
      <c r="N197" t="s">
        <v>34</v>
      </c>
      <c r="O197" t="s">
        <v>55</v>
      </c>
      <c r="P197" t="s">
        <v>40</v>
      </c>
      <c r="Q197">
        <v>1200</v>
      </c>
      <c r="R197">
        <f t="shared" si="3"/>
        <v>11</v>
      </c>
    </row>
    <row r="198" spans="1:18" x14ac:dyDescent="0.25">
      <c r="A198">
        <v>37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 t="s">
        <v>24</v>
      </c>
      <c r="N198" t="s">
        <v>34</v>
      </c>
      <c r="O198" t="s">
        <v>44</v>
      </c>
      <c r="P198" t="s">
        <v>40</v>
      </c>
      <c r="Q198">
        <v>1600</v>
      </c>
      <c r="R198">
        <f t="shared" si="3"/>
        <v>7</v>
      </c>
    </row>
    <row r="199" spans="1:18" hidden="1" x14ac:dyDescent="0.25">
      <c r="A199">
        <v>77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1</v>
      </c>
      <c r="M199" t="s">
        <v>18</v>
      </c>
      <c r="N199" t="s">
        <v>30</v>
      </c>
      <c r="O199" t="s">
        <v>50</v>
      </c>
      <c r="P199" t="s">
        <v>38</v>
      </c>
      <c r="Q199">
        <v>1300</v>
      </c>
      <c r="R199">
        <f t="shared" si="3"/>
        <v>4</v>
      </c>
    </row>
    <row r="200" spans="1:18" hidden="1" x14ac:dyDescent="0.25">
      <c r="A200">
        <v>65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1</v>
      </c>
      <c r="M200" t="s">
        <v>24</v>
      </c>
      <c r="N200" t="s">
        <v>34</v>
      </c>
      <c r="O200" t="s">
        <v>47</v>
      </c>
      <c r="P200" t="s">
        <v>40</v>
      </c>
      <c r="Q200">
        <v>1600</v>
      </c>
      <c r="R200">
        <f t="shared" si="3"/>
        <v>3</v>
      </c>
    </row>
    <row r="201" spans="1:18" hidden="1" x14ac:dyDescent="0.25">
      <c r="A201">
        <v>66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1</v>
      </c>
      <c r="L201">
        <v>1</v>
      </c>
      <c r="M201" t="s">
        <v>17</v>
      </c>
      <c r="N201" t="s">
        <v>34</v>
      </c>
      <c r="O201" t="s">
        <v>53</v>
      </c>
      <c r="P201" t="s">
        <v>41</v>
      </c>
      <c r="Q201">
        <v>3300</v>
      </c>
      <c r="R201">
        <f t="shared" si="3"/>
        <v>1</v>
      </c>
    </row>
    <row r="202" spans="1:18" x14ac:dyDescent="0.25">
      <c r="A202">
        <v>11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17</v>
      </c>
      <c r="N202" t="s">
        <v>29</v>
      </c>
      <c r="O202" t="s">
        <v>44</v>
      </c>
      <c r="P202" t="s">
        <v>40</v>
      </c>
      <c r="Q202">
        <v>1600</v>
      </c>
      <c r="R202">
        <f t="shared" si="3"/>
        <v>7</v>
      </c>
    </row>
    <row r="203" spans="1:18" hidden="1" x14ac:dyDescent="0.25">
      <c r="A203">
        <v>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 t="s">
        <v>17</v>
      </c>
      <c r="N203" t="s">
        <v>34</v>
      </c>
      <c r="O203" t="s">
        <v>47</v>
      </c>
      <c r="P203" t="s">
        <v>39</v>
      </c>
      <c r="Q203">
        <v>1300</v>
      </c>
      <c r="R203">
        <f t="shared" si="3"/>
        <v>3</v>
      </c>
    </row>
    <row r="204" spans="1:18" hidden="1" x14ac:dyDescent="0.25">
      <c r="A204">
        <v>43</v>
      </c>
      <c r="B204">
        <v>1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0</v>
      </c>
      <c r="M204" t="s">
        <v>24</v>
      </c>
      <c r="N204" t="s">
        <v>34</v>
      </c>
      <c r="O204" t="s">
        <v>44</v>
      </c>
      <c r="P204" t="s">
        <v>38</v>
      </c>
      <c r="Q204">
        <v>2400</v>
      </c>
      <c r="R204">
        <f t="shared" si="3"/>
        <v>7</v>
      </c>
    </row>
    <row r="205" spans="1:18" hidden="1" x14ac:dyDescent="0.25">
      <c r="A205">
        <v>39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 t="s">
        <v>17</v>
      </c>
      <c r="N205" t="s">
        <v>34</v>
      </c>
      <c r="O205" t="s">
        <v>43</v>
      </c>
      <c r="P205" t="s">
        <v>40</v>
      </c>
      <c r="Q205">
        <v>3200</v>
      </c>
      <c r="R205">
        <f t="shared" si="3"/>
        <v>6</v>
      </c>
    </row>
    <row r="206" spans="1:18" hidden="1" x14ac:dyDescent="0.25">
      <c r="A206">
        <v>13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 t="s">
        <v>17</v>
      </c>
      <c r="N206" t="s">
        <v>29</v>
      </c>
      <c r="O206" t="s">
        <v>45</v>
      </c>
      <c r="P206" t="s">
        <v>40</v>
      </c>
      <c r="Q206">
        <v>1200</v>
      </c>
      <c r="R206">
        <f t="shared" si="3"/>
        <v>0</v>
      </c>
    </row>
    <row r="207" spans="1:18" x14ac:dyDescent="0.25">
      <c r="A207">
        <v>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 t="s">
        <v>17</v>
      </c>
      <c r="N207" t="s">
        <v>29</v>
      </c>
      <c r="O207" t="s">
        <v>44</v>
      </c>
      <c r="P207" t="s">
        <v>40</v>
      </c>
      <c r="Q207">
        <v>1200</v>
      </c>
      <c r="R207">
        <f t="shared" si="3"/>
        <v>7</v>
      </c>
    </row>
    <row r="208" spans="1:18" hidden="1" x14ac:dyDescent="0.25">
      <c r="A208">
        <v>19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17</v>
      </c>
      <c r="N208" t="s">
        <v>29</v>
      </c>
      <c r="O208" t="s">
        <v>43</v>
      </c>
      <c r="P208" t="s">
        <v>40</v>
      </c>
      <c r="Q208">
        <v>1200</v>
      </c>
      <c r="R208">
        <f t="shared" si="3"/>
        <v>6</v>
      </c>
    </row>
    <row r="209" spans="1:18" x14ac:dyDescent="0.25">
      <c r="A209">
        <v>48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 t="s">
        <v>17</v>
      </c>
      <c r="N209" t="s">
        <v>34</v>
      </c>
      <c r="O209" t="s">
        <v>44</v>
      </c>
      <c r="P209" t="s">
        <v>40</v>
      </c>
      <c r="Q209">
        <v>1200</v>
      </c>
      <c r="R209">
        <f t="shared" si="3"/>
        <v>7</v>
      </c>
    </row>
    <row r="210" spans="1:18" hidden="1" x14ac:dyDescent="0.25">
      <c r="A210">
        <v>19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M210" t="s">
        <v>17</v>
      </c>
      <c r="N210" t="s">
        <v>29</v>
      </c>
      <c r="O210" t="s">
        <v>45</v>
      </c>
      <c r="P210" t="s">
        <v>40</v>
      </c>
      <c r="Q210">
        <v>1200</v>
      </c>
      <c r="R210">
        <f t="shared" si="3"/>
        <v>0</v>
      </c>
    </row>
    <row r="211" spans="1:18" hidden="1" x14ac:dyDescent="0.25">
      <c r="A211">
        <v>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 t="s">
        <v>17</v>
      </c>
      <c r="N211" t="s">
        <v>33</v>
      </c>
      <c r="O211" t="s">
        <v>44</v>
      </c>
      <c r="P211" t="s">
        <v>54</v>
      </c>
      <c r="Q211">
        <v>840</v>
      </c>
      <c r="R211">
        <f t="shared" si="3"/>
        <v>7</v>
      </c>
    </row>
    <row r="212" spans="1:18" hidden="1" x14ac:dyDescent="0.25">
      <c r="A212">
        <v>22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 t="s">
        <v>17</v>
      </c>
      <c r="N212" t="s">
        <v>34</v>
      </c>
      <c r="O212" t="s">
        <v>44</v>
      </c>
      <c r="P212" t="s">
        <v>54</v>
      </c>
      <c r="Q212">
        <v>840</v>
      </c>
      <c r="R212">
        <f t="shared" si="3"/>
        <v>7</v>
      </c>
    </row>
    <row r="213" spans="1:18" hidden="1" x14ac:dyDescent="0.25">
      <c r="A213">
        <v>16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17</v>
      </c>
      <c r="N213" t="s">
        <v>29</v>
      </c>
      <c r="O213" t="s">
        <v>55</v>
      </c>
      <c r="P213" t="s">
        <v>40</v>
      </c>
      <c r="Q213">
        <v>1200</v>
      </c>
      <c r="R213">
        <f t="shared" si="3"/>
        <v>11</v>
      </c>
    </row>
    <row r="214" spans="1:18" hidden="1" x14ac:dyDescent="0.25">
      <c r="A214">
        <v>50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 t="s">
        <v>25</v>
      </c>
      <c r="N214" t="s">
        <v>34</v>
      </c>
      <c r="O214" t="s">
        <v>50</v>
      </c>
      <c r="P214" t="s">
        <v>54</v>
      </c>
      <c r="Q214">
        <v>1680</v>
      </c>
      <c r="R214">
        <f t="shared" si="3"/>
        <v>4</v>
      </c>
    </row>
    <row r="215" spans="1:18" hidden="1" x14ac:dyDescent="0.25">
      <c r="A215">
        <v>48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1</v>
      </c>
      <c r="M215" t="s">
        <v>17</v>
      </c>
      <c r="N215" t="s">
        <v>33</v>
      </c>
      <c r="O215" t="s">
        <v>50</v>
      </c>
      <c r="P215" t="s">
        <v>41</v>
      </c>
      <c r="Q215">
        <f>_xlfn.XLOOKUP(P:P, TRATA, PRECIOS)</f>
        <v>2500</v>
      </c>
      <c r="R215">
        <f t="shared" si="3"/>
        <v>4</v>
      </c>
    </row>
    <row r="216" spans="1:18" x14ac:dyDescent="0.25">
      <c r="A216">
        <v>25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 t="s">
        <v>25</v>
      </c>
      <c r="N216" t="s">
        <v>29</v>
      </c>
      <c r="O216" t="s">
        <v>44</v>
      </c>
      <c r="P216" t="s">
        <v>40</v>
      </c>
      <c r="Q216">
        <v>1900</v>
      </c>
      <c r="R216">
        <f t="shared" si="3"/>
        <v>7</v>
      </c>
    </row>
    <row r="217" spans="1:18" x14ac:dyDescent="0.25">
      <c r="A217">
        <v>20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0</v>
      </c>
      <c r="K217">
        <v>1</v>
      </c>
      <c r="L217">
        <v>0</v>
      </c>
      <c r="M217" t="s">
        <v>17</v>
      </c>
      <c r="N217" t="s">
        <v>29</v>
      </c>
      <c r="O217" t="s">
        <v>44</v>
      </c>
      <c r="P217" t="s">
        <v>40</v>
      </c>
      <c r="Q217">
        <v>3750</v>
      </c>
      <c r="R217">
        <f t="shared" si="3"/>
        <v>7</v>
      </c>
    </row>
    <row r="218" spans="1:18" hidden="1" x14ac:dyDescent="0.25">
      <c r="A218">
        <v>64</v>
      </c>
      <c r="B218">
        <v>1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1</v>
      </c>
      <c r="M218" t="s">
        <v>17</v>
      </c>
      <c r="N218" t="s">
        <v>36</v>
      </c>
      <c r="O218" t="s">
        <v>47</v>
      </c>
      <c r="P218" t="s">
        <v>41</v>
      </c>
      <c r="Q218">
        <v>3200</v>
      </c>
      <c r="R218">
        <f t="shared" si="3"/>
        <v>3</v>
      </c>
    </row>
    <row r="219" spans="1:18" hidden="1" x14ac:dyDescent="0.25">
      <c r="A219">
        <v>20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M219" t="s">
        <v>24</v>
      </c>
      <c r="N219" t="s">
        <v>34</v>
      </c>
      <c r="O219" t="s">
        <v>44</v>
      </c>
      <c r="P219" t="s">
        <v>54</v>
      </c>
      <c r="Q219">
        <v>460</v>
      </c>
      <c r="R219">
        <f t="shared" si="3"/>
        <v>7</v>
      </c>
    </row>
    <row r="220" spans="1:18" x14ac:dyDescent="0.25">
      <c r="A220">
        <v>39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 t="s">
        <v>26</v>
      </c>
      <c r="N220" t="s">
        <v>34</v>
      </c>
      <c r="O220" t="s">
        <v>44</v>
      </c>
      <c r="P220" t="s">
        <v>40</v>
      </c>
      <c r="Q220">
        <v>1200</v>
      </c>
      <c r="R220">
        <f t="shared" si="3"/>
        <v>7</v>
      </c>
    </row>
    <row r="221" spans="1:18" x14ac:dyDescent="0.25">
      <c r="A221">
        <v>33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0</v>
      </c>
      <c r="M221" t="s">
        <v>18</v>
      </c>
      <c r="N221" t="s">
        <v>34</v>
      </c>
      <c r="O221" t="s">
        <v>44</v>
      </c>
      <c r="P221" t="s">
        <v>40</v>
      </c>
      <c r="Q221">
        <v>1900</v>
      </c>
      <c r="R221">
        <f t="shared" si="3"/>
        <v>7</v>
      </c>
    </row>
    <row r="222" spans="1:18" x14ac:dyDescent="0.25">
      <c r="A222">
        <v>19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 t="s">
        <v>17</v>
      </c>
      <c r="N222" t="s">
        <v>29</v>
      </c>
      <c r="O222" t="s">
        <v>44</v>
      </c>
      <c r="P222" t="s">
        <v>40</v>
      </c>
      <c r="Q222">
        <v>1200</v>
      </c>
      <c r="R222">
        <f t="shared" si="3"/>
        <v>7</v>
      </c>
    </row>
    <row r="223" spans="1:18" hidden="1" x14ac:dyDescent="0.25">
      <c r="A223">
        <v>7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 t="s">
        <v>17</v>
      </c>
      <c r="N223" t="s">
        <v>29</v>
      </c>
      <c r="O223" t="s">
        <v>45</v>
      </c>
      <c r="P223" t="s">
        <v>40</v>
      </c>
      <c r="Q223">
        <v>1200</v>
      </c>
      <c r="R223">
        <f t="shared" si="3"/>
        <v>0</v>
      </c>
    </row>
    <row r="224" spans="1:18" x14ac:dyDescent="0.25">
      <c r="A224">
        <v>15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0</v>
      </c>
      <c r="M224" t="s">
        <v>25</v>
      </c>
      <c r="N224" t="s">
        <v>29</v>
      </c>
      <c r="O224" t="s">
        <v>44</v>
      </c>
      <c r="P224" t="s">
        <v>40</v>
      </c>
      <c r="Q224">
        <v>1200</v>
      </c>
      <c r="R224">
        <f t="shared" si="3"/>
        <v>7</v>
      </c>
    </row>
    <row r="225" spans="1:18" hidden="1" x14ac:dyDescent="0.25">
      <c r="A225">
        <v>42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 t="s">
        <v>22</v>
      </c>
      <c r="N225" t="s">
        <v>34</v>
      </c>
      <c r="O225" t="s">
        <v>44</v>
      </c>
      <c r="P225" t="s">
        <v>54</v>
      </c>
      <c r="Q225">
        <v>920</v>
      </c>
      <c r="R225">
        <f t="shared" si="3"/>
        <v>7</v>
      </c>
    </row>
    <row r="226" spans="1:18" hidden="1" x14ac:dyDescent="0.25">
      <c r="A226">
        <v>27</v>
      </c>
      <c r="B226">
        <v>0</v>
      </c>
      <c r="C226">
        <v>0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25</v>
      </c>
      <c r="N226" t="s">
        <v>34</v>
      </c>
      <c r="O226" t="s">
        <v>44</v>
      </c>
      <c r="P226" t="s">
        <v>54</v>
      </c>
      <c r="Q226">
        <v>920</v>
      </c>
      <c r="R226">
        <f t="shared" si="3"/>
        <v>7</v>
      </c>
    </row>
    <row r="227" spans="1:18" hidden="1" x14ac:dyDescent="0.25">
      <c r="A227">
        <v>31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1</v>
      </c>
      <c r="L227">
        <v>0</v>
      </c>
      <c r="M227" t="s">
        <v>19</v>
      </c>
      <c r="N227" t="s">
        <v>34</v>
      </c>
      <c r="O227" t="s">
        <v>44</v>
      </c>
      <c r="P227" t="s">
        <v>54</v>
      </c>
      <c r="Q227">
        <v>460</v>
      </c>
      <c r="R227">
        <f t="shared" si="3"/>
        <v>7</v>
      </c>
    </row>
    <row r="228" spans="1:18" hidden="1" x14ac:dyDescent="0.25">
      <c r="A228">
        <v>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 t="s">
        <v>19</v>
      </c>
      <c r="N228" t="s">
        <v>34</v>
      </c>
      <c r="O228" t="s">
        <v>44</v>
      </c>
      <c r="P228" t="s">
        <v>54</v>
      </c>
      <c r="Q228">
        <v>920</v>
      </c>
      <c r="R228">
        <f t="shared" si="3"/>
        <v>7</v>
      </c>
    </row>
    <row r="229" spans="1:18" x14ac:dyDescent="0.25">
      <c r="A229">
        <v>17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1</v>
      </c>
      <c r="M229" t="s">
        <v>19</v>
      </c>
      <c r="N229" t="s">
        <v>29</v>
      </c>
      <c r="O229" t="s">
        <v>44</v>
      </c>
      <c r="P229" t="s">
        <v>40</v>
      </c>
      <c r="Q229">
        <v>1800</v>
      </c>
      <c r="R229">
        <f t="shared" si="3"/>
        <v>7</v>
      </c>
    </row>
    <row r="230" spans="1:18" x14ac:dyDescent="0.25">
      <c r="A230">
        <v>20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 t="s">
        <v>17</v>
      </c>
      <c r="N230" t="s">
        <v>29</v>
      </c>
      <c r="O230" t="s">
        <v>44</v>
      </c>
      <c r="P230" t="s">
        <v>40</v>
      </c>
      <c r="Q230">
        <v>1200</v>
      </c>
      <c r="R230">
        <f t="shared" si="3"/>
        <v>7</v>
      </c>
    </row>
    <row r="231" spans="1:18" x14ac:dyDescent="0.25">
      <c r="A231">
        <v>14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 t="s">
        <v>18</v>
      </c>
      <c r="N231" t="s">
        <v>29</v>
      </c>
      <c r="O231" t="s">
        <v>44</v>
      </c>
      <c r="P231" t="s">
        <v>40</v>
      </c>
      <c r="Q231">
        <v>1200</v>
      </c>
      <c r="R231">
        <f t="shared" si="3"/>
        <v>7</v>
      </c>
    </row>
    <row r="232" spans="1:18" hidden="1" x14ac:dyDescent="0.25">
      <c r="A232">
        <v>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0</v>
      </c>
      <c r="M232" t="s">
        <v>18</v>
      </c>
      <c r="N232" t="s">
        <v>34</v>
      </c>
      <c r="O232" t="s">
        <v>44</v>
      </c>
      <c r="P232" t="s">
        <v>54</v>
      </c>
      <c r="Q232">
        <v>1780</v>
      </c>
      <c r="R232">
        <f t="shared" si="3"/>
        <v>7</v>
      </c>
    </row>
    <row r="233" spans="1:18" hidden="1" x14ac:dyDescent="0.25">
      <c r="A233">
        <v>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 t="s">
        <v>17</v>
      </c>
      <c r="N233" t="s">
        <v>34</v>
      </c>
      <c r="O233" t="s">
        <v>43</v>
      </c>
      <c r="P233" t="s">
        <v>54</v>
      </c>
      <c r="Q233">
        <v>1780</v>
      </c>
      <c r="R233">
        <f t="shared" si="3"/>
        <v>6</v>
      </c>
    </row>
    <row r="234" spans="1:18" hidden="1" x14ac:dyDescent="0.25">
      <c r="A234">
        <v>55</v>
      </c>
      <c r="B234">
        <v>1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1</v>
      </c>
      <c r="L234">
        <v>1</v>
      </c>
      <c r="M234" t="s">
        <v>18</v>
      </c>
      <c r="N234" t="s">
        <v>34</v>
      </c>
      <c r="O234" t="s">
        <v>50</v>
      </c>
      <c r="P234" t="s">
        <v>37</v>
      </c>
      <c r="Q234">
        <f>_xlfn.XLOOKUP(P:P, TRATA, PRECIOS)</f>
        <v>600</v>
      </c>
      <c r="R234">
        <f t="shared" si="3"/>
        <v>4</v>
      </c>
    </row>
    <row r="235" spans="1:18" hidden="1" x14ac:dyDescent="0.25">
      <c r="A235">
        <v>25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1</v>
      </c>
      <c r="L235">
        <v>0</v>
      </c>
      <c r="M235" t="s">
        <v>17</v>
      </c>
      <c r="N235" t="s">
        <v>34</v>
      </c>
      <c r="O235" t="s">
        <v>44</v>
      </c>
      <c r="P235" t="s">
        <v>38</v>
      </c>
      <c r="Q235">
        <v>1900</v>
      </c>
      <c r="R235">
        <f t="shared" si="3"/>
        <v>7</v>
      </c>
    </row>
    <row r="236" spans="1:18" hidden="1" x14ac:dyDescent="0.25">
      <c r="A236">
        <v>43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 t="s">
        <v>19</v>
      </c>
      <c r="N236" t="s">
        <v>34</v>
      </c>
      <c r="O236" t="s">
        <v>48</v>
      </c>
      <c r="P236" t="s">
        <v>40</v>
      </c>
      <c r="Q236">
        <v>1200</v>
      </c>
      <c r="R236">
        <f t="shared" si="3"/>
        <v>10</v>
      </c>
    </row>
    <row r="237" spans="1:18" hidden="1" x14ac:dyDescent="0.25">
      <c r="A237">
        <v>14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v>0</v>
      </c>
      <c r="M237" t="s">
        <v>17</v>
      </c>
      <c r="N237" t="s">
        <v>29</v>
      </c>
      <c r="O237" t="s">
        <v>45</v>
      </c>
      <c r="P237" t="s">
        <v>40</v>
      </c>
      <c r="Q237">
        <v>1400</v>
      </c>
      <c r="R237">
        <f t="shared" si="3"/>
        <v>0</v>
      </c>
    </row>
    <row r="238" spans="1:18" x14ac:dyDescent="0.25">
      <c r="A238">
        <v>19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 t="s">
        <v>17</v>
      </c>
      <c r="N238" t="s">
        <v>29</v>
      </c>
      <c r="O238" t="s">
        <v>44</v>
      </c>
      <c r="P238" t="s">
        <v>40</v>
      </c>
      <c r="Q238">
        <v>1800</v>
      </c>
      <c r="R238">
        <f t="shared" si="3"/>
        <v>7</v>
      </c>
    </row>
    <row r="239" spans="1:18" hidden="1" x14ac:dyDescent="0.25">
      <c r="A239">
        <v>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 t="s">
        <v>21</v>
      </c>
      <c r="N239" t="s">
        <v>30</v>
      </c>
      <c r="O239" t="s">
        <v>48</v>
      </c>
      <c r="P239" t="s">
        <v>37</v>
      </c>
      <c r="Q239">
        <f>_xlfn.XLOOKUP(P:P, TRATA, PRECIOS)</f>
        <v>600</v>
      </c>
      <c r="R239">
        <f t="shared" si="3"/>
        <v>10</v>
      </c>
    </row>
    <row r="240" spans="1:18" x14ac:dyDescent="0.25">
      <c r="A240">
        <v>58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1</v>
      </c>
      <c r="M240" t="s">
        <v>17</v>
      </c>
      <c r="N240" t="s">
        <v>34</v>
      </c>
      <c r="O240" t="s">
        <v>44</v>
      </c>
      <c r="P240" t="s">
        <v>40</v>
      </c>
      <c r="Q240">
        <v>1600</v>
      </c>
      <c r="R240">
        <f t="shared" si="3"/>
        <v>7</v>
      </c>
    </row>
    <row r="241" spans="1:18" x14ac:dyDescent="0.25">
      <c r="A241">
        <v>28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0</v>
      </c>
      <c r="M241" t="s">
        <v>17</v>
      </c>
      <c r="N241" t="s">
        <v>34</v>
      </c>
      <c r="O241" t="s">
        <v>44</v>
      </c>
      <c r="P241" t="s">
        <v>40</v>
      </c>
      <c r="Q241">
        <v>1400</v>
      </c>
      <c r="R241">
        <f t="shared" si="3"/>
        <v>7</v>
      </c>
    </row>
    <row r="242" spans="1:18" x14ac:dyDescent="0.25">
      <c r="A242">
        <v>21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 t="s">
        <v>17</v>
      </c>
      <c r="N242" t="s">
        <v>29</v>
      </c>
      <c r="O242" t="s">
        <v>44</v>
      </c>
      <c r="P242" t="s">
        <v>40</v>
      </c>
      <c r="Q242">
        <v>1200</v>
      </c>
      <c r="R242">
        <f t="shared" si="3"/>
        <v>7</v>
      </c>
    </row>
    <row r="243" spans="1:18" hidden="1" x14ac:dyDescent="0.25">
      <c r="A243">
        <v>39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 t="s">
        <v>24</v>
      </c>
      <c r="N243" t="s">
        <v>34</v>
      </c>
      <c r="O243" t="s">
        <v>43</v>
      </c>
      <c r="P243" t="s">
        <v>37</v>
      </c>
      <c r="Q243">
        <f>_xlfn.XLOOKUP(P:P, TRATA, PRECIOS)</f>
        <v>600</v>
      </c>
      <c r="R243">
        <f t="shared" si="3"/>
        <v>6</v>
      </c>
    </row>
    <row r="244" spans="1:18" hidden="1" x14ac:dyDescent="0.25">
      <c r="A244">
        <v>24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 t="s">
        <v>24</v>
      </c>
      <c r="N244" t="s">
        <v>34</v>
      </c>
      <c r="O244" t="s">
        <v>45</v>
      </c>
      <c r="P244" t="s">
        <v>40</v>
      </c>
      <c r="Q244">
        <v>1200</v>
      </c>
      <c r="R244">
        <f t="shared" si="3"/>
        <v>0</v>
      </c>
    </row>
    <row r="245" spans="1:18" x14ac:dyDescent="0.25">
      <c r="A245">
        <v>17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M245" t="s">
        <v>17</v>
      </c>
      <c r="N245" t="s">
        <v>29</v>
      </c>
      <c r="O245" t="s">
        <v>44</v>
      </c>
      <c r="P245" t="s">
        <v>40</v>
      </c>
      <c r="Q245">
        <v>1200</v>
      </c>
      <c r="R245">
        <f t="shared" si="3"/>
        <v>7</v>
      </c>
    </row>
    <row r="246" spans="1:18" hidden="1" x14ac:dyDescent="0.25">
      <c r="A246">
        <v>30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 t="s">
        <v>24</v>
      </c>
      <c r="N246" t="s">
        <v>34</v>
      </c>
      <c r="O246" t="s">
        <v>45</v>
      </c>
      <c r="P246" t="s">
        <v>40</v>
      </c>
      <c r="Q246">
        <v>1600</v>
      </c>
      <c r="R246">
        <f t="shared" si="3"/>
        <v>0</v>
      </c>
    </row>
    <row r="247" spans="1:18" hidden="1" x14ac:dyDescent="0.25">
      <c r="A247">
        <v>34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17</v>
      </c>
      <c r="N247" t="s">
        <v>34</v>
      </c>
      <c r="O247" t="s">
        <v>45</v>
      </c>
      <c r="P247" t="s">
        <v>40</v>
      </c>
      <c r="Q247">
        <v>3200</v>
      </c>
      <c r="R247">
        <f t="shared" si="3"/>
        <v>0</v>
      </c>
    </row>
    <row r="248" spans="1:18" x14ac:dyDescent="0.25">
      <c r="A248">
        <v>34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 t="s">
        <v>24</v>
      </c>
      <c r="N248" t="s">
        <v>34</v>
      </c>
      <c r="O248" t="s">
        <v>44</v>
      </c>
      <c r="P248" t="s">
        <v>40</v>
      </c>
      <c r="Q248">
        <v>1200</v>
      </c>
      <c r="R248">
        <f t="shared" si="3"/>
        <v>7</v>
      </c>
    </row>
    <row r="249" spans="1:18" hidden="1" x14ac:dyDescent="0.25">
      <c r="A249">
        <v>71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 t="s">
        <v>17</v>
      </c>
      <c r="N249" t="s">
        <v>36</v>
      </c>
      <c r="O249" t="s">
        <v>49</v>
      </c>
      <c r="P249" t="s">
        <v>39</v>
      </c>
      <c r="Q249">
        <f>_xlfn.XLOOKUP(P:P, TRATA, PRECIOS)</f>
        <v>800</v>
      </c>
      <c r="R249">
        <f t="shared" si="3"/>
        <v>8</v>
      </c>
    </row>
    <row r="250" spans="1:18" hidden="1" x14ac:dyDescent="0.25">
      <c r="A250">
        <v>33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0</v>
      </c>
      <c r="M250" t="s">
        <v>17</v>
      </c>
      <c r="N250" t="s">
        <v>34</v>
      </c>
      <c r="O250" t="s">
        <v>44</v>
      </c>
      <c r="P250" t="s">
        <v>54</v>
      </c>
      <c r="Q250">
        <v>1580</v>
      </c>
      <c r="R250">
        <f t="shared" si="3"/>
        <v>7</v>
      </c>
    </row>
    <row r="251" spans="1:18" x14ac:dyDescent="0.25">
      <c r="A251">
        <v>15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  <c r="M251" t="s">
        <v>17</v>
      </c>
      <c r="N251" t="s">
        <v>29</v>
      </c>
      <c r="O251" t="s">
        <v>44</v>
      </c>
      <c r="P251" t="s">
        <v>40</v>
      </c>
      <c r="Q251">
        <v>3200</v>
      </c>
      <c r="R251">
        <f t="shared" si="3"/>
        <v>7</v>
      </c>
    </row>
    <row r="252" spans="1:18" x14ac:dyDescent="0.25">
      <c r="A252">
        <v>23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 t="s">
        <v>17</v>
      </c>
      <c r="N252" t="s">
        <v>29</v>
      </c>
      <c r="O252" t="s">
        <v>44</v>
      </c>
      <c r="P252" t="s">
        <v>40</v>
      </c>
      <c r="Q252">
        <v>1200</v>
      </c>
      <c r="R252">
        <f t="shared" si="3"/>
        <v>7</v>
      </c>
    </row>
    <row r="253" spans="1:18" x14ac:dyDescent="0.25">
      <c r="A253">
        <v>17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 t="s">
        <v>17</v>
      </c>
      <c r="N253" t="s">
        <v>29</v>
      </c>
      <c r="O253" t="s">
        <v>44</v>
      </c>
      <c r="P253" t="s">
        <v>40</v>
      </c>
      <c r="Q253">
        <v>1200</v>
      </c>
      <c r="R253">
        <f t="shared" si="3"/>
        <v>7</v>
      </c>
    </row>
    <row r="254" spans="1:18" hidden="1" x14ac:dyDescent="0.25">
      <c r="A254">
        <v>44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 t="s">
        <v>24</v>
      </c>
      <c r="N254" t="s">
        <v>34</v>
      </c>
      <c r="O254" t="s">
        <v>44</v>
      </c>
      <c r="P254" t="s">
        <v>38</v>
      </c>
      <c r="Q254">
        <v>1200</v>
      </c>
      <c r="R254">
        <f t="shared" si="3"/>
        <v>7</v>
      </c>
    </row>
    <row r="255" spans="1:18" x14ac:dyDescent="0.25">
      <c r="A255">
        <v>33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 t="s">
        <v>17</v>
      </c>
      <c r="N255" t="s">
        <v>33</v>
      </c>
      <c r="O255" t="s">
        <v>44</v>
      </c>
      <c r="P255" t="s">
        <v>40</v>
      </c>
      <c r="Q255">
        <v>1600</v>
      </c>
      <c r="R255">
        <f t="shared" si="3"/>
        <v>7</v>
      </c>
    </row>
    <row r="256" spans="1:18" hidden="1" x14ac:dyDescent="0.25">
      <c r="A256">
        <v>20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1</v>
      </c>
      <c r="L256">
        <v>0</v>
      </c>
      <c r="M256" t="s">
        <v>18</v>
      </c>
      <c r="N256" t="s">
        <v>29</v>
      </c>
      <c r="O256" t="s">
        <v>43</v>
      </c>
      <c r="P256" t="s">
        <v>40</v>
      </c>
      <c r="Q256">
        <v>1200</v>
      </c>
      <c r="R256">
        <f t="shared" si="3"/>
        <v>6</v>
      </c>
    </row>
    <row r="257" spans="1:18" hidden="1" x14ac:dyDescent="0.25">
      <c r="A257">
        <v>14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0</v>
      </c>
      <c r="M257" t="s">
        <v>23</v>
      </c>
      <c r="N257" t="s">
        <v>29</v>
      </c>
      <c r="O257" t="s">
        <v>43</v>
      </c>
      <c r="P257" t="s">
        <v>40</v>
      </c>
      <c r="Q257">
        <v>1200</v>
      </c>
      <c r="R257">
        <f t="shared" si="3"/>
        <v>6</v>
      </c>
    </row>
    <row r="258" spans="1:18" hidden="1" x14ac:dyDescent="0.25">
      <c r="A258">
        <v>42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 t="s">
        <v>18</v>
      </c>
      <c r="N258" t="s">
        <v>30</v>
      </c>
      <c r="O258" t="s">
        <v>44</v>
      </c>
      <c r="P258" t="s">
        <v>39</v>
      </c>
      <c r="Q258">
        <f>_xlfn.XLOOKUP(P:P, TRATA, PRECIOS)</f>
        <v>800</v>
      </c>
      <c r="R258">
        <f t="shared" ref="R258:R301" si="4">_xlfn.XLOOKUP(O:O,Arbol,Valor)</f>
        <v>7</v>
      </c>
    </row>
    <row r="259" spans="1:18" hidden="1" x14ac:dyDescent="0.25">
      <c r="A259">
        <v>41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 t="s">
        <v>24</v>
      </c>
      <c r="N259" t="s">
        <v>34</v>
      </c>
      <c r="O259" t="s">
        <v>47</v>
      </c>
      <c r="P259" t="s">
        <v>37</v>
      </c>
      <c r="Q259">
        <f>_xlfn.XLOOKUP(P:P, TRATA, PRECIOS)</f>
        <v>600</v>
      </c>
      <c r="R259">
        <f t="shared" si="4"/>
        <v>3</v>
      </c>
    </row>
    <row r="260" spans="1:18" hidden="1" x14ac:dyDescent="0.25">
      <c r="A260">
        <v>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1</v>
      </c>
      <c r="M260" t="s">
        <v>24</v>
      </c>
      <c r="N260" t="s">
        <v>32</v>
      </c>
      <c r="O260" t="s">
        <v>52</v>
      </c>
      <c r="P260" t="s">
        <v>13</v>
      </c>
      <c r="Q260">
        <f>_xlfn.XLOOKUP(P:P, TRATA, PRECIOS)</f>
        <v>1900</v>
      </c>
      <c r="R260">
        <f t="shared" si="4"/>
        <v>5</v>
      </c>
    </row>
    <row r="261" spans="1:18" hidden="1" x14ac:dyDescent="0.25">
      <c r="A261">
        <v>56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1</v>
      </c>
      <c r="L261">
        <v>1</v>
      </c>
      <c r="M261" t="s">
        <v>18</v>
      </c>
      <c r="N261" t="s">
        <v>34</v>
      </c>
      <c r="O261" t="s">
        <v>44</v>
      </c>
      <c r="P261" t="s">
        <v>37</v>
      </c>
      <c r="Q261">
        <v>1150</v>
      </c>
      <c r="R261">
        <f t="shared" si="4"/>
        <v>7</v>
      </c>
    </row>
    <row r="262" spans="1:18" hidden="1" x14ac:dyDescent="0.25">
      <c r="A262">
        <v>28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 t="s">
        <v>17</v>
      </c>
      <c r="N262" t="s">
        <v>34</v>
      </c>
      <c r="O262" t="s">
        <v>44</v>
      </c>
      <c r="P262" t="s">
        <v>54</v>
      </c>
      <c r="Q262">
        <v>1980</v>
      </c>
      <c r="R262">
        <f t="shared" si="4"/>
        <v>7</v>
      </c>
    </row>
    <row r="263" spans="1:18" hidden="1" x14ac:dyDescent="0.25">
      <c r="A263">
        <v>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 t="s">
        <v>24</v>
      </c>
      <c r="N263" t="s">
        <v>36</v>
      </c>
      <c r="O263" t="s">
        <v>44</v>
      </c>
      <c r="P263" t="s">
        <v>39</v>
      </c>
      <c r="Q263">
        <v>1300</v>
      </c>
      <c r="R263">
        <f t="shared" si="4"/>
        <v>7</v>
      </c>
    </row>
    <row r="264" spans="1:18" hidden="1" x14ac:dyDescent="0.25">
      <c r="A264">
        <v>48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 t="s">
        <v>17</v>
      </c>
      <c r="N264" t="s">
        <v>30</v>
      </c>
      <c r="O264" t="s">
        <v>48</v>
      </c>
      <c r="P264" t="s">
        <v>37</v>
      </c>
      <c r="Q264">
        <f>_xlfn.XLOOKUP(P:P, TRATA, PRECIOS)</f>
        <v>600</v>
      </c>
      <c r="R264">
        <f t="shared" si="4"/>
        <v>10</v>
      </c>
    </row>
    <row r="265" spans="1:18" x14ac:dyDescent="0.25">
      <c r="A265">
        <v>33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1</v>
      </c>
      <c r="L265">
        <v>0</v>
      </c>
      <c r="M265" t="s">
        <v>24</v>
      </c>
      <c r="N265" t="s">
        <v>34</v>
      </c>
      <c r="O265" t="s">
        <v>44</v>
      </c>
      <c r="P265" t="s">
        <v>40</v>
      </c>
      <c r="Q265">
        <v>1200</v>
      </c>
      <c r="R265">
        <f t="shared" si="4"/>
        <v>7</v>
      </c>
    </row>
    <row r="266" spans="1:18" x14ac:dyDescent="0.25">
      <c r="A266">
        <v>30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1</v>
      </c>
      <c r="L266">
        <v>0</v>
      </c>
      <c r="M266" t="s">
        <v>17</v>
      </c>
      <c r="N266" t="s">
        <v>34</v>
      </c>
      <c r="O266" t="s">
        <v>44</v>
      </c>
      <c r="P266" t="s">
        <v>40</v>
      </c>
      <c r="Q266">
        <v>1200</v>
      </c>
      <c r="R266">
        <f t="shared" si="4"/>
        <v>7</v>
      </c>
    </row>
    <row r="267" spans="1:18" x14ac:dyDescent="0.25">
      <c r="A267">
        <v>15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0</v>
      </c>
      <c r="M267" t="s">
        <v>17</v>
      </c>
      <c r="N267" t="s">
        <v>29</v>
      </c>
      <c r="O267" t="s">
        <v>44</v>
      </c>
      <c r="P267" t="s">
        <v>40</v>
      </c>
      <c r="Q267">
        <f>_xlfn.XLOOKUP(P:P, TRATA, PRECIOS)</f>
        <v>1500</v>
      </c>
      <c r="R267">
        <f t="shared" si="4"/>
        <v>7</v>
      </c>
    </row>
    <row r="268" spans="1:18" hidden="1" x14ac:dyDescent="0.25">
      <c r="A268">
        <v>49</v>
      </c>
      <c r="B268">
        <v>1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 t="s">
        <v>17</v>
      </c>
      <c r="N268" t="s">
        <v>34</v>
      </c>
      <c r="O268" t="s">
        <v>45</v>
      </c>
      <c r="P268" t="s">
        <v>40</v>
      </c>
      <c r="Q268">
        <v>1200</v>
      </c>
      <c r="R268">
        <f t="shared" si="4"/>
        <v>0</v>
      </c>
    </row>
    <row r="269" spans="1:18" x14ac:dyDescent="0.25">
      <c r="A269">
        <v>32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 t="s">
        <v>24</v>
      </c>
      <c r="N269" t="s">
        <v>30</v>
      </c>
      <c r="O269" t="s">
        <v>44</v>
      </c>
      <c r="P269" t="s">
        <v>40</v>
      </c>
      <c r="Q269">
        <v>1200</v>
      </c>
      <c r="R269">
        <f t="shared" si="4"/>
        <v>7</v>
      </c>
    </row>
    <row r="270" spans="1:18" x14ac:dyDescent="0.25">
      <c r="A270">
        <v>27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  <c r="L270">
        <v>0</v>
      </c>
      <c r="M270" t="s">
        <v>18</v>
      </c>
      <c r="N270" t="s">
        <v>34</v>
      </c>
      <c r="O270" t="s">
        <v>44</v>
      </c>
      <c r="P270" t="s">
        <v>40</v>
      </c>
      <c r="Q270">
        <v>1200</v>
      </c>
      <c r="R270">
        <f t="shared" si="4"/>
        <v>7</v>
      </c>
    </row>
    <row r="271" spans="1:18" x14ac:dyDescent="0.25">
      <c r="A271">
        <v>25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  <c r="L271">
        <v>0</v>
      </c>
      <c r="M271" t="s">
        <v>17</v>
      </c>
      <c r="N271" t="s">
        <v>34</v>
      </c>
      <c r="O271" t="s">
        <v>44</v>
      </c>
      <c r="P271" t="s">
        <v>40</v>
      </c>
      <c r="Q271">
        <v>5470</v>
      </c>
      <c r="R271">
        <f t="shared" si="4"/>
        <v>7</v>
      </c>
    </row>
    <row r="272" spans="1:18" hidden="1" x14ac:dyDescent="0.25">
      <c r="A272">
        <v>10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24</v>
      </c>
      <c r="N272" t="s">
        <v>29</v>
      </c>
      <c r="O272" t="s">
        <v>55</v>
      </c>
      <c r="P272" t="s">
        <v>40</v>
      </c>
      <c r="Q272">
        <v>1200</v>
      </c>
      <c r="R272">
        <f t="shared" si="4"/>
        <v>11</v>
      </c>
    </row>
    <row r="273" spans="1:18" hidden="1" x14ac:dyDescent="0.25">
      <c r="A273">
        <v>8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24</v>
      </c>
      <c r="N273" t="s">
        <v>29</v>
      </c>
      <c r="O273" t="s">
        <v>55</v>
      </c>
      <c r="P273" t="s">
        <v>40</v>
      </c>
      <c r="Q273">
        <v>1200</v>
      </c>
      <c r="R273">
        <f t="shared" si="4"/>
        <v>11</v>
      </c>
    </row>
    <row r="274" spans="1:18" hidden="1" x14ac:dyDescent="0.25">
      <c r="A274">
        <v>67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1</v>
      </c>
      <c r="M274" t="s">
        <v>17</v>
      </c>
      <c r="N274" t="s">
        <v>34</v>
      </c>
      <c r="O274" t="s">
        <v>50</v>
      </c>
      <c r="P274" t="s">
        <v>13</v>
      </c>
      <c r="Q274">
        <v>1100</v>
      </c>
      <c r="R274">
        <f t="shared" si="4"/>
        <v>4</v>
      </c>
    </row>
    <row r="275" spans="1:18" hidden="1" x14ac:dyDescent="0.25">
      <c r="A275">
        <v>28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  <c r="L275">
        <v>0</v>
      </c>
      <c r="M275" t="s">
        <v>23</v>
      </c>
      <c r="N275" t="s">
        <v>34</v>
      </c>
      <c r="O275" t="s">
        <v>45</v>
      </c>
      <c r="P275" t="s">
        <v>40</v>
      </c>
      <c r="Q275">
        <v>1400</v>
      </c>
      <c r="R275">
        <f t="shared" si="4"/>
        <v>0</v>
      </c>
    </row>
    <row r="276" spans="1:18" x14ac:dyDescent="0.25">
      <c r="A276">
        <v>24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1</v>
      </c>
      <c r="L276">
        <v>0</v>
      </c>
      <c r="M276" t="s">
        <v>17</v>
      </c>
      <c r="N276" t="s">
        <v>34</v>
      </c>
      <c r="O276" t="s">
        <v>44</v>
      </c>
      <c r="P276" t="s">
        <v>40</v>
      </c>
      <c r="Q276">
        <v>1200</v>
      </c>
      <c r="R276">
        <f t="shared" si="4"/>
        <v>7</v>
      </c>
    </row>
    <row r="277" spans="1:18" hidden="1" x14ac:dyDescent="0.25">
      <c r="A277">
        <v>55</v>
      </c>
      <c r="B277">
        <v>1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 t="s">
        <v>17</v>
      </c>
      <c r="N277" t="s">
        <v>34</v>
      </c>
      <c r="O277" t="s">
        <v>49</v>
      </c>
      <c r="P277" t="s">
        <v>40</v>
      </c>
      <c r="Q277">
        <v>7000</v>
      </c>
      <c r="R277">
        <f t="shared" si="4"/>
        <v>8</v>
      </c>
    </row>
    <row r="278" spans="1:18" hidden="1" x14ac:dyDescent="0.25">
      <c r="A278">
        <v>18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 t="s">
        <v>17</v>
      </c>
      <c r="N278" t="s">
        <v>29</v>
      </c>
      <c r="O278" t="s">
        <v>55</v>
      </c>
      <c r="P278" t="s">
        <v>40</v>
      </c>
      <c r="Q278">
        <v>1400</v>
      </c>
      <c r="R278">
        <f t="shared" si="4"/>
        <v>11</v>
      </c>
    </row>
    <row r="279" spans="1:18" x14ac:dyDescent="0.25">
      <c r="A279">
        <v>21</v>
      </c>
      <c r="B279">
        <v>1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1</v>
      </c>
      <c r="K279">
        <v>1</v>
      </c>
      <c r="L279">
        <v>0</v>
      </c>
      <c r="M279" t="s">
        <v>17</v>
      </c>
      <c r="N279" t="s">
        <v>29</v>
      </c>
      <c r="O279" t="s">
        <v>44</v>
      </c>
      <c r="P279" t="s">
        <v>40</v>
      </c>
      <c r="Q279">
        <v>1200</v>
      </c>
      <c r="R279">
        <f t="shared" si="4"/>
        <v>7</v>
      </c>
    </row>
    <row r="280" spans="1:18" hidden="1" x14ac:dyDescent="0.25">
      <c r="A280">
        <v>44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1</v>
      </c>
      <c r="M280" t="s">
        <v>17</v>
      </c>
      <c r="N280" t="s">
        <v>34</v>
      </c>
      <c r="O280" t="s">
        <v>44</v>
      </c>
      <c r="P280" t="s">
        <v>39</v>
      </c>
      <c r="Q280">
        <f>_xlfn.XLOOKUP(P:P, TRATA, PRECIOS)</f>
        <v>800</v>
      </c>
      <c r="R280">
        <f t="shared" si="4"/>
        <v>7</v>
      </c>
    </row>
    <row r="281" spans="1:18" hidden="1" x14ac:dyDescent="0.25">
      <c r="A281">
        <v>84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 t="s">
        <v>19</v>
      </c>
      <c r="N281" t="s">
        <v>34</v>
      </c>
      <c r="O281" t="s">
        <v>49</v>
      </c>
      <c r="P281" t="s">
        <v>13</v>
      </c>
      <c r="Q281">
        <v>1150</v>
      </c>
      <c r="R281">
        <f t="shared" si="4"/>
        <v>8</v>
      </c>
    </row>
    <row r="282" spans="1:18" hidden="1" x14ac:dyDescent="0.25">
      <c r="A282">
        <v>76</v>
      </c>
      <c r="B282">
        <v>1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1</v>
      </c>
      <c r="M282" t="s">
        <v>17</v>
      </c>
      <c r="N282" t="s">
        <v>30</v>
      </c>
      <c r="O282" t="s">
        <v>49</v>
      </c>
      <c r="P282" t="s">
        <v>13</v>
      </c>
      <c r="Q282">
        <v>2300</v>
      </c>
      <c r="R282">
        <f t="shared" si="4"/>
        <v>8</v>
      </c>
    </row>
    <row r="283" spans="1:18" x14ac:dyDescent="0.25">
      <c r="A283">
        <v>17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 t="s">
        <v>17</v>
      </c>
      <c r="N283" t="s">
        <v>29</v>
      </c>
      <c r="O283" t="s">
        <v>44</v>
      </c>
      <c r="P283" t="s">
        <v>40</v>
      </c>
      <c r="Q283">
        <v>1200</v>
      </c>
      <c r="R283">
        <f t="shared" si="4"/>
        <v>7</v>
      </c>
    </row>
    <row r="284" spans="1:18" hidden="1" x14ac:dyDescent="0.25">
      <c r="A284">
        <v>26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0</v>
      </c>
      <c r="M284" t="s">
        <v>17</v>
      </c>
      <c r="N284" t="s">
        <v>34</v>
      </c>
      <c r="O284" t="s">
        <v>44</v>
      </c>
      <c r="P284" t="s">
        <v>54</v>
      </c>
      <c r="Q284">
        <v>600</v>
      </c>
      <c r="R284">
        <f t="shared" si="4"/>
        <v>7</v>
      </c>
    </row>
    <row r="285" spans="1:18" hidden="1" x14ac:dyDescent="0.25">
      <c r="A285">
        <v>53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1</v>
      </c>
      <c r="L285">
        <v>1</v>
      </c>
      <c r="M285" t="s">
        <v>17</v>
      </c>
      <c r="N285" t="s">
        <v>34</v>
      </c>
      <c r="O285" t="s">
        <v>44</v>
      </c>
      <c r="P285" t="s">
        <v>41</v>
      </c>
      <c r="Q285">
        <v>3700</v>
      </c>
      <c r="R285">
        <f t="shared" si="4"/>
        <v>7</v>
      </c>
    </row>
    <row r="286" spans="1:18" hidden="1" x14ac:dyDescent="0.25">
      <c r="A286">
        <v>25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 t="s">
        <v>17</v>
      </c>
      <c r="N286" t="s">
        <v>34</v>
      </c>
      <c r="O286" t="s">
        <v>44</v>
      </c>
      <c r="P286" t="s">
        <v>54</v>
      </c>
      <c r="Q286">
        <v>2000</v>
      </c>
      <c r="R286">
        <f t="shared" si="4"/>
        <v>7</v>
      </c>
    </row>
    <row r="287" spans="1:18" hidden="1" x14ac:dyDescent="0.25">
      <c r="A287">
        <v>25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 t="s">
        <v>17</v>
      </c>
      <c r="N287" t="s">
        <v>34</v>
      </c>
      <c r="O287" t="s">
        <v>45</v>
      </c>
      <c r="P287" t="s">
        <v>40</v>
      </c>
      <c r="Q287">
        <f>_xlfn.XLOOKUP(P:P, TRATA, PRECIOS)</f>
        <v>1500</v>
      </c>
      <c r="R287">
        <f t="shared" si="4"/>
        <v>0</v>
      </c>
    </row>
    <row r="288" spans="1:18" x14ac:dyDescent="0.25">
      <c r="A288">
        <v>15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1</v>
      </c>
      <c r="L288">
        <v>1</v>
      </c>
      <c r="M288" t="s">
        <v>17</v>
      </c>
      <c r="N288" t="s">
        <v>29</v>
      </c>
      <c r="O288" t="s">
        <v>44</v>
      </c>
      <c r="P288" t="s">
        <v>40</v>
      </c>
      <c r="Q288">
        <v>1200</v>
      </c>
      <c r="R288">
        <f t="shared" si="4"/>
        <v>7</v>
      </c>
    </row>
    <row r="289" spans="1:18" hidden="1" x14ac:dyDescent="0.25">
      <c r="A289">
        <v>50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M289" t="s">
        <v>24</v>
      </c>
      <c r="N289" t="s">
        <v>36</v>
      </c>
      <c r="O289" t="s">
        <v>46</v>
      </c>
      <c r="P289" t="s">
        <v>37</v>
      </c>
      <c r="Q289">
        <f>_xlfn.XLOOKUP(P:P, TRATA, PRECIOS)</f>
        <v>600</v>
      </c>
      <c r="R289">
        <f t="shared" si="4"/>
        <v>2</v>
      </c>
    </row>
    <row r="290" spans="1:18" x14ac:dyDescent="0.25">
      <c r="A290">
        <v>20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 t="s">
        <v>24</v>
      </c>
      <c r="N290" t="s">
        <v>29</v>
      </c>
      <c r="O290" t="s">
        <v>44</v>
      </c>
      <c r="P290" t="s">
        <v>40</v>
      </c>
      <c r="Q290">
        <v>1800</v>
      </c>
      <c r="R290">
        <f t="shared" si="4"/>
        <v>7</v>
      </c>
    </row>
    <row r="291" spans="1:18" hidden="1" x14ac:dyDescent="0.25">
      <c r="A291">
        <v>21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 t="s">
        <v>17</v>
      </c>
      <c r="N291" t="s">
        <v>29</v>
      </c>
      <c r="O291" t="s">
        <v>44</v>
      </c>
      <c r="P291" t="s">
        <v>37</v>
      </c>
      <c r="Q291">
        <f>_xlfn.XLOOKUP(P:P, TRATA, PRECIOS)</f>
        <v>600</v>
      </c>
      <c r="R291">
        <f t="shared" si="4"/>
        <v>7</v>
      </c>
    </row>
    <row r="292" spans="1:18" hidden="1" x14ac:dyDescent="0.25">
      <c r="A292">
        <v>49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 t="s">
        <v>17</v>
      </c>
      <c r="N292" t="s">
        <v>34</v>
      </c>
      <c r="O292" t="s">
        <v>50</v>
      </c>
      <c r="P292" t="s">
        <v>59</v>
      </c>
      <c r="Q292">
        <f>_xlfn.XLOOKUP(P:P, TRATA, PRECIOS)</f>
        <v>600</v>
      </c>
      <c r="R292">
        <f t="shared" si="4"/>
        <v>4</v>
      </c>
    </row>
    <row r="293" spans="1:18" hidden="1" x14ac:dyDescent="0.25">
      <c r="A293">
        <v>35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 t="s">
        <v>23</v>
      </c>
      <c r="N293" t="s">
        <v>34</v>
      </c>
      <c r="O293" t="s">
        <v>44</v>
      </c>
      <c r="P293" t="s">
        <v>39</v>
      </c>
      <c r="Q293">
        <f>_xlfn.XLOOKUP(P:P, TRATA, PRECIOS)</f>
        <v>800</v>
      </c>
      <c r="R293">
        <f t="shared" si="4"/>
        <v>7</v>
      </c>
    </row>
    <row r="294" spans="1:18" hidden="1" x14ac:dyDescent="0.25">
      <c r="A294">
        <v>24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 t="s">
        <v>21</v>
      </c>
      <c r="N294" t="s">
        <v>30</v>
      </c>
      <c r="O294" t="s">
        <v>45</v>
      </c>
      <c r="P294" t="s">
        <v>40</v>
      </c>
      <c r="Q294">
        <v>2250</v>
      </c>
      <c r="R294">
        <f t="shared" si="4"/>
        <v>0</v>
      </c>
    </row>
    <row r="295" spans="1:18" hidden="1" x14ac:dyDescent="0.25">
      <c r="A295">
        <v>29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0</v>
      </c>
      <c r="M295" t="s">
        <v>17</v>
      </c>
      <c r="N295" t="s">
        <v>34</v>
      </c>
      <c r="O295" t="s">
        <v>45</v>
      </c>
      <c r="P295" t="s">
        <v>40</v>
      </c>
      <c r="Q295">
        <f>_xlfn.XLOOKUP(P:P, TRATA, PRECIOS)</f>
        <v>1500</v>
      </c>
      <c r="R295">
        <f t="shared" si="4"/>
        <v>0</v>
      </c>
    </row>
    <row r="296" spans="1:18" hidden="1" x14ac:dyDescent="0.25">
      <c r="A296">
        <v>43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1</v>
      </c>
      <c r="M296" t="s">
        <v>17</v>
      </c>
      <c r="N296" t="s">
        <v>34</v>
      </c>
      <c r="O296" t="s">
        <v>55</v>
      </c>
      <c r="P296" t="s">
        <v>37</v>
      </c>
      <c r="Q296">
        <f>_xlfn.XLOOKUP(P:P, TRATA, PRECIOS)</f>
        <v>600</v>
      </c>
      <c r="R296">
        <f t="shared" si="4"/>
        <v>11</v>
      </c>
    </row>
    <row r="297" spans="1:18" hidden="1" x14ac:dyDescent="0.25">
      <c r="A297">
        <v>85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1</v>
      </c>
      <c r="M297" t="s">
        <v>17</v>
      </c>
      <c r="N297" t="s">
        <v>36</v>
      </c>
      <c r="O297" t="s">
        <v>52</v>
      </c>
      <c r="P297" t="s">
        <v>13</v>
      </c>
      <c r="Q297">
        <v>980</v>
      </c>
      <c r="R297">
        <f t="shared" si="4"/>
        <v>5</v>
      </c>
    </row>
    <row r="298" spans="1:18" x14ac:dyDescent="0.25">
      <c r="A298">
        <v>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 t="s">
        <v>26</v>
      </c>
      <c r="N298" t="s">
        <v>29</v>
      </c>
      <c r="O298" t="s">
        <v>44</v>
      </c>
      <c r="P298" t="s">
        <v>40</v>
      </c>
      <c r="Q298">
        <v>1200</v>
      </c>
      <c r="R298">
        <f t="shared" si="4"/>
        <v>7</v>
      </c>
    </row>
    <row r="299" spans="1:18" x14ac:dyDescent="0.25">
      <c r="A299">
        <v>28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0</v>
      </c>
      <c r="M299" t="s">
        <v>18</v>
      </c>
      <c r="N299" t="s">
        <v>34</v>
      </c>
      <c r="O299" t="s">
        <v>44</v>
      </c>
      <c r="P299" t="s">
        <v>40</v>
      </c>
      <c r="Q299">
        <v>1200</v>
      </c>
      <c r="R299">
        <f t="shared" si="4"/>
        <v>7</v>
      </c>
    </row>
    <row r="300" spans="1:18" x14ac:dyDescent="0.25">
      <c r="A300">
        <v>19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0</v>
      </c>
      <c r="L300">
        <v>0</v>
      </c>
      <c r="M300" t="s">
        <v>17</v>
      </c>
      <c r="N300" t="s">
        <v>29</v>
      </c>
      <c r="O300" t="s">
        <v>44</v>
      </c>
      <c r="P300" t="s">
        <v>40</v>
      </c>
      <c r="Q300">
        <v>1600</v>
      </c>
      <c r="R300">
        <f t="shared" si="4"/>
        <v>7</v>
      </c>
    </row>
    <row r="301" spans="1:18" hidden="1" x14ac:dyDescent="0.25">
      <c r="A301">
        <v>28</v>
      </c>
      <c r="B301">
        <v>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 t="s">
        <v>17</v>
      </c>
      <c r="N301" t="s">
        <v>34</v>
      </c>
      <c r="O301" t="s">
        <v>44</v>
      </c>
      <c r="P301" t="s">
        <v>38</v>
      </c>
      <c r="Q301">
        <v>1300</v>
      </c>
      <c r="R301">
        <f t="shared" si="4"/>
        <v>7</v>
      </c>
    </row>
    <row r="304" spans="1:18" x14ac:dyDescent="0.25">
      <c r="Q304">
        <f>AVERAGE(Q5:Q291)</f>
        <v>1502.5783972125435</v>
      </c>
    </row>
  </sheetData>
  <autoFilter ref="A1:R301" xr:uid="{D314BC44-666A-4D49-A1C1-44A5A822172B}">
    <filterColumn colId="14">
      <filters>
        <filter val="Miopia con Astigmatismo"/>
      </filters>
    </filterColumn>
    <filterColumn colId="15">
      <filters>
        <filter val="BlueBlock"/>
      </filters>
    </filterColumn>
  </autoFilter>
  <dataValidations count="5">
    <dataValidation type="list" allowBlank="1" showInputMessage="1" showErrorMessage="1" sqref="M2:M301" xr:uid="{F36D9AD9-9AA1-4EB4-A3ED-1CCFBB479134}">
      <formula1>actividades</formula1>
    </dataValidation>
    <dataValidation type="list" allowBlank="1" showInputMessage="1" showErrorMessage="1" sqref="N2:N301" xr:uid="{14A4DE1F-5783-49CA-BF3F-B171C6D781C3}">
      <formula1>ocupacion</formula1>
    </dataValidation>
    <dataValidation type="list" allowBlank="1" showInputMessage="1" showErrorMessage="1" sqref="P2:P301" xr:uid="{2C20EB9D-2A53-4716-BA22-EA0E7CAE06F2}">
      <formula1>Tramiento</formula1>
    </dataValidation>
    <dataValidation type="list" allowBlank="1" showInputMessage="1" showErrorMessage="1" sqref="O2:O301" xr:uid="{3353687F-631F-46EF-944B-901DB02C4E3E}">
      <formula1>diagnostico</formula1>
    </dataValidation>
    <dataValidation type="list" allowBlank="1" showInputMessage="1" showErrorMessage="1" sqref="S2:S301" xr:uid="{EB5C0066-631E-4451-9B36-184E36B05A47}">
      <formula1>Grad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A125-A8FB-46BA-AD4B-94F507865D24}">
  <dimension ref="B2:K26"/>
  <sheetViews>
    <sheetView topLeftCell="D1" zoomScale="145" zoomScaleNormal="145" workbookViewId="0">
      <selection activeCell="J4" sqref="J4"/>
    </sheetView>
  </sheetViews>
  <sheetFormatPr baseColWidth="10" defaultRowHeight="15" x14ac:dyDescent="0.25"/>
  <cols>
    <col min="2" max="2" width="12" customWidth="1"/>
    <col min="6" max="6" width="11.5703125" customWidth="1"/>
    <col min="8" max="8" width="40.7109375" bestFit="1" customWidth="1"/>
    <col min="10" max="10" width="40.7109375" bestFit="1" customWidth="1"/>
  </cols>
  <sheetData>
    <row r="2" spans="2:11" x14ac:dyDescent="0.25">
      <c r="B2" s="1" t="s">
        <v>16</v>
      </c>
      <c r="D2" s="1" t="s">
        <v>28</v>
      </c>
      <c r="F2" t="s">
        <v>11</v>
      </c>
      <c r="H2" t="s">
        <v>14</v>
      </c>
    </row>
    <row r="3" spans="2:11" x14ac:dyDescent="0.25">
      <c r="B3" t="s">
        <v>20</v>
      </c>
      <c r="D3" t="s">
        <v>30</v>
      </c>
      <c r="F3" t="s">
        <v>39</v>
      </c>
      <c r="H3" t="s">
        <v>45</v>
      </c>
      <c r="J3" t="s">
        <v>57</v>
      </c>
      <c r="K3" t="s">
        <v>57</v>
      </c>
    </row>
    <row r="4" spans="2:11" x14ac:dyDescent="0.25">
      <c r="B4" t="s">
        <v>21</v>
      </c>
      <c r="D4" t="s">
        <v>32</v>
      </c>
      <c r="F4" t="s">
        <v>13</v>
      </c>
      <c r="H4" t="s">
        <v>53</v>
      </c>
      <c r="J4" t="s">
        <v>13</v>
      </c>
      <c r="K4">
        <v>1900</v>
      </c>
    </row>
    <row r="5" spans="2:11" x14ac:dyDescent="0.25">
      <c r="B5" t="s">
        <v>27</v>
      </c>
      <c r="D5" t="s">
        <v>29</v>
      </c>
      <c r="F5" t="s">
        <v>37</v>
      </c>
      <c r="H5" t="s">
        <v>14</v>
      </c>
      <c r="J5" t="s">
        <v>40</v>
      </c>
      <c r="K5">
        <v>1500</v>
      </c>
    </row>
    <row r="6" spans="2:11" x14ac:dyDescent="0.25">
      <c r="B6" t="s">
        <v>22</v>
      </c>
      <c r="D6" t="s">
        <v>36</v>
      </c>
      <c r="F6" t="s">
        <v>40</v>
      </c>
      <c r="H6" t="s">
        <v>46</v>
      </c>
      <c r="J6" t="s">
        <v>37</v>
      </c>
      <c r="K6">
        <v>600</v>
      </c>
    </row>
    <row r="7" spans="2:11" x14ac:dyDescent="0.25">
      <c r="B7" t="s">
        <v>24</v>
      </c>
      <c r="D7" t="s">
        <v>33</v>
      </c>
      <c r="F7" t="s">
        <v>38</v>
      </c>
      <c r="H7" t="s">
        <v>47</v>
      </c>
      <c r="J7" t="s">
        <v>38</v>
      </c>
      <c r="K7">
        <v>1800</v>
      </c>
    </row>
    <row r="8" spans="2:11" x14ac:dyDescent="0.25">
      <c r="B8" t="s">
        <v>19</v>
      </c>
      <c r="D8" t="s">
        <v>35</v>
      </c>
      <c r="F8" t="s">
        <v>54</v>
      </c>
      <c r="H8" t="s">
        <v>50</v>
      </c>
      <c r="J8" t="s">
        <v>54</v>
      </c>
      <c r="K8">
        <v>2000</v>
      </c>
    </row>
    <row r="9" spans="2:11" x14ac:dyDescent="0.25">
      <c r="B9" t="s">
        <v>17</v>
      </c>
      <c r="D9" t="s">
        <v>34</v>
      </c>
      <c r="F9" t="s">
        <v>42</v>
      </c>
      <c r="H9" t="s">
        <v>52</v>
      </c>
      <c r="J9" t="s">
        <v>41</v>
      </c>
      <c r="K9">
        <v>2500</v>
      </c>
    </row>
    <row r="10" spans="2:11" x14ac:dyDescent="0.25">
      <c r="B10" t="s">
        <v>26</v>
      </c>
      <c r="F10" t="s">
        <v>41</v>
      </c>
      <c r="H10" t="s">
        <v>43</v>
      </c>
      <c r="J10" t="s">
        <v>39</v>
      </c>
      <c r="K10">
        <v>800</v>
      </c>
    </row>
    <row r="11" spans="2:11" x14ac:dyDescent="0.25">
      <c r="B11" t="s">
        <v>18</v>
      </c>
      <c r="F11" t="s">
        <v>11</v>
      </c>
      <c r="H11" t="s">
        <v>44</v>
      </c>
      <c r="J11" t="s">
        <v>42</v>
      </c>
      <c r="K11">
        <v>2200</v>
      </c>
    </row>
    <row r="12" spans="2:11" x14ac:dyDescent="0.25">
      <c r="B12" t="s">
        <v>23</v>
      </c>
      <c r="H12" t="s">
        <v>49</v>
      </c>
    </row>
    <row r="13" spans="2:11" x14ac:dyDescent="0.25">
      <c r="B13" t="s">
        <v>25</v>
      </c>
      <c r="H13" t="s">
        <v>51</v>
      </c>
      <c r="J13" s="4" t="s">
        <v>57</v>
      </c>
      <c r="K13" t="s">
        <v>57</v>
      </c>
    </row>
    <row r="14" spans="2:11" x14ac:dyDescent="0.25">
      <c r="H14" t="s">
        <v>48</v>
      </c>
      <c r="J14" s="2" t="s">
        <v>45</v>
      </c>
      <c r="K14">
        <v>0</v>
      </c>
    </row>
    <row r="15" spans="2:11" x14ac:dyDescent="0.25">
      <c r="B15" t="s">
        <v>60</v>
      </c>
      <c r="H15" t="s">
        <v>55</v>
      </c>
      <c r="J15" s="3" t="s">
        <v>53</v>
      </c>
      <c r="K15">
        <v>1</v>
      </c>
    </row>
    <row r="16" spans="2:11" x14ac:dyDescent="0.25">
      <c r="B16" t="s">
        <v>61</v>
      </c>
      <c r="J16" s="2"/>
    </row>
    <row r="17" spans="2:11" x14ac:dyDescent="0.25">
      <c r="B17" t="s">
        <v>62</v>
      </c>
      <c r="J17" s="3" t="s">
        <v>46</v>
      </c>
      <c r="K17">
        <v>2</v>
      </c>
    </row>
    <row r="18" spans="2:11" x14ac:dyDescent="0.25">
      <c r="B18" t="s">
        <v>63</v>
      </c>
      <c r="J18" s="2" t="s">
        <v>47</v>
      </c>
      <c r="K18">
        <v>3</v>
      </c>
    </row>
    <row r="19" spans="2:11" x14ac:dyDescent="0.25">
      <c r="J19" s="3" t="s">
        <v>50</v>
      </c>
      <c r="K19">
        <v>4</v>
      </c>
    </row>
    <row r="20" spans="2:11" x14ac:dyDescent="0.25">
      <c r="J20" s="2" t="s">
        <v>52</v>
      </c>
      <c r="K20">
        <v>5</v>
      </c>
    </row>
    <row r="21" spans="2:11" x14ac:dyDescent="0.25">
      <c r="J21" s="3" t="s">
        <v>43</v>
      </c>
      <c r="K21">
        <v>6</v>
      </c>
    </row>
    <row r="22" spans="2:11" x14ac:dyDescent="0.25">
      <c r="J22" s="2" t="s">
        <v>44</v>
      </c>
      <c r="K22">
        <v>7</v>
      </c>
    </row>
    <row r="23" spans="2:11" x14ac:dyDescent="0.25">
      <c r="J23" s="3" t="s">
        <v>49</v>
      </c>
      <c r="K23">
        <v>8</v>
      </c>
    </row>
    <row r="24" spans="2:11" x14ac:dyDescent="0.25">
      <c r="J24" s="2" t="s">
        <v>51</v>
      </c>
      <c r="K24">
        <v>9</v>
      </c>
    </row>
    <row r="25" spans="2:11" x14ac:dyDescent="0.25">
      <c r="J25" s="3" t="s">
        <v>48</v>
      </c>
      <c r="K25">
        <v>10</v>
      </c>
    </row>
    <row r="26" spans="2:11" x14ac:dyDescent="0.25">
      <c r="J26" s="5" t="s">
        <v>55</v>
      </c>
      <c r="K26">
        <v>11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Dataset</vt:lpstr>
      <vt:lpstr>Hoja2</vt:lpstr>
      <vt:lpstr>actividades</vt:lpstr>
      <vt:lpstr>Arbol</vt:lpstr>
      <vt:lpstr>diagnostico</vt:lpstr>
      <vt:lpstr>Grad</vt:lpstr>
      <vt:lpstr>Graduacion</vt:lpstr>
      <vt:lpstr>ocupacion</vt:lpstr>
      <vt:lpstr>PRECIOS</vt:lpstr>
      <vt:lpstr>Tramiento</vt:lpstr>
      <vt:lpstr>TRATA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Mejia</dc:creator>
  <cp:lastModifiedBy>Luis Mejia</cp:lastModifiedBy>
  <dcterms:created xsi:type="dcterms:W3CDTF">2022-11-02T16:36:11Z</dcterms:created>
  <dcterms:modified xsi:type="dcterms:W3CDTF">2022-11-13T03:33:40Z</dcterms:modified>
</cp:coreProperties>
</file>