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p/Desktop/MDSE/2S/LCED/Continente_Project_LCED/"/>
    </mc:Choice>
  </mc:AlternateContent>
  <xr:revisionPtr revIDLastSave="0" documentId="13_ncr:1_{083836DC-845F-2948-BA6D-A7949E88C506}" xr6:coauthVersionLast="47" xr6:coauthVersionMax="47" xr10:uidLastSave="{00000000-0000-0000-0000-000000000000}"/>
  <bookViews>
    <workbookView xWindow="0" yWindow="500" windowWidth="28800" windowHeight="16420" xr2:uid="{A0F4FF5D-E7D8-D040-98A4-0D27F063C3AF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72" i="1" l="1"/>
  <c r="V73" i="1"/>
  <c r="V74" i="1"/>
  <c r="V75" i="1"/>
  <c r="V76" i="1"/>
  <c r="V71" i="1"/>
  <c r="AB70" i="1"/>
  <c r="AE80" i="1"/>
  <c r="K17" i="1" s="1"/>
  <c r="AF80" i="1"/>
  <c r="I17" i="1" s="1"/>
  <c r="AG80" i="1"/>
  <c r="H17" i="1" s="1"/>
  <c r="AH80" i="1"/>
  <c r="L17" i="1" s="1"/>
  <c r="AD80" i="1"/>
  <c r="J17" i="1" s="1"/>
  <c r="T16" i="1"/>
  <c r="R16" i="1"/>
</calcChain>
</file>

<file path=xl/sharedStrings.xml><?xml version="1.0" encoding="utf-8"?>
<sst xmlns="http://schemas.openxmlformats.org/spreadsheetml/2006/main" count="194" uniqueCount="131">
  <si>
    <t>Model</t>
  </si>
  <si>
    <t>R² Mean</t>
  </si>
  <si>
    <t>Adjusted R²</t>
  </si>
  <si>
    <t>Mean MSE</t>
  </si>
  <si>
    <t>RMSE Mean</t>
  </si>
  <si>
    <t>MAE Mean</t>
  </si>
  <si>
    <t>Gradient Boosting Regression</t>
  </si>
  <si>
    <t>Random Forest</t>
  </si>
  <si>
    <t>Random Forest Regression</t>
  </si>
  <si>
    <t>Linear Regression</t>
  </si>
  <si>
    <t>Ridge Regression</t>
  </si>
  <si>
    <t>Lasso Regression</t>
  </si>
  <si>
    <t>ElasticNet Regression</t>
  </si>
  <si>
    <t>F1 Score</t>
  </si>
  <si>
    <t>Recall</t>
  </si>
  <si>
    <t>Precision</t>
  </si>
  <si>
    <t>Accuracy</t>
  </si>
  <si>
    <t>AUC-ROC</t>
  </si>
  <si>
    <t>Logistic Regression</t>
  </si>
  <si>
    <t>ANN</t>
  </si>
  <si>
    <t>Gradient Boosting</t>
  </si>
  <si>
    <t>mean</t>
  </si>
  <si>
    <t>count</t>
  </si>
  <si>
    <t>std</t>
  </si>
  <si>
    <t>min</t>
  </si>
  <si>
    <t>max</t>
  </si>
  <si>
    <t>QTY</t>
  </si>
  <si>
    <t>FAMILY MEMBERS</t>
  </si>
  <si>
    <t>Numerical Features</t>
  </si>
  <si>
    <t>Features</t>
  </si>
  <si>
    <t>Observations</t>
  </si>
  <si>
    <t>Missing Values</t>
  </si>
  <si>
    <t>Duplicated</t>
  </si>
  <si>
    <t>Customer</t>
  </si>
  <si>
    <t>Location</t>
  </si>
  <si>
    <t>Product</t>
  </si>
  <si>
    <t>Transaction</t>
  </si>
  <si>
    <t>Total</t>
  </si>
  <si>
    <t>Raw Data</t>
  </si>
  <si>
    <t>NET_SLS_AMT</t>
  </si>
  <si>
    <t>GROSS_SLS_AMT</t>
  </si>
  <si>
    <t>PROD_DSCNT_ISSUED_AMT</t>
  </si>
  <si>
    <t>TRANS_DSCNT_RAT_AMT</t>
  </si>
  <si>
    <t>DIRECT_DISCNT_AMT</t>
  </si>
  <si>
    <t>CONVERSION FACTOR</t>
  </si>
  <si>
    <t>precision</t>
  </si>
  <si>
    <t>accuracy</t>
  </si>
  <si>
    <t>recall</t>
  </si>
  <si>
    <t>f1</t>
  </si>
  <si>
    <t>auc</t>
  </si>
  <si>
    <t>Naive Bayes</t>
  </si>
  <si>
    <t>Time</t>
  </si>
  <si>
    <t>CUSTOMER</t>
  </si>
  <si>
    <t>SEG_LIFESTYLE_CD</t>
  </si>
  <si>
    <t>SUBCAT_CD_EXT</t>
  </si>
  <si>
    <t>SUBCAT_DSC_EXT</t>
  </si>
  <si>
    <t>FREQ_RECS_BY_LS</t>
  </si>
  <si>
    <t>FREQ_RECS_TOTAL</t>
  </si>
  <si>
    <t>FREQ_TOTAL</t>
  </si>
  <si>
    <t>PERC_RECS_BY_LS</t>
  </si>
  <si>
    <t>PERC_RECS_TOTAL</t>
  </si>
  <si>
    <t>PERC_TOTAL</t>
  </si>
  <si>
    <t>DIFFERENCE_PERC_BY_LS</t>
  </si>
  <si>
    <t>DIFFERENCE_PERC_TOTAL</t>
  </si>
  <si>
    <t>020204 - doçaria impulso</t>
  </si>
  <si>
    <t>020305 - bolos</t>
  </si>
  <si>
    <t>0.25</t>
  </si>
  <si>
    <t>020203 - drops, gomas e rebuç</t>
  </si>
  <si>
    <t>080405 - infantis</t>
  </si>
  <si>
    <t>100101 - óleos</t>
  </si>
  <si>
    <t>010207 - sal</t>
  </si>
  <si>
    <t>050402 - toalhitas bebé&amp;crian</t>
  </si>
  <si>
    <t>060307 - acessórios limpeza</t>
  </si>
  <si>
    <t>0.24</t>
  </si>
  <si>
    <t>010302 - conservas carne</t>
  </si>
  <si>
    <t>0.23</t>
  </si>
  <si>
    <t>080401 - sólidos tradicionais</t>
  </si>
  <si>
    <t>100202 - a�úcar</t>
  </si>
  <si>
    <t>030204 - Ref sem gás</t>
  </si>
  <si>
    <t>020303 - bolachas salgadas</t>
  </si>
  <si>
    <t>030202 - ice tea</t>
  </si>
  <si>
    <t>140204 - Sobremesas/Fruta</t>
  </si>
  <si>
    <t>010203 - caldos</t>
  </si>
  <si>
    <t>060301 - limpeza do chão</t>
  </si>
  <si>
    <t>020205 - sazonais</t>
  </si>
  <si>
    <t>XGBoost</t>
  </si>
  <si>
    <t>r2</t>
  </si>
  <si>
    <t>adjr2</t>
  </si>
  <si>
    <t>MSE</t>
  </si>
  <si>
    <t>RMSE</t>
  </si>
  <si>
    <t>Mae</t>
  </si>
  <si>
    <t>Mape</t>
  </si>
  <si>
    <t>6.37</t>
  </si>
  <si>
    <t>2.52</t>
  </si>
  <si>
    <t>6.38</t>
  </si>
  <si>
    <t>6.26</t>
  </si>
  <si>
    <t>2.50</t>
  </si>
  <si>
    <t>1.76</t>
  </si>
  <si>
    <t>6.18</t>
  </si>
  <si>
    <t>2.49</t>
  </si>
  <si>
    <t>1.75</t>
  </si>
  <si>
    <t>0.26</t>
  </si>
  <si>
    <t>≈ 66,6 M</t>
  </si>
  <si>
    <t>≈ 66,8 M</t>
  </si>
  <si>
    <t>020301 - bol, tradicionais</t>
  </si>
  <si>
    <t>050202 - prod, hig, feminina</t>
  </si>
  <si>
    <t>R²</t>
  </si>
  <si>
    <t>Mean</t>
  </si>
  <si>
    <t>Adjusted</t>
  </si>
  <si>
    <t>MAE</t>
  </si>
  <si>
    <t>Linear</t>
  </si>
  <si>
    <t>Regression</t>
  </si>
  <si>
    <t>-8609113990691097862471680.00</t>
  </si>
  <si>
    <t>-8648096394689350102679552.00</t>
  </si>
  <si>
    <t>63184289896961139313475584.00</t>
  </si>
  <si>
    <t>1777417929147.93</t>
  </si>
  <si>
    <t>1040655488493.06</t>
  </si>
  <si>
    <t>Ridge</t>
  </si>
  <si>
    <t>6.24</t>
  </si>
  <si>
    <t>Lasso</t>
  </si>
  <si>
    <t>6.19</t>
  </si>
  <si>
    <t>2.48</t>
  </si>
  <si>
    <t>ElasticNet</t>
  </si>
  <si>
    <t>Gradient</t>
  </si>
  <si>
    <t>Boosting</t>
  </si>
  <si>
    <t>Random</t>
  </si>
  <si>
    <t>Forest</t>
  </si>
  <si>
    <t>Elastic Net Regression</t>
  </si>
  <si>
    <t>MSE Mean</t>
  </si>
  <si>
    <t>MAPE Mean</t>
  </si>
  <si>
    <t>XGBoost Regression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</si>
</sst>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71" formatCode="0.000000000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 (Body)"/>
    </font>
    <font>
      <sz val="26"/>
      <color theme="1"/>
      <name val="Calibri (Body)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color rgb="FFD4D4D4"/>
      <name val="Menlo"/>
      <family val="2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rgb="FFF3E0E1"/>
      </bottom>
      <diagonal/>
    </border>
    <border>
      <left/>
      <right/>
      <top style="thin">
        <color rgb="FFF3E0E1"/>
      </top>
      <bottom style="thin">
        <color rgb="FFF3E0E1"/>
      </bottom>
      <diagonal/>
    </border>
    <border>
      <left/>
      <right/>
      <top/>
      <bottom style="thin">
        <color rgb="FFFF0000"/>
      </bottom>
      <diagonal/>
    </border>
    <border>
      <left/>
      <right/>
      <top style="thin">
        <color rgb="FFFF0000"/>
      </top>
      <bottom style="thin">
        <color rgb="FFF3E0E1"/>
      </bottom>
      <diagonal/>
    </border>
    <border>
      <left/>
      <right/>
      <top style="thin">
        <color rgb="FFFF0000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2" xfId="0" applyFont="1" applyBorder="1" applyAlignment="1">
      <alignment horizontal="center"/>
    </xf>
    <xf numFmtId="164" fontId="0" fillId="0" borderId="0" xfId="0" applyNumberFormat="1"/>
    <xf numFmtId="164" fontId="0" fillId="0" borderId="2" xfId="0" applyNumberForma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3" fillId="0" borderId="5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" fontId="0" fillId="0" borderId="0" xfId="0" applyNumberFormat="1"/>
    <xf numFmtId="171" fontId="0" fillId="0" borderId="0" xfId="0" applyNumberFormat="1"/>
    <xf numFmtId="0" fontId="6" fillId="0" borderId="0" xfId="0" applyFont="1"/>
    <xf numFmtId="2" fontId="7" fillId="0" borderId="1" xfId="0" applyNumberFormat="1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3E0E1"/>
      <color rgb="FFFCF2F2"/>
      <color rgb="FF000000"/>
      <color rgb="FFFF0000"/>
      <color rgb="FF6F0001"/>
      <color rgb="FFB80001"/>
      <color rgb="FFD80204"/>
      <color rgb="FFFF0024"/>
      <color rgb="FFFF380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>
                <a:solidFill>
                  <a:schemeClr val="tx1"/>
                </a:solidFill>
              </a:rPr>
              <a:t>Performance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Sheet1!$G$13</c:f>
              <c:strCache>
                <c:ptCount val="1"/>
                <c:pt idx="0">
                  <c:v>Logistic Regression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Sheet1!$H$12:$L$12</c:f>
              <c:strCache>
                <c:ptCount val="5"/>
                <c:pt idx="0">
                  <c:v>F1 Score</c:v>
                </c:pt>
                <c:pt idx="1">
                  <c:v>Recall</c:v>
                </c:pt>
                <c:pt idx="2">
                  <c:v>Precision</c:v>
                </c:pt>
                <c:pt idx="3">
                  <c:v>Accuracy</c:v>
                </c:pt>
                <c:pt idx="4">
                  <c:v>AUC-ROC</c:v>
                </c:pt>
              </c:strCache>
            </c:strRef>
          </c:cat>
          <c:val>
            <c:numRef>
              <c:f>Sheet1!$H$13:$L$13</c:f>
              <c:numCache>
                <c:formatCode>General</c:formatCode>
                <c:ptCount val="5"/>
                <c:pt idx="0">
                  <c:v>0.4773</c:v>
                </c:pt>
                <c:pt idx="1">
                  <c:v>0.73870000000000002</c:v>
                </c:pt>
                <c:pt idx="2">
                  <c:v>0.37130000000000002</c:v>
                </c:pt>
                <c:pt idx="3">
                  <c:v>0.77249999999999996</c:v>
                </c:pt>
                <c:pt idx="4">
                  <c:v>0.7591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A7-3E48-BAEE-DE4570E1E7C7}"/>
            </c:ext>
          </c:extLst>
        </c:ser>
        <c:ser>
          <c:idx val="1"/>
          <c:order val="1"/>
          <c:tx>
            <c:strRef>
              <c:f>Sheet1!$G$14</c:f>
              <c:strCache>
                <c:ptCount val="1"/>
                <c:pt idx="0">
                  <c:v>Naive Bayes</c:v>
                </c:pt>
              </c:strCache>
            </c:strRef>
          </c:tx>
          <c:spPr>
            <a:ln w="28575" cap="rnd">
              <a:solidFill>
                <a:srgbClr val="D80204"/>
              </a:solidFill>
              <a:round/>
            </a:ln>
            <a:effectLst/>
          </c:spPr>
          <c:marker>
            <c:symbol val="none"/>
          </c:marker>
          <c:cat>
            <c:strRef>
              <c:f>Sheet1!$H$12:$L$12</c:f>
              <c:strCache>
                <c:ptCount val="5"/>
                <c:pt idx="0">
                  <c:v>F1 Score</c:v>
                </c:pt>
                <c:pt idx="1">
                  <c:v>Recall</c:v>
                </c:pt>
                <c:pt idx="2">
                  <c:v>Precision</c:v>
                </c:pt>
                <c:pt idx="3">
                  <c:v>Accuracy</c:v>
                </c:pt>
                <c:pt idx="4">
                  <c:v>AUC-ROC</c:v>
                </c:pt>
              </c:strCache>
            </c:strRef>
          </c:cat>
          <c:val>
            <c:numRef>
              <c:f>Sheet1!$H$14:$L$14</c:f>
              <c:numCache>
                <c:formatCode>General</c:formatCode>
                <c:ptCount val="5"/>
                <c:pt idx="0">
                  <c:v>0.42920000000000003</c:v>
                </c:pt>
                <c:pt idx="1">
                  <c:v>0.75970000000000004</c:v>
                </c:pt>
                <c:pt idx="2">
                  <c:v>0.31190000000000001</c:v>
                </c:pt>
                <c:pt idx="3">
                  <c:v>0.70340000000000003</c:v>
                </c:pt>
                <c:pt idx="4">
                  <c:v>0.75249999999999995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A7-3E48-BAEE-DE4570E1E7C7}"/>
            </c:ext>
          </c:extLst>
        </c:ser>
        <c:ser>
          <c:idx val="2"/>
          <c:order val="2"/>
          <c:tx>
            <c:strRef>
              <c:f>Sheet1!$G$15</c:f>
              <c:strCache>
                <c:ptCount val="1"/>
                <c:pt idx="0">
                  <c:v>ANN</c:v>
                </c:pt>
              </c:strCache>
            </c:strRef>
          </c:tx>
          <c:spPr>
            <a:ln w="28575" cap="rnd">
              <a:solidFill>
                <a:srgbClr val="B80001"/>
              </a:solidFill>
              <a:round/>
            </a:ln>
            <a:effectLst/>
          </c:spPr>
          <c:marker>
            <c:symbol val="none"/>
          </c:marker>
          <c:cat>
            <c:strRef>
              <c:f>Sheet1!$H$12:$L$12</c:f>
              <c:strCache>
                <c:ptCount val="5"/>
                <c:pt idx="0">
                  <c:v>F1 Score</c:v>
                </c:pt>
                <c:pt idx="1">
                  <c:v>Recall</c:v>
                </c:pt>
                <c:pt idx="2">
                  <c:v>Precision</c:v>
                </c:pt>
                <c:pt idx="3">
                  <c:v>Accuracy</c:v>
                </c:pt>
                <c:pt idx="4">
                  <c:v>AUC-ROC</c:v>
                </c:pt>
              </c:strCache>
            </c:strRef>
          </c:cat>
          <c:val>
            <c:numRef>
              <c:f>Sheet1!$H$15:$L$15</c:f>
              <c:numCache>
                <c:formatCode>General</c:formatCode>
                <c:ptCount val="5"/>
                <c:pt idx="0">
                  <c:v>0.48309999999999997</c:v>
                </c:pt>
                <c:pt idx="1">
                  <c:v>0.81440000000000001</c:v>
                </c:pt>
                <c:pt idx="2">
                  <c:v>0.34499999999999997</c:v>
                </c:pt>
                <c:pt idx="3">
                  <c:v>0.75039999999999996</c:v>
                </c:pt>
                <c:pt idx="4">
                  <c:v>0.77680000000000005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A7-3E48-BAEE-DE4570E1E7C7}"/>
            </c:ext>
          </c:extLst>
        </c:ser>
        <c:ser>
          <c:idx val="3"/>
          <c:order val="3"/>
          <c:tx>
            <c:strRef>
              <c:f>Sheet1!$G$16</c:f>
              <c:strCache>
                <c:ptCount val="1"/>
                <c:pt idx="0">
                  <c:v>Random Forest</c:v>
                </c:pt>
              </c:strCache>
            </c:strRef>
          </c:tx>
          <c:spPr>
            <a:ln w="28575" cap="rnd">
              <a:solidFill>
                <a:srgbClr val="6F0001"/>
              </a:solidFill>
              <a:round/>
            </a:ln>
            <a:effectLst/>
          </c:spPr>
          <c:marker>
            <c:symbol val="none"/>
          </c:marker>
          <c:cat>
            <c:strRef>
              <c:f>Sheet1!$H$12:$L$12</c:f>
              <c:strCache>
                <c:ptCount val="5"/>
                <c:pt idx="0">
                  <c:v>F1 Score</c:v>
                </c:pt>
                <c:pt idx="1">
                  <c:v>Recall</c:v>
                </c:pt>
                <c:pt idx="2">
                  <c:v>Precision</c:v>
                </c:pt>
                <c:pt idx="3">
                  <c:v>Accuracy</c:v>
                </c:pt>
                <c:pt idx="4">
                  <c:v>AUC-ROC</c:v>
                </c:pt>
              </c:strCache>
            </c:strRef>
          </c:cat>
          <c:val>
            <c:numRef>
              <c:f>Sheet1!$H$16:$L$16</c:f>
              <c:numCache>
                <c:formatCode>General</c:formatCode>
                <c:ptCount val="5"/>
                <c:pt idx="0">
                  <c:v>0.48570000000000002</c:v>
                </c:pt>
                <c:pt idx="1">
                  <c:v>0.81789999999999996</c:v>
                </c:pt>
                <c:pt idx="2">
                  <c:v>0.34599999999999997</c:v>
                </c:pt>
                <c:pt idx="3">
                  <c:v>0.75290000000000001</c:v>
                </c:pt>
                <c:pt idx="4">
                  <c:v>0.77980000000000005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BA7-3E48-BAEE-DE4570E1E7C7}"/>
            </c:ext>
          </c:extLst>
        </c:ser>
        <c:ser>
          <c:idx val="4"/>
          <c:order val="4"/>
          <c:tx>
            <c:strRef>
              <c:f>Sheet1!$G$17</c:f>
              <c:strCache>
                <c:ptCount val="1"/>
                <c:pt idx="0">
                  <c:v>Gradient Boosting</c:v>
                </c:pt>
              </c:strCache>
            </c:strRef>
          </c:tx>
          <c:spPr>
            <a:ln w="28575" cap="rnd">
              <a:solidFill>
                <a:srgbClr val="000000"/>
              </a:solidFill>
              <a:round/>
            </a:ln>
            <a:effectLst/>
          </c:spPr>
          <c:marker>
            <c:symbol val="none"/>
          </c:marker>
          <c:cat>
            <c:strRef>
              <c:f>Sheet1!$H$12:$L$12</c:f>
              <c:strCache>
                <c:ptCount val="5"/>
                <c:pt idx="0">
                  <c:v>F1 Score</c:v>
                </c:pt>
                <c:pt idx="1">
                  <c:v>Recall</c:v>
                </c:pt>
                <c:pt idx="2">
                  <c:v>Precision</c:v>
                </c:pt>
                <c:pt idx="3">
                  <c:v>Accuracy</c:v>
                </c:pt>
                <c:pt idx="4">
                  <c:v>AUC-ROC</c:v>
                </c:pt>
              </c:strCache>
            </c:strRef>
          </c:cat>
          <c:val>
            <c:numRef>
              <c:f>Sheet1!$H$17:$L$17</c:f>
              <c:numCache>
                <c:formatCode>0.0000</c:formatCode>
                <c:ptCount val="5"/>
                <c:pt idx="0">
                  <c:v>0.48071176470588239</c:v>
                </c:pt>
                <c:pt idx="1">
                  <c:v>0.81215882352941182</c:v>
                </c:pt>
                <c:pt idx="2">
                  <c:v>0.33969411764705876</c:v>
                </c:pt>
                <c:pt idx="3">
                  <c:v>0.75122352941176462</c:v>
                </c:pt>
                <c:pt idx="4">
                  <c:v>0.7765882352941178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BA7-3E48-BAEE-DE4570E1E7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3853503"/>
        <c:axId val="23930784"/>
      </c:radarChart>
      <c:catAx>
        <c:axId val="2123853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23930784"/>
        <c:crosses val="autoZero"/>
        <c:auto val="1"/>
        <c:lblAlgn val="ctr"/>
        <c:lblOffset val="100"/>
        <c:noMultiLvlLbl val="0"/>
      </c:catAx>
      <c:valAx>
        <c:axId val="2393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2123853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CF2F2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1930400</xdr:colOff>
      <xdr:row>51</xdr:row>
      <xdr:rowOff>126999</xdr:rowOff>
    </xdr:from>
    <xdr:to>
      <xdr:col>12</xdr:col>
      <xdr:colOff>378460</xdr:colOff>
      <xdr:row>69</xdr:row>
      <xdr:rowOff>8466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3BFD353-FCD5-2CE2-3BD5-EC686B54B6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034B3-97EE-A743-823B-4CDECE61417A}">
  <dimension ref="B1:AM80"/>
  <sheetViews>
    <sheetView showGridLines="0" tabSelected="1" topLeftCell="B31" zoomScaleNormal="100" workbookViewId="0">
      <selection activeCell="P28" sqref="P28"/>
    </sheetView>
  </sheetViews>
  <sheetFormatPr baseColWidth="10" defaultRowHeight="16" x14ac:dyDescent="0.2"/>
  <cols>
    <col min="6" max="6" width="25.83203125" bestFit="1" customWidth="1"/>
    <col min="7" max="7" width="11.33203125" customWidth="1"/>
    <col min="8" max="10" width="12.6640625" bestFit="1" customWidth="1"/>
    <col min="11" max="11" width="13.5" bestFit="1" customWidth="1"/>
    <col min="12" max="12" width="14" bestFit="1" customWidth="1"/>
    <col min="13" max="13" width="12.33203125" bestFit="1" customWidth="1"/>
    <col min="15" max="15" width="14.6640625" bestFit="1" customWidth="1"/>
    <col min="16" max="16" width="10.5" customWidth="1"/>
    <col min="18" max="18" width="8.33203125" bestFit="1" customWidth="1"/>
    <col min="19" max="19" width="11.83203125" bestFit="1" customWidth="1"/>
    <col min="20" max="20" width="13.5" bestFit="1" customWidth="1"/>
    <col min="21" max="21" width="9.83203125" bestFit="1" customWidth="1"/>
    <col min="22" max="22" width="12.5" bestFit="1" customWidth="1"/>
    <col min="27" max="27" width="12.83203125" bestFit="1" customWidth="1"/>
    <col min="28" max="28" width="22.1640625" bestFit="1" customWidth="1"/>
    <col min="29" max="29" width="19" bestFit="1" customWidth="1"/>
    <col min="30" max="30" width="30.33203125" bestFit="1" customWidth="1"/>
    <col min="31" max="32" width="21.5" bestFit="1" customWidth="1"/>
    <col min="33" max="33" width="29" bestFit="1" customWidth="1"/>
    <col min="34" max="34" width="21.6640625" bestFit="1" customWidth="1"/>
    <col min="35" max="35" width="22" bestFit="1" customWidth="1"/>
    <col min="36" max="36" width="14.83203125" bestFit="1" customWidth="1"/>
    <col min="37" max="37" width="29.1640625" bestFit="1" customWidth="1"/>
    <col min="38" max="38" width="29.6640625" bestFit="1" customWidth="1"/>
  </cols>
  <sheetData>
    <row r="1" spans="7:39" x14ac:dyDescent="0.2">
      <c r="G1" s="4" t="s">
        <v>0</v>
      </c>
      <c r="H1" s="4" t="s">
        <v>1</v>
      </c>
      <c r="I1" s="4" t="s">
        <v>2</v>
      </c>
      <c r="J1" s="4" t="s">
        <v>3</v>
      </c>
      <c r="K1" s="4" t="s">
        <v>4</v>
      </c>
      <c r="L1" s="4" t="s">
        <v>5</v>
      </c>
    </row>
    <row r="2" spans="7:39" x14ac:dyDescent="0.2">
      <c r="G2" s="1" t="s">
        <v>9</v>
      </c>
      <c r="H2" s="2">
        <v>0.01</v>
      </c>
      <c r="I2" s="2">
        <v>0.01</v>
      </c>
      <c r="J2" s="2">
        <v>0.55000000000000004</v>
      </c>
      <c r="K2" s="2">
        <v>0.55000000000000004</v>
      </c>
      <c r="L2" s="2">
        <v>0.36</v>
      </c>
    </row>
    <row r="3" spans="7:39" x14ac:dyDescent="0.2">
      <c r="G3" s="1" t="s">
        <v>10</v>
      </c>
      <c r="H3" s="3">
        <v>0.01</v>
      </c>
      <c r="I3" s="3">
        <v>0.01</v>
      </c>
      <c r="J3" s="3">
        <v>0.55000000000000004</v>
      </c>
      <c r="K3" s="3">
        <v>0.55000000000000004</v>
      </c>
      <c r="L3" s="3">
        <v>0.36</v>
      </c>
    </row>
    <row r="4" spans="7:39" x14ac:dyDescent="0.2">
      <c r="G4" s="1" t="s">
        <v>11</v>
      </c>
      <c r="H4" s="3">
        <v>0.01</v>
      </c>
      <c r="I4" s="3">
        <v>0.01</v>
      </c>
      <c r="J4" s="3">
        <v>0.55000000000000004</v>
      </c>
      <c r="K4" s="3">
        <v>0.55000000000000004</v>
      </c>
      <c r="L4" s="3">
        <v>0.35</v>
      </c>
    </row>
    <row r="5" spans="7:39" x14ac:dyDescent="0.2">
      <c r="G5" s="1" t="s">
        <v>12</v>
      </c>
      <c r="H5" s="3">
        <v>0.01</v>
      </c>
      <c r="I5" s="3">
        <v>0.01</v>
      </c>
      <c r="J5" s="3">
        <v>0.55000000000000004</v>
      </c>
      <c r="K5" s="3">
        <v>0.55000000000000004</v>
      </c>
      <c r="L5" s="3">
        <v>0.35</v>
      </c>
    </row>
    <row r="6" spans="7:39" x14ac:dyDescent="0.2">
      <c r="G6" s="1" t="s">
        <v>6</v>
      </c>
      <c r="H6" s="3">
        <v>0</v>
      </c>
      <c r="I6" s="3">
        <v>0</v>
      </c>
      <c r="J6" s="3">
        <v>0.55000000000000004</v>
      </c>
      <c r="K6" s="3">
        <v>0.55000000000000004</v>
      </c>
      <c r="L6" s="3">
        <v>0.36</v>
      </c>
    </row>
    <row r="7" spans="7:39" x14ac:dyDescent="0.2">
      <c r="G7" s="1" t="s">
        <v>8</v>
      </c>
      <c r="H7" s="3">
        <v>0.01</v>
      </c>
      <c r="I7" s="3">
        <v>0</v>
      </c>
      <c r="J7" s="3">
        <v>0.55000000000000004</v>
      </c>
      <c r="K7" s="3">
        <v>0.55000000000000004</v>
      </c>
      <c r="L7" s="3">
        <v>0.36</v>
      </c>
    </row>
    <row r="10" spans="7:39" x14ac:dyDescent="0.2">
      <c r="AA10" s="9" t="s">
        <v>52</v>
      </c>
      <c r="AB10" s="9" t="s">
        <v>53</v>
      </c>
      <c r="AC10" s="9" t="s">
        <v>54</v>
      </c>
      <c r="AD10" s="9" t="s">
        <v>55</v>
      </c>
      <c r="AE10" s="9" t="s">
        <v>56</v>
      </c>
      <c r="AF10" s="9" t="s">
        <v>57</v>
      </c>
      <c r="AG10" s="9" t="s">
        <v>58</v>
      </c>
      <c r="AH10" s="9" t="s">
        <v>59</v>
      </c>
      <c r="AI10" s="9" t="s">
        <v>60</v>
      </c>
      <c r="AJ10" s="9" t="s">
        <v>61</v>
      </c>
      <c r="AK10" s="9" t="s">
        <v>62</v>
      </c>
      <c r="AL10" s="9" t="s">
        <v>63</v>
      </c>
      <c r="AM10" s="1"/>
    </row>
    <row r="11" spans="7:39" x14ac:dyDescent="0.2">
      <c r="P11" s="5"/>
      <c r="Q11" s="5"/>
      <c r="R11" s="4" t="s">
        <v>29</v>
      </c>
      <c r="S11" s="4" t="s">
        <v>30</v>
      </c>
      <c r="T11" s="4" t="s">
        <v>31</v>
      </c>
      <c r="U11" s="4" t="s">
        <v>32</v>
      </c>
      <c r="AA11" s="10">
        <v>13031606</v>
      </c>
      <c r="AB11" s="10">
        <v>1</v>
      </c>
      <c r="AC11" s="10">
        <v>20204</v>
      </c>
      <c r="AD11" s="10" t="s">
        <v>64</v>
      </c>
      <c r="AE11" s="10">
        <v>182</v>
      </c>
      <c r="AF11" s="10">
        <v>784</v>
      </c>
      <c r="AG11" s="10">
        <v>2947</v>
      </c>
      <c r="AH11" s="10">
        <v>2.06</v>
      </c>
      <c r="AI11" s="10">
        <v>1.73</v>
      </c>
      <c r="AJ11" s="10">
        <v>1.34</v>
      </c>
      <c r="AK11" s="10">
        <v>0.72</v>
      </c>
      <c r="AL11" s="10">
        <v>0.38</v>
      </c>
      <c r="AM11" s="1"/>
    </row>
    <row r="12" spans="7:39" ht="16" customHeight="1" x14ac:dyDescent="0.2">
      <c r="G12" s="4" t="s">
        <v>0</v>
      </c>
      <c r="H12" s="4" t="s">
        <v>13</v>
      </c>
      <c r="I12" s="4" t="s">
        <v>14</v>
      </c>
      <c r="J12" s="4" t="s">
        <v>15</v>
      </c>
      <c r="K12" s="4" t="s">
        <v>16</v>
      </c>
      <c r="L12" s="4" t="s">
        <v>17</v>
      </c>
      <c r="N12" s="4" t="s">
        <v>51</v>
      </c>
      <c r="P12" s="12" t="s">
        <v>38</v>
      </c>
      <c r="Q12" s="2" t="s">
        <v>33</v>
      </c>
      <c r="R12" s="2">
        <v>10</v>
      </c>
      <c r="S12" s="2">
        <v>93748</v>
      </c>
      <c r="T12" s="2">
        <v>35809</v>
      </c>
      <c r="U12" s="2">
        <v>0</v>
      </c>
      <c r="AA12" s="11">
        <v>13031606</v>
      </c>
      <c r="AB12" s="11">
        <v>1</v>
      </c>
      <c r="AC12" s="11">
        <v>20305</v>
      </c>
      <c r="AD12" s="11" t="s">
        <v>65</v>
      </c>
      <c r="AE12" s="11">
        <v>107</v>
      </c>
      <c r="AF12" s="11">
        <v>585</v>
      </c>
      <c r="AG12" s="11">
        <v>2106</v>
      </c>
      <c r="AH12" s="11">
        <v>1.21</v>
      </c>
      <c r="AI12" s="11">
        <v>1.29</v>
      </c>
      <c r="AJ12" s="11">
        <v>0.96</v>
      </c>
      <c r="AK12" s="11">
        <v>0.25</v>
      </c>
      <c r="AL12" s="11">
        <v>0.33</v>
      </c>
      <c r="AM12" s="1"/>
    </row>
    <row r="13" spans="7:39" x14ac:dyDescent="0.2">
      <c r="G13" s="1" t="s">
        <v>18</v>
      </c>
      <c r="H13" s="1">
        <v>0.4773</v>
      </c>
      <c r="I13" s="2">
        <v>0.73870000000000002</v>
      </c>
      <c r="J13" s="2">
        <v>0.37130000000000002</v>
      </c>
      <c r="K13" s="2">
        <v>0.77249999999999996</v>
      </c>
      <c r="L13" s="2">
        <v>0.7591</v>
      </c>
      <c r="N13" s="2">
        <v>12</v>
      </c>
      <c r="P13" s="13"/>
      <c r="Q13" s="3" t="s">
        <v>34</v>
      </c>
      <c r="R13" s="3">
        <v>5</v>
      </c>
      <c r="S13" s="3">
        <v>373</v>
      </c>
      <c r="T13" s="3">
        <v>0</v>
      </c>
      <c r="U13" s="3">
        <v>0</v>
      </c>
      <c r="AA13" s="11">
        <v>13031606</v>
      </c>
      <c r="AB13" s="11">
        <v>1</v>
      </c>
      <c r="AC13" s="11">
        <v>20203</v>
      </c>
      <c r="AD13" s="11" t="s">
        <v>67</v>
      </c>
      <c r="AE13" s="11">
        <v>68</v>
      </c>
      <c r="AF13" s="11">
        <v>502</v>
      </c>
      <c r="AG13" s="11">
        <v>1710</v>
      </c>
      <c r="AH13" s="11">
        <v>0.77</v>
      </c>
      <c r="AI13" s="11">
        <v>1.1100000000000001</v>
      </c>
      <c r="AJ13" s="11">
        <v>0.78</v>
      </c>
      <c r="AK13" s="11">
        <v>-0.01</v>
      </c>
      <c r="AL13" s="11">
        <v>0.33</v>
      </c>
      <c r="AM13" s="1"/>
    </row>
    <row r="14" spans="7:39" x14ac:dyDescent="0.2">
      <c r="G14" s="1" t="s">
        <v>50</v>
      </c>
      <c r="H14" s="3">
        <v>0.42920000000000003</v>
      </c>
      <c r="I14" s="3">
        <v>0.75970000000000004</v>
      </c>
      <c r="J14" s="3">
        <v>0.31190000000000001</v>
      </c>
      <c r="K14" s="3">
        <v>0.70340000000000003</v>
      </c>
      <c r="L14" s="3">
        <v>0.75249999999999995</v>
      </c>
      <c r="N14" s="3">
        <v>10</v>
      </c>
      <c r="P14" s="13"/>
      <c r="Q14" s="3" t="s">
        <v>35</v>
      </c>
      <c r="R14" s="3">
        <v>18</v>
      </c>
      <c r="S14" s="3">
        <v>166207</v>
      </c>
      <c r="T14" s="3">
        <v>0</v>
      </c>
      <c r="U14" s="3">
        <v>0</v>
      </c>
      <c r="AA14" s="11">
        <v>13031606</v>
      </c>
      <c r="AB14" s="11">
        <v>1</v>
      </c>
      <c r="AC14" s="11">
        <v>80405</v>
      </c>
      <c r="AD14" s="11" t="s">
        <v>68</v>
      </c>
      <c r="AE14" s="11">
        <v>39</v>
      </c>
      <c r="AF14" s="11">
        <v>361</v>
      </c>
      <c r="AG14" s="11">
        <v>1042</v>
      </c>
      <c r="AH14" s="11">
        <v>0.44</v>
      </c>
      <c r="AI14" s="11">
        <v>0.79</v>
      </c>
      <c r="AJ14" s="11">
        <v>0.48</v>
      </c>
      <c r="AK14" s="11">
        <v>-0.03</v>
      </c>
      <c r="AL14" s="11">
        <v>0.32</v>
      </c>
      <c r="AM14" s="1"/>
    </row>
    <row r="15" spans="7:39" x14ac:dyDescent="0.2">
      <c r="G15" s="1" t="s">
        <v>19</v>
      </c>
      <c r="H15" s="3">
        <v>0.48309999999999997</v>
      </c>
      <c r="I15" s="3">
        <v>0.81440000000000001</v>
      </c>
      <c r="J15" s="3">
        <v>0.34499999999999997</v>
      </c>
      <c r="K15" s="3">
        <v>0.75039999999999996</v>
      </c>
      <c r="L15" s="3">
        <v>0.77680000000000005</v>
      </c>
      <c r="N15" s="3">
        <v>524</v>
      </c>
      <c r="P15" s="13"/>
      <c r="Q15" s="3" t="s">
        <v>36</v>
      </c>
      <c r="R15" s="3">
        <v>14</v>
      </c>
      <c r="S15" s="3" t="s">
        <v>102</v>
      </c>
      <c r="T15" s="3">
        <v>10708</v>
      </c>
      <c r="U15" s="3">
        <v>0</v>
      </c>
      <c r="AA15" s="11">
        <v>13031606</v>
      </c>
      <c r="AB15" s="11">
        <v>1</v>
      </c>
      <c r="AC15" s="11">
        <v>100101</v>
      </c>
      <c r="AD15" s="11" t="s">
        <v>69</v>
      </c>
      <c r="AE15" s="11">
        <v>49</v>
      </c>
      <c r="AF15" s="11">
        <v>489</v>
      </c>
      <c r="AG15" s="11">
        <v>1764</v>
      </c>
      <c r="AH15" s="11">
        <v>0.55000000000000004</v>
      </c>
      <c r="AI15" s="11">
        <v>1.08</v>
      </c>
      <c r="AJ15" s="11">
        <v>0.8</v>
      </c>
      <c r="AK15" s="11">
        <v>-0.25</v>
      </c>
      <c r="AL15" s="11">
        <v>0.27</v>
      </c>
      <c r="AM15" s="1"/>
    </row>
    <row r="16" spans="7:39" x14ac:dyDescent="0.2">
      <c r="G16" s="1" t="s">
        <v>7</v>
      </c>
      <c r="H16" s="3">
        <v>0.48570000000000002</v>
      </c>
      <c r="I16" s="3">
        <v>0.81789999999999996</v>
      </c>
      <c r="J16" s="3">
        <v>0.34599999999999997</v>
      </c>
      <c r="K16" s="3">
        <v>0.75290000000000001</v>
      </c>
      <c r="L16" s="3">
        <v>0.77980000000000005</v>
      </c>
      <c r="N16" s="3">
        <v>220</v>
      </c>
      <c r="P16" s="13"/>
      <c r="Q16" s="6" t="s">
        <v>37</v>
      </c>
      <c r="R16" s="6">
        <f>SUM(R12:R15)</f>
        <v>47</v>
      </c>
      <c r="S16" s="6" t="s">
        <v>103</v>
      </c>
      <c r="T16" s="6">
        <f>SUM(T12:T15)</f>
        <v>46517</v>
      </c>
      <c r="U16" s="6">
        <v>0</v>
      </c>
      <c r="AA16" s="11">
        <v>13031606</v>
      </c>
      <c r="AB16" s="11">
        <v>1</v>
      </c>
      <c r="AC16" s="11">
        <v>20301</v>
      </c>
      <c r="AD16" s="11" t="s">
        <v>104</v>
      </c>
      <c r="AE16" s="11">
        <v>107</v>
      </c>
      <c r="AF16" s="11">
        <v>589</v>
      </c>
      <c r="AG16" s="11">
        <v>2247</v>
      </c>
      <c r="AH16" s="11">
        <v>1.21</v>
      </c>
      <c r="AI16" s="11">
        <v>1.3</v>
      </c>
      <c r="AJ16" s="11">
        <v>1.03</v>
      </c>
      <c r="AK16" s="11">
        <v>0.19</v>
      </c>
      <c r="AL16" s="11">
        <v>0.27</v>
      </c>
      <c r="AM16" s="1"/>
    </row>
    <row r="17" spans="5:39" x14ac:dyDescent="0.2">
      <c r="G17" s="1" t="s">
        <v>20</v>
      </c>
      <c r="H17" s="8">
        <f>AG80</f>
        <v>0.48071176470588239</v>
      </c>
      <c r="I17" s="8">
        <f>AF80</f>
        <v>0.81215882352941182</v>
      </c>
      <c r="J17" s="8">
        <f>AD80</f>
        <v>0.33969411764705876</v>
      </c>
      <c r="K17" s="8">
        <f>AE80</f>
        <v>0.75122352941176462</v>
      </c>
      <c r="L17" s="8">
        <f>AH80</f>
        <v>0.7765882352941178</v>
      </c>
      <c r="N17" s="3">
        <v>310</v>
      </c>
      <c r="AA17" s="11">
        <v>13031606</v>
      </c>
      <c r="AB17" s="11">
        <v>1</v>
      </c>
      <c r="AC17" s="11">
        <v>10207</v>
      </c>
      <c r="AD17" s="11" t="s">
        <v>70</v>
      </c>
      <c r="AE17" s="11">
        <v>22</v>
      </c>
      <c r="AF17" s="11">
        <v>449</v>
      </c>
      <c r="AG17" s="11">
        <v>1581</v>
      </c>
      <c r="AH17" s="11">
        <v>0.25</v>
      </c>
      <c r="AI17" s="11">
        <v>0.99</v>
      </c>
      <c r="AJ17" s="11">
        <v>0.72</v>
      </c>
      <c r="AK17" s="11">
        <v>-0.47</v>
      </c>
      <c r="AL17" s="11">
        <v>0.27</v>
      </c>
      <c r="AM17" s="1"/>
    </row>
    <row r="18" spans="5:39" x14ac:dyDescent="0.2">
      <c r="AA18" s="11">
        <v>13031606</v>
      </c>
      <c r="AB18" s="11">
        <v>1</v>
      </c>
      <c r="AC18" s="11">
        <v>50402</v>
      </c>
      <c r="AD18" s="11" t="s">
        <v>71</v>
      </c>
      <c r="AE18" s="11">
        <v>114</v>
      </c>
      <c r="AF18" s="11">
        <v>579</v>
      </c>
      <c r="AG18" s="11">
        <v>2246</v>
      </c>
      <c r="AH18" s="11">
        <v>1.29</v>
      </c>
      <c r="AI18" s="11">
        <v>1.28</v>
      </c>
      <c r="AJ18" s="11">
        <v>1.02</v>
      </c>
      <c r="AK18" s="11">
        <v>0.27</v>
      </c>
      <c r="AL18" s="11">
        <v>0.25</v>
      </c>
      <c r="AM18" s="1"/>
    </row>
    <row r="19" spans="5:39" x14ac:dyDescent="0.2">
      <c r="F19" s="18" t="s">
        <v>28</v>
      </c>
      <c r="G19" s="19"/>
      <c r="H19" s="19"/>
      <c r="I19" s="19"/>
      <c r="J19" s="19"/>
      <c r="K19" s="19"/>
      <c r="L19" s="19"/>
      <c r="M19" s="19"/>
      <c r="AA19" s="11">
        <v>13031606</v>
      </c>
      <c r="AB19" s="11">
        <v>1</v>
      </c>
      <c r="AC19" s="11">
        <v>60307</v>
      </c>
      <c r="AD19" s="11" t="s">
        <v>72</v>
      </c>
      <c r="AE19" s="11">
        <v>37</v>
      </c>
      <c r="AF19" s="11">
        <v>505</v>
      </c>
      <c r="AG19" s="11">
        <v>1914</v>
      </c>
      <c r="AH19" s="11">
        <v>0.42</v>
      </c>
      <c r="AI19" s="11">
        <v>1.1100000000000001</v>
      </c>
      <c r="AJ19" s="11">
        <v>0.87</v>
      </c>
      <c r="AK19" s="11">
        <v>-0.45</v>
      </c>
      <c r="AL19" s="11">
        <v>0.24</v>
      </c>
      <c r="AM19" s="1"/>
    </row>
    <row r="20" spans="5:39" x14ac:dyDescent="0.2">
      <c r="F20" s="19"/>
      <c r="G20" s="19"/>
      <c r="H20" s="19"/>
      <c r="I20" s="19"/>
      <c r="J20" s="19"/>
      <c r="K20" s="19"/>
      <c r="L20" s="19"/>
      <c r="M20" s="19"/>
      <c r="AA20" s="11">
        <v>13031606</v>
      </c>
      <c r="AB20" s="11">
        <v>1</v>
      </c>
      <c r="AC20" s="11">
        <v>10302</v>
      </c>
      <c r="AD20" s="11" t="s">
        <v>74</v>
      </c>
      <c r="AE20" s="11">
        <v>129</v>
      </c>
      <c r="AF20" s="11">
        <v>620</v>
      </c>
      <c r="AG20" s="11">
        <v>2496</v>
      </c>
      <c r="AH20" s="11">
        <v>1.46</v>
      </c>
      <c r="AI20" s="11">
        <v>1.37</v>
      </c>
      <c r="AJ20" s="11">
        <v>1.1399999999999999</v>
      </c>
      <c r="AK20" s="11">
        <v>0.32</v>
      </c>
      <c r="AL20" s="11">
        <v>0.23</v>
      </c>
      <c r="AM20" s="1"/>
    </row>
    <row r="21" spans="5:39" x14ac:dyDescent="0.2">
      <c r="E21" s="1"/>
      <c r="F21" s="14" t="s">
        <v>27</v>
      </c>
      <c r="G21" s="16" t="s">
        <v>26</v>
      </c>
      <c r="H21" s="14" t="s">
        <v>39</v>
      </c>
      <c r="I21" s="14" t="s">
        <v>40</v>
      </c>
      <c r="J21" s="14" t="s">
        <v>41</v>
      </c>
      <c r="K21" s="14" t="s">
        <v>42</v>
      </c>
      <c r="L21" s="14" t="s">
        <v>43</v>
      </c>
      <c r="M21" s="14" t="s">
        <v>44</v>
      </c>
      <c r="AA21" s="11">
        <v>13031606</v>
      </c>
      <c r="AB21" s="11">
        <v>1</v>
      </c>
      <c r="AC21" s="11">
        <v>80401</v>
      </c>
      <c r="AD21" s="11" t="s">
        <v>76</v>
      </c>
      <c r="AE21" s="11">
        <v>47</v>
      </c>
      <c r="AF21" s="11">
        <v>375</v>
      </c>
      <c r="AG21" s="11">
        <v>1324</v>
      </c>
      <c r="AH21" s="11">
        <v>0.53</v>
      </c>
      <c r="AI21" s="11">
        <v>0.83</v>
      </c>
      <c r="AJ21" s="11">
        <v>0.6</v>
      </c>
      <c r="AK21" s="11">
        <v>-7.0000000000000007E-2</v>
      </c>
      <c r="AL21" s="11">
        <v>0.22</v>
      </c>
      <c r="AM21" s="1"/>
    </row>
    <row r="22" spans="5:39" x14ac:dyDescent="0.2">
      <c r="E22" s="5"/>
      <c r="F22" s="15"/>
      <c r="G22" s="17"/>
      <c r="H22" s="15"/>
      <c r="I22" s="15"/>
      <c r="J22" s="15"/>
      <c r="K22" s="15"/>
      <c r="L22" s="15"/>
      <c r="M22" s="15"/>
      <c r="AA22" s="11">
        <v>13031606</v>
      </c>
      <c r="AB22" s="11">
        <v>1</v>
      </c>
      <c r="AC22" s="11">
        <v>100202</v>
      </c>
      <c r="AD22" s="11" t="s">
        <v>77</v>
      </c>
      <c r="AE22" s="11">
        <v>92</v>
      </c>
      <c r="AF22" s="11">
        <v>530</v>
      </c>
      <c r="AG22" s="11">
        <v>2079</v>
      </c>
      <c r="AH22" s="11">
        <v>1.04</v>
      </c>
      <c r="AI22" s="11">
        <v>1.17</v>
      </c>
      <c r="AJ22" s="11">
        <v>0.95</v>
      </c>
      <c r="AK22" s="11">
        <v>0.09</v>
      </c>
      <c r="AL22" s="11">
        <v>0.22</v>
      </c>
      <c r="AM22" s="1"/>
    </row>
    <row r="23" spans="5:39" x14ac:dyDescent="0.2">
      <c r="E23" s="1" t="s">
        <v>22</v>
      </c>
      <c r="F23" s="2">
        <v>55463664</v>
      </c>
      <c r="G23" s="2">
        <v>66568608</v>
      </c>
      <c r="H23" s="2">
        <v>66568608</v>
      </c>
      <c r="I23" s="2">
        <v>66568608</v>
      </c>
      <c r="J23" s="2">
        <v>66568608</v>
      </c>
      <c r="K23" s="2">
        <v>66568608</v>
      </c>
      <c r="L23" s="2">
        <v>66568608</v>
      </c>
      <c r="M23" s="2">
        <v>66568608</v>
      </c>
      <c r="AA23" s="11">
        <v>13031606</v>
      </c>
      <c r="AB23" s="11">
        <v>1</v>
      </c>
      <c r="AC23" s="11">
        <v>30204</v>
      </c>
      <c r="AD23" s="11" t="s">
        <v>78</v>
      </c>
      <c r="AE23" s="11">
        <v>13</v>
      </c>
      <c r="AF23" s="11">
        <v>221</v>
      </c>
      <c r="AG23" s="11">
        <v>605</v>
      </c>
      <c r="AH23" s="11">
        <v>0.15</v>
      </c>
      <c r="AI23" s="11">
        <v>0.49</v>
      </c>
      <c r="AJ23" s="11">
        <v>0.28000000000000003</v>
      </c>
      <c r="AK23" s="11">
        <v>-0.13</v>
      </c>
      <c r="AL23" s="11">
        <v>0.21</v>
      </c>
      <c r="AM23" s="1"/>
    </row>
    <row r="24" spans="5:39" x14ac:dyDescent="0.2">
      <c r="E24" s="1" t="s">
        <v>21</v>
      </c>
      <c r="F24" s="3">
        <v>3.17</v>
      </c>
      <c r="G24" s="3">
        <v>1.29</v>
      </c>
      <c r="H24" s="3">
        <v>2.41</v>
      </c>
      <c r="I24" s="3">
        <v>2.77</v>
      </c>
      <c r="J24" s="3">
        <v>0.01</v>
      </c>
      <c r="K24" s="3">
        <v>0.13</v>
      </c>
      <c r="L24" s="3">
        <v>0.53</v>
      </c>
      <c r="M24" s="3">
        <v>3.33</v>
      </c>
      <c r="AA24" s="11">
        <v>13031606</v>
      </c>
      <c r="AB24" s="11">
        <v>1</v>
      </c>
      <c r="AC24" s="11">
        <v>20303</v>
      </c>
      <c r="AD24" s="11" t="s">
        <v>79</v>
      </c>
      <c r="AE24" s="11">
        <v>51</v>
      </c>
      <c r="AF24" s="11">
        <v>371</v>
      </c>
      <c r="AG24" s="11">
        <v>1344</v>
      </c>
      <c r="AH24" s="11">
        <v>0.57999999999999996</v>
      </c>
      <c r="AI24" s="11">
        <v>0.82</v>
      </c>
      <c r="AJ24" s="11">
        <v>0.61</v>
      </c>
      <c r="AK24" s="11">
        <v>-0.04</v>
      </c>
      <c r="AL24" s="11">
        <v>0.2</v>
      </c>
      <c r="AM24" s="1"/>
    </row>
    <row r="25" spans="5:39" x14ac:dyDescent="0.2">
      <c r="E25" s="1" t="s">
        <v>23</v>
      </c>
      <c r="F25" s="3">
        <v>4.79</v>
      </c>
      <c r="G25" s="3">
        <v>1.51</v>
      </c>
      <c r="H25" s="3">
        <v>4.24</v>
      </c>
      <c r="I25" s="3">
        <v>4.8</v>
      </c>
      <c r="J25" s="3">
        <v>0.18</v>
      </c>
      <c r="K25" s="3">
        <v>0.45</v>
      </c>
      <c r="L25" s="3">
        <v>2.13</v>
      </c>
      <c r="M25" s="3">
        <v>16.190000000000001</v>
      </c>
      <c r="AA25" s="11">
        <v>13031606</v>
      </c>
      <c r="AB25" s="11">
        <v>1</v>
      </c>
      <c r="AC25" s="11">
        <v>30202</v>
      </c>
      <c r="AD25" s="11" t="s">
        <v>80</v>
      </c>
      <c r="AE25" s="11">
        <v>118</v>
      </c>
      <c r="AF25" s="11">
        <v>544</v>
      </c>
      <c r="AG25" s="11">
        <v>2190</v>
      </c>
      <c r="AH25" s="11">
        <v>1.34</v>
      </c>
      <c r="AI25" s="11">
        <v>1.2</v>
      </c>
      <c r="AJ25" s="11">
        <v>1</v>
      </c>
      <c r="AK25" s="11">
        <v>0.34</v>
      </c>
      <c r="AL25" s="11">
        <v>0.2</v>
      </c>
      <c r="AM25" s="1"/>
    </row>
    <row r="26" spans="5:39" x14ac:dyDescent="0.2">
      <c r="E26" s="1" t="s">
        <v>24</v>
      </c>
      <c r="F26" s="3">
        <v>0</v>
      </c>
      <c r="G26" s="3">
        <v>-949.05</v>
      </c>
      <c r="H26" s="3">
        <v>-8049.02</v>
      </c>
      <c r="I26" s="3">
        <v>-8531.9599999999991</v>
      </c>
      <c r="J26" s="3">
        <v>-68.95</v>
      </c>
      <c r="K26" s="3">
        <v>-130</v>
      </c>
      <c r="L26" s="3">
        <v>0</v>
      </c>
      <c r="M26" s="3">
        <v>-1</v>
      </c>
      <c r="AA26" s="11">
        <v>13031606</v>
      </c>
      <c r="AB26" s="11">
        <v>1</v>
      </c>
      <c r="AC26" s="11">
        <v>140204</v>
      </c>
      <c r="AD26" s="11" t="s">
        <v>81</v>
      </c>
      <c r="AE26" s="11">
        <v>88</v>
      </c>
      <c r="AF26" s="11">
        <v>378</v>
      </c>
      <c r="AG26" s="11">
        <v>1413</v>
      </c>
      <c r="AH26" s="11">
        <v>1</v>
      </c>
      <c r="AI26" s="11">
        <v>0.83</v>
      </c>
      <c r="AJ26" s="11">
        <v>0.64</v>
      </c>
      <c r="AK26" s="11">
        <v>0.35</v>
      </c>
      <c r="AL26" s="11">
        <v>0.19</v>
      </c>
      <c r="AM26" s="1"/>
    </row>
    <row r="27" spans="5:39" x14ac:dyDescent="0.2">
      <c r="E27" s="1">
        <v>25</v>
      </c>
      <c r="F27" s="3">
        <v>2</v>
      </c>
      <c r="G27" s="3">
        <v>1</v>
      </c>
      <c r="H27" s="3">
        <v>0.97</v>
      </c>
      <c r="I27" s="3">
        <v>1.0900000000000001</v>
      </c>
      <c r="J27" s="3">
        <v>0</v>
      </c>
      <c r="K27" s="3">
        <v>0</v>
      </c>
      <c r="L27" s="3">
        <v>0</v>
      </c>
      <c r="M27" s="3">
        <v>0.25</v>
      </c>
      <c r="AA27" s="11">
        <v>13031606</v>
      </c>
      <c r="AB27" s="11">
        <v>1</v>
      </c>
      <c r="AC27" s="11">
        <v>10203</v>
      </c>
      <c r="AD27" s="11" t="s">
        <v>82</v>
      </c>
      <c r="AE27" s="11">
        <v>14</v>
      </c>
      <c r="AF27" s="11">
        <v>305</v>
      </c>
      <c r="AG27" s="11">
        <v>1063</v>
      </c>
      <c r="AH27" s="11">
        <v>0.16</v>
      </c>
      <c r="AI27" s="11">
        <v>0.67</v>
      </c>
      <c r="AJ27" s="11">
        <v>0.49</v>
      </c>
      <c r="AK27" s="11">
        <v>-0.33</v>
      </c>
      <c r="AL27" s="11">
        <v>0.19</v>
      </c>
      <c r="AM27" s="1"/>
    </row>
    <row r="28" spans="5:39" x14ac:dyDescent="0.2">
      <c r="E28" s="1">
        <v>50</v>
      </c>
      <c r="F28" s="3">
        <v>3</v>
      </c>
      <c r="G28" s="3">
        <v>1</v>
      </c>
      <c r="H28" s="3">
        <v>1.62</v>
      </c>
      <c r="I28" s="3">
        <v>1.89</v>
      </c>
      <c r="J28" s="3">
        <v>0</v>
      </c>
      <c r="K28" s="3">
        <v>0</v>
      </c>
      <c r="L28" s="3">
        <v>0</v>
      </c>
      <c r="M28" s="3">
        <v>0.69</v>
      </c>
      <c r="AA28" s="11">
        <v>13031606</v>
      </c>
      <c r="AB28" s="11">
        <v>1</v>
      </c>
      <c r="AC28" s="11">
        <v>60301</v>
      </c>
      <c r="AD28" s="11" t="s">
        <v>83</v>
      </c>
      <c r="AE28" s="11">
        <v>46</v>
      </c>
      <c r="AF28" s="11">
        <v>551</v>
      </c>
      <c r="AG28" s="11">
        <v>2271</v>
      </c>
      <c r="AH28" s="11">
        <v>0.52</v>
      </c>
      <c r="AI28" s="11">
        <v>1.21</v>
      </c>
      <c r="AJ28" s="11">
        <v>1.04</v>
      </c>
      <c r="AK28" s="11">
        <v>-0.52</v>
      </c>
      <c r="AL28" s="11">
        <v>0.18</v>
      </c>
      <c r="AM28" s="1"/>
    </row>
    <row r="29" spans="5:39" x14ac:dyDescent="0.2">
      <c r="E29" s="1">
        <v>75</v>
      </c>
      <c r="F29" s="3">
        <v>4</v>
      </c>
      <c r="G29" s="3">
        <v>1</v>
      </c>
      <c r="H29" s="3">
        <v>2.82</v>
      </c>
      <c r="I29" s="3">
        <v>3.18</v>
      </c>
      <c r="J29" s="3">
        <v>0</v>
      </c>
      <c r="K29" s="3">
        <v>0.14000000000000001</v>
      </c>
      <c r="L29" s="3">
        <v>0.28000000000000003</v>
      </c>
      <c r="M29" s="3">
        <v>1</v>
      </c>
      <c r="AA29" s="11">
        <v>13031606</v>
      </c>
      <c r="AB29" s="11">
        <v>1</v>
      </c>
      <c r="AC29" s="11">
        <v>20205</v>
      </c>
      <c r="AD29" s="11" t="s">
        <v>84</v>
      </c>
      <c r="AE29" s="11">
        <v>13</v>
      </c>
      <c r="AF29" s="11">
        <v>241</v>
      </c>
      <c r="AG29" s="11">
        <v>793</v>
      </c>
      <c r="AH29" s="11">
        <v>0.15</v>
      </c>
      <c r="AI29" s="11">
        <v>0.53</v>
      </c>
      <c r="AJ29" s="11">
        <v>0.36</v>
      </c>
      <c r="AK29" s="11">
        <v>-0.21</v>
      </c>
      <c r="AL29" s="11">
        <v>0.17</v>
      </c>
      <c r="AM29" s="1"/>
    </row>
    <row r="30" spans="5:39" x14ac:dyDescent="0.2">
      <c r="E30" s="1" t="s">
        <v>25</v>
      </c>
      <c r="F30" s="3">
        <v>93</v>
      </c>
      <c r="G30" s="3">
        <v>2111.11</v>
      </c>
      <c r="H30" s="3">
        <v>8057.08</v>
      </c>
      <c r="I30" s="3">
        <v>8540.5</v>
      </c>
      <c r="J30" s="3">
        <v>487.5</v>
      </c>
      <c r="K30" s="3">
        <v>367.22</v>
      </c>
      <c r="L30" s="3">
        <v>999</v>
      </c>
      <c r="M30" s="3">
        <v>1800</v>
      </c>
      <c r="AA30" s="11">
        <v>13031606</v>
      </c>
      <c r="AB30" s="11">
        <v>1</v>
      </c>
      <c r="AC30" s="11">
        <v>50202</v>
      </c>
      <c r="AD30" s="11" t="s">
        <v>105</v>
      </c>
      <c r="AE30" s="11">
        <v>83</v>
      </c>
      <c r="AF30" s="11">
        <v>591</v>
      </c>
      <c r="AG30" s="11">
        <v>2484</v>
      </c>
      <c r="AH30" s="11">
        <v>0.94</v>
      </c>
      <c r="AI30" s="11">
        <v>1.3</v>
      </c>
      <c r="AJ30" s="11">
        <v>1.1299999999999999</v>
      </c>
      <c r="AK30" s="11">
        <v>-0.19</v>
      </c>
      <c r="AL30" s="11">
        <v>0.17</v>
      </c>
      <c r="AM30" s="1"/>
    </row>
    <row r="36" spans="6:33" x14ac:dyDescent="0.2">
      <c r="AD36" s="9" t="s">
        <v>55</v>
      </c>
      <c r="AE36" s="9" t="s">
        <v>60</v>
      </c>
      <c r="AF36" s="9" t="s">
        <v>61</v>
      </c>
      <c r="AG36" s="9" t="s">
        <v>63</v>
      </c>
    </row>
    <row r="37" spans="6:33" x14ac:dyDescent="0.2">
      <c r="AD37" s="10" t="s">
        <v>64</v>
      </c>
      <c r="AE37" s="10">
        <v>1.73</v>
      </c>
      <c r="AF37" s="10">
        <v>1.34</v>
      </c>
      <c r="AG37" s="10">
        <v>0.38</v>
      </c>
    </row>
    <row r="38" spans="6:33" x14ac:dyDescent="0.2">
      <c r="AD38" s="11" t="s">
        <v>65</v>
      </c>
      <c r="AE38" s="11">
        <v>1.29</v>
      </c>
      <c r="AF38" s="11">
        <v>0.96</v>
      </c>
      <c r="AG38" s="11">
        <v>0.33</v>
      </c>
    </row>
    <row r="39" spans="6:33" x14ac:dyDescent="0.2">
      <c r="AD39" s="11" t="s">
        <v>67</v>
      </c>
      <c r="AE39" s="11">
        <v>1.1100000000000001</v>
      </c>
      <c r="AF39" s="11">
        <v>0.78</v>
      </c>
      <c r="AG39" s="11">
        <v>0.33</v>
      </c>
    </row>
    <row r="40" spans="6:33" x14ac:dyDescent="0.2">
      <c r="F40" s="4" t="s">
        <v>0</v>
      </c>
      <c r="G40" s="4" t="s">
        <v>1</v>
      </c>
      <c r="H40" s="4" t="s">
        <v>128</v>
      </c>
      <c r="I40" s="4" t="s">
        <v>4</v>
      </c>
      <c r="J40" s="4" t="s">
        <v>5</v>
      </c>
      <c r="K40" s="26" t="s">
        <v>129</v>
      </c>
      <c r="O40" s="4" t="s">
        <v>51</v>
      </c>
      <c r="AD40" s="11" t="s">
        <v>68</v>
      </c>
      <c r="AE40" s="11">
        <v>0.79</v>
      </c>
      <c r="AF40" s="11">
        <v>0.48</v>
      </c>
      <c r="AG40" s="11">
        <v>0.32</v>
      </c>
    </row>
    <row r="41" spans="6:33" x14ac:dyDescent="0.2">
      <c r="F41" s="1" t="s">
        <v>9</v>
      </c>
      <c r="G41" s="23">
        <v>0.25157894736842112</v>
      </c>
      <c r="H41" s="24">
        <v>6.2736842105263175</v>
      </c>
      <c r="I41" s="24">
        <v>2.5015789473684213</v>
      </c>
      <c r="J41" s="24">
        <v>1.7589473684210528</v>
      </c>
      <c r="K41" s="24">
        <v>0.47315789473684211</v>
      </c>
      <c r="O41" s="2">
        <v>1.2</v>
      </c>
      <c r="AD41" s="11" t="s">
        <v>69</v>
      </c>
      <c r="AE41" s="11">
        <v>1.08</v>
      </c>
      <c r="AF41" s="11">
        <v>0.8</v>
      </c>
      <c r="AG41" s="11">
        <v>0.27</v>
      </c>
    </row>
    <row r="42" spans="6:33" x14ac:dyDescent="0.2">
      <c r="F42" s="1" t="s">
        <v>10</v>
      </c>
      <c r="G42" s="2">
        <v>0.25</v>
      </c>
      <c r="H42" s="2">
        <v>6.24</v>
      </c>
      <c r="I42" s="2">
        <v>2.4900000000000002</v>
      </c>
      <c r="J42" s="2">
        <v>1.75</v>
      </c>
      <c r="K42" s="2">
        <v>0.46</v>
      </c>
      <c r="O42" s="3">
        <v>1.8</v>
      </c>
      <c r="AD42" s="11" t="s">
        <v>104</v>
      </c>
      <c r="AE42" s="11">
        <v>1.3</v>
      </c>
      <c r="AF42" s="11">
        <v>1.03</v>
      </c>
      <c r="AG42" s="11">
        <v>0.27</v>
      </c>
    </row>
    <row r="43" spans="6:33" x14ac:dyDescent="0.2">
      <c r="F43" s="1" t="s">
        <v>11</v>
      </c>
      <c r="G43" s="3">
        <v>0.26</v>
      </c>
      <c r="H43" s="3">
        <v>6.19</v>
      </c>
      <c r="I43" s="3">
        <v>2.48</v>
      </c>
      <c r="J43" s="3">
        <v>1.76</v>
      </c>
      <c r="K43" s="3">
        <v>0.47</v>
      </c>
      <c r="O43" s="3">
        <v>1.54</v>
      </c>
      <c r="AD43" s="11" t="s">
        <v>70</v>
      </c>
      <c r="AE43" s="11">
        <v>0.99</v>
      </c>
      <c r="AF43" s="11">
        <v>0.72</v>
      </c>
      <c r="AG43" s="11">
        <v>0.27</v>
      </c>
    </row>
    <row r="44" spans="6:33" x14ac:dyDescent="0.2">
      <c r="F44" s="1" t="s">
        <v>127</v>
      </c>
      <c r="G44" s="3">
        <v>0.26</v>
      </c>
      <c r="H44" s="3">
        <v>6.18</v>
      </c>
      <c r="I44" s="3">
        <v>2.48</v>
      </c>
      <c r="J44" s="3">
        <v>1.76</v>
      </c>
      <c r="K44" s="3">
        <v>0.47</v>
      </c>
      <c r="O44" s="3">
        <v>1.51</v>
      </c>
      <c r="AD44" s="11" t="s">
        <v>71</v>
      </c>
      <c r="AE44" s="11">
        <v>1.28</v>
      </c>
      <c r="AF44" s="11">
        <v>1.02</v>
      </c>
      <c r="AG44" s="11">
        <v>0.25</v>
      </c>
    </row>
    <row r="45" spans="6:33" x14ac:dyDescent="0.2">
      <c r="F45" s="1" t="s">
        <v>6</v>
      </c>
      <c r="G45" s="3">
        <v>0.24</v>
      </c>
      <c r="H45" s="3">
        <v>6.37</v>
      </c>
      <c r="I45" s="3">
        <v>2.52</v>
      </c>
      <c r="J45" s="3">
        <v>1.76</v>
      </c>
      <c r="K45" s="3">
        <v>0.47</v>
      </c>
      <c r="O45" s="25">
        <v>18.350000000000001</v>
      </c>
      <c r="AD45" s="11" t="s">
        <v>72</v>
      </c>
      <c r="AE45" s="11">
        <v>1.1100000000000001</v>
      </c>
      <c r="AF45" s="11">
        <v>0.87</v>
      </c>
      <c r="AG45" s="11">
        <v>0.24</v>
      </c>
    </row>
    <row r="46" spans="6:33" x14ac:dyDescent="0.2">
      <c r="F46" s="1" t="s">
        <v>130</v>
      </c>
      <c r="G46" s="3">
        <v>0.24</v>
      </c>
      <c r="H46" s="3">
        <v>6.38</v>
      </c>
      <c r="I46" s="3">
        <v>2.52</v>
      </c>
      <c r="J46" s="3">
        <v>1.76</v>
      </c>
      <c r="K46" s="3">
        <v>0.47</v>
      </c>
      <c r="O46" s="25">
        <v>12.18</v>
      </c>
      <c r="AD46" s="11" t="s">
        <v>74</v>
      </c>
      <c r="AE46" s="11">
        <v>1.37</v>
      </c>
      <c r="AF46" s="11">
        <v>1.1399999999999999</v>
      </c>
      <c r="AG46" s="11">
        <v>0.23</v>
      </c>
    </row>
    <row r="47" spans="6:33" x14ac:dyDescent="0.2">
      <c r="F47" s="1" t="s">
        <v>8</v>
      </c>
      <c r="G47" s="3">
        <v>0.25</v>
      </c>
      <c r="H47" s="3">
        <v>6.26</v>
      </c>
      <c r="I47" s="3">
        <v>2.5</v>
      </c>
      <c r="J47" s="3">
        <v>1.76</v>
      </c>
      <c r="K47" s="3">
        <v>0.47</v>
      </c>
      <c r="O47" s="25">
        <v>67.239999999999995</v>
      </c>
      <c r="AD47" s="11" t="s">
        <v>76</v>
      </c>
      <c r="AE47" s="11">
        <v>0.83</v>
      </c>
      <c r="AF47" s="11">
        <v>0.6</v>
      </c>
      <c r="AG47" s="11">
        <v>0.22</v>
      </c>
    </row>
    <row r="48" spans="6:33" x14ac:dyDescent="0.2">
      <c r="AD48" s="11" t="s">
        <v>77</v>
      </c>
      <c r="AE48" s="11">
        <v>1.17</v>
      </c>
      <c r="AF48" s="11">
        <v>0.95</v>
      </c>
      <c r="AG48" s="11">
        <v>0.22</v>
      </c>
    </row>
    <row r="49" spans="30:34" x14ac:dyDescent="0.2">
      <c r="AD49" s="11" t="s">
        <v>78</v>
      </c>
      <c r="AE49" s="11">
        <v>0.49</v>
      </c>
      <c r="AF49" s="11">
        <v>0.28000000000000003</v>
      </c>
      <c r="AG49" s="11">
        <v>0.21</v>
      </c>
    </row>
    <row r="50" spans="30:34" x14ac:dyDescent="0.2">
      <c r="AD50" s="11" t="s">
        <v>79</v>
      </c>
      <c r="AE50" s="11">
        <v>0.82</v>
      </c>
      <c r="AF50" s="11">
        <v>0.61</v>
      </c>
      <c r="AG50" s="11">
        <v>0.2</v>
      </c>
    </row>
    <row r="51" spans="30:34" x14ac:dyDescent="0.2">
      <c r="AD51" s="11" t="s">
        <v>80</v>
      </c>
      <c r="AE51" s="11">
        <v>1.2</v>
      </c>
      <c r="AF51" s="11">
        <v>1</v>
      </c>
      <c r="AG51" s="11">
        <v>0.2</v>
      </c>
    </row>
    <row r="52" spans="30:34" x14ac:dyDescent="0.2">
      <c r="AD52" s="11" t="s">
        <v>81</v>
      </c>
      <c r="AE52" s="11">
        <v>0.83</v>
      </c>
      <c r="AF52" s="11">
        <v>0.64</v>
      </c>
      <c r="AG52" s="11">
        <v>0.19</v>
      </c>
    </row>
    <row r="53" spans="30:34" x14ac:dyDescent="0.2">
      <c r="AD53" s="11" t="s">
        <v>82</v>
      </c>
      <c r="AE53" s="11">
        <v>0.67</v>
      </c>
      <c r="AF53" s="11">
        <v>0.49</v>
      </c>
      <c r="AG53" s="11">
        <v>0.19</v>
      </c>
    </row>
    <row r="54" spans="30:34" x14ac:dyDescent="0.2">
      <c r="AD54" s="11" t="s">
        <v>83</v>
      </c>
      <c r="AE54" s="11">
        <v>1.21</v>
      </c>
      <c r="AF54" s="11">
        <v>1.04</v>
      </c>
      <c r="AG54" s="11">
        <v>0.18</v>
      </c>
    </row>
    <row r="55" spans="30:34" x14ac:dyDescent="0.2">
      <c r="AD55" s="11" t="s">
        <v>84</v>
      </c>
      <c r="AE55" s="11">
        <v>0.53</v>
      </c>
      <c r="AF55" s="11">
        <v>0.36</v>
      </c>
      <c r="AG55" s="11">
        <v>0.17</v>
      </c>
    </row>
    <row r="56" spans="30:34" x14ac:dyDescent="0.2">
      <c r="AD56" s="11" t="s">
        <v>105</v>
      </c>
      <c r="AE56" s="11">
        <v>1.3</v>
      </c>
      <c r="AF56" s="11">
        <v>1.1299999999999999</v>
      </c>
      <c r="AG56" s="11">
        <v>0.17</v>
      </c>
    </row>
    <row r="62" spans="30:34" x14ac:dyDescent="0.2">
      <c r="AD62" t="s">
        <v>45</v>
      </c>
      <c r="AE62" t="s">
        <v>46</v>
      </c>
      <c r="AF62" t="s">
        <v>47</v>
      </c>
      <c r="AG62" t="s">
        <v>48</v>
      </c>
      <c r="AH62" t="s">
        <v>49</v>
      </c>
    </row>
    <row r="63" spans="30:34" x14ac:dyDescent="0.2">
      <c r="AD63" s="1">
        <v>0.34239999999999998</v>
      </c>
      <c r="AE63" s="1">
        <v>0.7157</v>
      </c>
      <c r="AF63" s="1">
        <v>0.84670000000000001</v>
      </c>
      <c r="AG63" s="1">
        <v>0.44769999999999999</v>
      </c>
      <c r="AH63" s="1">
        <v>0.76880000000000004</v>
      </c>
    </row>
    <row r="64" spans="30:34" x14ac:dyDescent="0.2">
      <c r="AD64" s="1">
        <v>0.3473</v>
      </c>
      <c r="AE64" s="1">
        <v>0.73099999999999998</v>
      </c>
      <c r="AF64" s="1">
        <v>0.8296</v>
      </c>
      <c r="AG64" s="1">
        <v>0.48970000000000002</v>
      </c>
      <c r="AH64" s="1">
        <v>0.7712</v>
      </c>
    </row>
    <row r="65" spans="2:34" x14ac:dyDescent="0.2">
      <c r="AD65" s="1">
        <v>0.3513</v>
      </c>
      <c r="AE65" s="1">
        <v>0.72509999999999997</v>
      </c>
      <c r="AF65" s="1">
        <v>0.84150000000000003</v>
      </c>
      <c r="AG65" s="1">
        <v>0.4955</v>
      </c>
      <c r="AH65" s="1">
        <v>0.7722</v>
      </c>
    </row>
    <row r="66" spans="2:34" x14ac:dyDescent="0.2">
      <c r="AD66" s="1">
        <v>0.37109999999999999</v>
      </c>
      <c r="AE66" s="1">
        <v>0.75849999999999995</v>
      </c>
      <c r="AF66" s="1">
        <v>0.81759999999999999</v>
      </c>
      <c r="AG66" s="1">
        <v>0.51049999999999995</v>
      </c>
      <c r="AH66" s="1">
        <v>0.78269999999999995</v>
      </c>
    </row>
    <row r="67" spans="2:34" x14ac:dyDescent="0.2">
      <c r="AD67" s="1">
        <v>0.38679999999999998</v>
      </c>
      <c r="AE67" s="1">
        <v>0.76060000000000005</v>
      </c>
      <c r="AF67" s="1">
        <v>0.82420000000000004</v>
      </c>
      <c r="AG67" s="1">
        <v>0.52649999999999997</v>
      </c>
      <c r="AH67" s="1">
        <v>0.7863</v>
      </c>
    </row>
    <row r="68" spans="2:34" x14ac:dyDescent="0.2">
      <c r="AD68" s="1">
        <v>0.36499999999999999</v>
      </c>
      <c r="AE68" s="1">
        <v>0.74909999999999999</v>
      </c>
      <c r="AF68" s="1">
        <v>0.83040000000000003</v>
      </c>
      <c r="AG68" s="1">
        <v>0.5071</v>
      </c>
      <c r="AH68" s="1">
        <v>0.7823</v>
      </c>
    </row>
    <row r="69" spans="2:34" x14ac:dyDescent="0.2">
      <c r="AD69" s="1">
        <v>0.37519999999999998</v>
      </c>
      <c r="AE69" s="1">
        <v>0.73619999999999997</v>
      </c>
      <c r="AF69" s="1">
        <v>0.82530000000000003</v>
      </c>
      <c r="AG69" s="1">
        <v>0.51590000000000003</v>
      </c>
      <c r="AH69" s="1">
        <v>0.77159999999999995</v>
      </c>
    </row>
    <row r="70" spans="2:34" x14ac:dyDescent="0.2">
      <c r="AB70" s="20">
        <f>SUM(C71:U71)</f>
        <v>4.7800000000000011</v>
      </c>
      <c r="AD70" s="1">
        <v>0.3417</v>
      </c>
      <c r="AE70" s="1">
        <v>0.73209999999999997</v>
      </c>
      <c r="AF70" s="1">
        <v>0.86019999999999996</v>
      </c>
      <c r="AG70" s="1">
        <v>0.48909999999999998</v>
      </c>
      <c r="AH70" s="1">
        <v>0.78490000000000004</v>
      </c>
    </row>
    <row r="71" spans="2:34" x14ac:dyDescent="0.2">
      <c r="B71" t="s">
        <v>86</v>
      </c>
      <c r="C71">
        <v>0.24</v>
      </c>
      <c r="D71">
        <v>0.25</v>
      </c>
      <c r="E71">
        <v>0.24</v>
      </c>
      <c r="F71">
        <v>0.28999999999999998</v>
      </c>
      <c r="G71">
        <v>0.23</v>
      </c>
      <c r="H71">
        <v>0.35</v>
      </c>
      <c r="I71">
        <v>0.38</v>
      </c>
      <c r="J71">
        <v>0.28999999999999998</v>
      </c>
      <c r="K71">
        <v>0.23</v>
      </c>
      <c r="L71">
        <v>0.17</v>
      </c>
      <c r="M71">
        <v>0.23</v>
      </c>
      <c r="N71">
        <v>0.27</v>
      </c>
      <c r="O71">
        <v>0.21</v>
      </c>
      <c r="P71">
        <v>0.23</v>
      </c>
      <c r="Q71">
        <v>0.23</v>
      </c>
      <c r="R71">
        <v>0.2</v>
      </c>
      <c r="S71">
        <v>0.24</v>
      </c>
      <c r="T71">
        <v>0.27</v>
      </c>
      <c r="U71">
        <v>0.23</v>
      </c>
      <c r="V71" s="21">
        <f>AVERAGE(C71:U71)</f>
        <v>0.25157894736842112</v>
      </c>
      <c r="AD71" s="1">
        <v>0.39779999999999999</v>
      </c>
      <c r="AE71" s="1">
        <v>0.81430000000000002</v>
      </c>
      <c r="AF71" s="1">
        <v>0.66359999999999997</v>
      </c>
      <c r="AG71" s="1">
        <v>0.49740000000000001</v>
      </c>
      <c r="AH71" s="1">
        <v>0.75109999999999999</v>
      </c>
    </row>
    <row r="72" spans="2:34" x14ac:dyDescent="0.2">
      <c r="B72" t="s">
        <v>87</v>
      </c>
      <c r="C72">
        <v>0.24</v>
      </c>
      <c r="D72">
        <v>0.25</v>
      </c>
      <c r="E72">
        <v>0.24</v>
      </c>
      <c r="F72">
        <v>0.28999999999999998</v>
      </c>
      <c r="G72">
        <v>0.22</v>
      </c>
      <c r="H72">
        <v>0.35</v>
      </c>
      <c r="I72">
        <v>0.37</v>
      </c>
      <c r="J72">
        <v>0.28999999999999998</v>
      </c>
      <c r="K72">
        <v>0.22</v>
      </c>
      <c r="L72">
        <v>0.16</v>
      </c>
      <c r="M72">
        <v>0.23</v>
      </c>
      <c r="N72">
        <v>0.27</v>
      </c>
      <c r="O72">
        <v>0.2</v>
      </c>
      <c r="P72">
        <v>0.23</v>
      </c>
      <c r="Q72">
        <v>0.23</v>
      </c>
      <c r="R72">
        <v>0.19</v>
      </c>
      <c r="S72">
        <v>0.24</v>
      </c>
      <c r="T72">
        <v>0.26</v>
      </c>
      <c r="U72">
        <v>0.22</v>
      </c>
      <c r="V72" s="21">
        <f t="shared" ref="V72:V76" si="0">AVERAGE(C72:U72)</f>
        <v>0.2473684210526316</v>
      </c>
      <c r="AD72" s="1">
        <v>0.32719999999999999</v>
      </c>
      <c r="AE72" s="1">
        <v>0.75290000000000001</v>
      </c>
      <c r="AF72" s="1">
        <v>0.78790000000000004</v>
      </c>
      <c r="AG72" s="1">
        <v>0.46239999999999998</v>
      </c>
      <c r="AH72" s="1">
        <v>0.76770000000000005</v>
      </c>
    </row>
    <row r="73" spans="2:34" x14ac:dyDescent="0.2">
      <c r="B73" t="s">
        <v>88</v>
      </c>
      <c r="C73">
        <v>6.37</v>
      </c>
      <c r="D73">
        <v>6.08</v>
      </c>
      <c r="E73">
        <v>6.56</v>
      </c>
      <c r="F73">
        <v>6.38</v>
      </c>
      <c r="G73">
        <v>6.26</v>
      </c>
      <c r="H73">
        <v>4.9800000000000004</v>
      </c>
      <c r="I73">
        <v>5.23</v>
      </c>
      <c r="J73">
        <v>8.23</v>
      </c>
      <c r="K73">
        <v>6.92</v>
      </c>
      <c r="L73">
        <v>5.96</v>
      </c>
      <c r="M73">
        <v>5.61</v>
      </c>
      <c r="N73">
        <v>6.18</v>
      </c>
      <c r="O73">
        <v>6.53</v>
      </c>
      <c r="P73">
        <v>5.83</v>
      </c>
      <c r="Q73">
        <v>6.33</v>
      </c>
      <c r="R73">
        <v>7.18</v>
      </c>
      <c r="S73">
        <v>5.9</v>
      </c>
      <c r="T73">
        <v>6.45</v>
      </c>
      <c r="U73">
        <v>6.22</v>
      </c>
      <c r="V73" s="21">
        <f t="shared" si="0"/>
        <v>6.2736842105263175</v>
      </c>
      <c r="AD73" s="1">
        <v>0.30919999999999997</v>
      </c>
      <c r="AE73" s="1">
        <v>0.72760000000000002</v>
      </c>
      <c r="AF73" s="1">
        <v>0.83589999999999998</v>
      </c>
      <c r="AG73" s="1">
        <v>0.45140000000000002</v>
      </c>
      <c r="AH73" s="1">
        <v>0.77339999999999998</v>
      </c>
    </row>
    <row r="74" spans="2:34" x14ac:dyDescent="0.2">
      <c r="B74" t="s">
        <v>89</v>
      </c>
      <c r="C74">
        <v>2.52</v>
      </c>
      <c r="D74">
        <v>2.4700000000000002</v>
      </c>
      <c r="E74">
        <v>2.56</v>
      </c>
      <c r="F74">
        <v>2.5299999999999998</v>
      </c>
      <c r="G74">
        <v>2.5</v>
      </c>
      <c r="H74">
        <v>2.23</v>
      </c>
      <c r="I74">
        <v>2.29</v>
      </c>
      <c r="J74">
        <v>2.87</v>
      </c>
      <c r="K74">
        <v>2.63</v>
      </c>
      <c r="L74">
        <v>2.44</v>
      </c>
      <c r="M74">
        <v>2.37</v>
      </c>
      <c r="N74">
        <v>2.4900000000000002</v>
      </c>
      <c r="O74">
        <v>2.56</v>
      </c>
      <c r="P74">
        <v>2.41</v>
      </c>
      <c r="Q74">
        <v>2.52</v>
      </c>
      <c r="R74">
        <v>2.68</v>
      </c>
      <c r="S74">
        <v>2.4300000000000002</v>
      </c>
      <c r="T74">
        <v>2.54</v>
      </c>
      <c r="U74">
        <v>2.4900000000000002</v>
      </c>
      <c r="V74" s="21">
        <f t="shared" si="0"/>
        <v>2.5015789473684213</v>
      </c>
      <c r="AD74" s="1">
        <v>0.31940000000000002</v>
      </c>
      <c r="AE74" s="1">
        <v>0.75419999999999998</v>
      </c>
      <c r="AF74" s="1">
        <v>0.81179999999999997</v>
      </c>
      <c r="AG74" s="1">
        <v>0.45839999999999997</v>
      </c>
      <c r="AH74" s="1">
        <v>0.77880000000000005</v>
      </c>
    </row>
    <row r="75" spans="2:34" x14ac:dyDescent="0.2">
      <c r="B75" t="s">
        <v>90</v>
      </c>
      <c r="C75">
        <v>1.82</v>
      </c>
      <c r="D75">
        <v>1.73</v>
      </c>
      <c r="E75">
        <v>1.83</v>
      </c>
      <c r="F75">
        <v>1.82</v>
      </c>
      <c r="G75">
        <v>1.76</v>
      </c>
      <c r="H75">
        <v>1.61</v>
      </c>
      <c r="I75">
        <v>1.69</v>
      </c>
      <c r="J75">
        <v>1.83</v>
      </c>
      <c r="K75">
        <v>1.86</v>
      </c>
      <c r="L75">
        <v>1.62</v>
      </c>
      <c r="M75">
        <v>1.52</v>
      </c>
      <c r="N75">
        <v>1.71</v>
      </c>
      <c r="O75">
        <v>1.77</v>
      </c>
      <c r="P75">
        <v>1.82</v>
      </c>
      <c r="Q75">
        <v>1.83</v>
      </c>
      <c r="R75">
        <v>1.87</v>
      </c>
      <c r="S75">
        <v>1.75</v>
      </c>
      <c r="T75">
        <v>1.79</v>
      </c>
      <c r="U75">
        <v>1.79</v>
      </c>
      <c r="V75" s="21">
        <f t="shared" si="0"/>
        <v>1.7589473684210528</v>
      </c>
      <c r="AD75" s="1">
        <v>0.2329</v>
      </c>
      <c r="AE75" s="1">
        <v>0.7429</v>
      </c>
      <c r="AF75" s="1">
        <v>0.82289999999999996</v>
      </c>
      <c r="AG75" s="1">
        <v>0.46379999999999999</v>
      </c>
      <c r="AH75" s="1">
        <v>0.78090000000000004</v>
      </c>
    </row>
    <row r="76" spans="2:34" x14ac:dyDescent="0.2">
      <c r="B76" t="s">
        <v>91</v>
      </c>
      <c r="C76">
        <v>0.47</v>
      </c>
      <c r="D76">
        <v>0.48</v>
      </c>
      <c r="E76">
        <v>0.53</v>
      </c>
      <c r="F76">
        <v>0.48</v>
      </c>
      <c r="G76">
        <v>0.46</v>
      </c>
      <c r="H76">
        <v>0.45</v>
      </c>
      <c r="I76">
        <v>0.51</v>
      </c>
      <c r="J76">
        <v>0.43</v>
      </c>
      <c r="K76">
        <v>0.46</v>
      </c>
      <c r="L76">
        <v>0.52</v>
      </c>
      <c r="M76">
        <v>0.35</v>
      </c>
      <c r="N76">
        <v>0.43</v>
      </c>
      <c r="O76">
        <v>0.44</v>
      </c>
      <c r="P76">
        <v>0.47</v>
      </c>
      <c r="Q76">
        <v>0.54</v>
      </c>
      <c r="R76">
        <v>0.47</v>
      </c>
      <c r="S76">
        <v>0.51</v>
      </c>
      <c r="T76">
        <v>0.5</v>
      </c>
      <c r="U76">
        <v>0.49</v>
      </c>
      <c r="V76" s="21">
        <f t="shared" si="0"/>
        <v>0.47315789473684211</v>
      </c>
      <c r="AD76" s="1">
        <v>0.33210000000000001</v>
      </c>
      <c r="AE76" s="1">
        <v>0.78</v>
      </c>
      <c r="AF76" s="1">
        <v>0.78920000000000001</v>
      </c>
      <c r="AG76" s="1">
        <v>0.46750000000000003</v>
      </c>
      <c r="AH76" s="1">
        <v>0.78390000000000004</v>
      </c>
    </row>
    <row r="77" spans="2:34" x14ac:dyDescent="0.2">
      <c r="AD77" s="1">
        <v>0.32369999999999999</v>
      </c>
      <c r="AE77" s="1">
        <v>0.76129999999999998</v>
      </c>
      <c r="AF77" s="1">
        <v>0.81430000000000002</v>
      </c>
      <c r="AG77" s="1">
        <v>0.46329999999999999</v>
      </c>
      <c r="AH77" s="1">
        <v>0.78400000000000003</v>
      </c>
    </row>
    <row r="78" spans="2:34" x14ac:dyDescent="0.2">
      <c r="AD78" s="1">
        <v>0.30819999999999997</v>
      </c>
      <c r="AE78" s="1">
        <v>0.76149999999999995</v>
      </c>
      <c r="AF78" s="1">
        <v>0.82379999999999998</v>
      </c>
      <c r="AG78" s="1">
        <v>0.4486</v>
      </c>
      <c r="AH78" s="1">
        <v>0.78849999999999998</v>
      </c>
    </row>
    <row r="79" spans="2:34" x14ac:dyDescent="0.2">
      <c r="AD79" s="1">
        <v>0.34350000000000003</v>
      </c>
      <c r="AE79" s="1">
        <v>0.76780000000000004</v>
      </c>
      <c r="AF79" s="1">
        <v>0.78180000000000005</v>
      </c>
      <c r="AG79" s="1">
        <v>0.4773</v>
      </c>
      <c r="AH79" s="1">
        <v>0.77370000000000005</v>
      </c>
    </row>
    <row r="80" spans="2:34" x14ac:dyDescent="0.2">
      <c r="AD80" s="7">
        <f>AVERAGE(AD63:AD79)</f>
        <v>0.33969411764705876</v>
      </c>
      <c r="AE80" s="7">
        <f t="shared" ref="AE80:AH80" si="1">AVERAGE(AE63:AE79)</f>
        <v>0.75122352941176462</v>
      </c>
      <c r="AF80" s="7">
        <f t="shared" si="1"/>
        <v>0.81215882352941182</v>
      </c>
      <c r="AG80" s="7">
        <f t="shared" si="1"/>
        <v>0.48071176470588239</v>
      </c>
      <c r="AH80" s="7">
        <f t="shared" si="1"/>
        <v>0.7765882352941178</v>
      </c>
    </row>
  </sheetData>
  <mergeCells count="10">
    <mergeCell ref="P12:P16"/>
    <mergeCell ref="M21:M22"/>
    <mergeCell ref="F21:F22"/>
    <mergeCell ref="G21:G22"/>
    <mergeCell ref="F19:M20"/>
    <mergeCell ref="H21:H22"/>
    <mergeCell ref="I21:I22"/>
    <mergeCell ref="J21:J22"/>
    <mergeCell ref="K21:K22"/>
    <mergeCell ref="L21:L22"/>
  </mergeCells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173F2-6888-2A4D-AD0F-30B3B819ABB4}">
  <dimension ref="A1:L8"/>
  <sheetViews>
    <sheetView workbookViewId="0">
      <selection activeCell="G8" activeCellId="3" sqref="C8 E8 F8 G8"/>
    </sheetView>
  </sheetViews>
  <sheetFormatPr baseColWidth="10" defaultRowHeight="16" x14ac:dyDescent="0.2"/>
  <sheetData>
    <row r="1" spans="1:12" x14ac:dyDescent="0.2">
      <c r="A1" s="22" t="s">
        <v>0</v>
      </c>
      <c r="B1" t="s">
        <v>106</v>
      </c>
      <c r="C1" t="s">
        <v>107</v>
      </c>
      <c r="D1" t="s">
        <v>108</v>
      </c>
      <c r="E1" t="s">
        <v>106</v>
      </c>
      <c r="F1" t="s">
        <v>107</v>
      </c>
      <c r="G1" t="s">
        <v>88</v>
      </c>
      <c r="H1" t="s">
        <v>107</v>
      </c>
      <c r="I1" t="s">
        <v>89</v>
      </c>
      <c r="J1" t="s">
        <v>107</v>
      </c>
      <c r="K1" t="s">
        <v>109</v>
      </c>
      <c r="L1" t="s">
        <v>107</v>
      </c>
    </row>
    <row r="2" spans="1:12" x14ac:dyDescent="0.2">
      <c r="A2" t="s">
        <v>110</v>
      </c>
      <c r="B2" t="s">
        <v>111</v>
      </c>
      <c r="C2" t="s">
        <v>112</v>
      </c>
      <c r="D2" t="s">
        <v>113</v>
      </c>
      <c r="E2" t="s">
        <v>114</v>
      </c>
      <c r="F2" t="s">
        <v>115</v>
      </c>
      <c r="G2" t="s">
        <v>116</v>
      </c>
    </row>
    <row r="3" spans="1:12" x14ac:dyDescent="0.2">
      <c r="A3" t="s">
        <v>117</v>
      </c>
      <c r="B3" t="s">
        <v>111</v>
      </c>
      <c r="C3" t="s">
        <v>66</v>
      </c>
      <c r="D3" t="s">
        <v>66</v>
      </c>
      <c r="E3" t="s">
        <v>118</v>
      </c>
      <c r="F3" t="s">
        <v>99</v>
      </c>
      <c r="G3" t="s">
        <v>100</v>
      </c>
    </row>
    <row r="4" spans="1:12" x14ac:dyDescent="0.2">
      <c r="A4" t="s">
        <v>119</v>
      </c>
      <c r="B4" t="s">
        <v>111</v>
      </c>
      <c r="C4" t="s">
        <v>101</v>
      </c>
      <c r="D4" t="s">
        <v>66</v>
      </c>
      <c r="E4" t="s">
        <v>120</v>
      </c>
      <c r="F4" t="s">
        <v>121</v>
      </c>
      <c r="G4" t="s">
        <v>97</v>
      </c>
    </row>
    <row r="5" spans="1:12" x14ac:dyDescent="0.2">
      <c r="A5" t="s">
        <v>122</v>
      </c>
      <c r="B5" t="s">
        <v>111</v>
      </c>
      <c r="C5" t="s">
        <v>101</v>
      </c>
      <c r="D5" t="s">
        <v>101</v>
      </c>
      <c r="E5" t="s">
        <v>98</v>
      </c>
      <c r="F5" t="s">
        <v>121</v>
      </c>
      <c r="G5" t="s">
        <v>97</v>
      </c>
    </row>
    <row r="6" spans="1:12" x14ac:dyDescent="0.2">
      <c r="A6" t="s">
        <v>123</v>
      </c>
      <c r="B6" t="s">
        <v>124</v>
      </c>
      <c r="C6" t="s">
        <v>111</v>
      </c>
      <c r="D6" t="s">
        <v>73</v>
      </c>
      <c r="E6" t="s">
        <v>75</v>
      </c>
      <c r="F6" t="s">
        <v>92</v>
      </c>
      <c r="G6" t="s">
        <v>93</v>
      </c>
      <c r="H6" t="s">
        <v>97</v>
      </c>
    </row>
    <row r="7" spans="1:12" x14ac:dyDescent="0.2">
      <c r="A7" t="s">
        <v>125</v>
      </c>
      <c r="B7" t="s">
        <v>126</v>
      </c>
      <c r="C7" t="s">
        <v>111</v>
      </c>
      <c r="D7" t="s">
        <v>66</v>
      </c>
      <c r="E7" t="s">
        <v>66</v>
      </c>
      <c r="F7" t="s">
        <v>95</v>
      </c>
      <c r="G7" t="s">
        <v>96</v>
      </c>
      <c r="H7" t="s">
        <v>97</v>
      </c>
    </row>
    <row r="8" spans="1:12" x14ac:dyDescent="0.2">
      <c r="A8" t="s">
        <v>85</v>
      </c>
      <c r="B8" t="s">
        <v>111</v>
      </c>
      <c r="C8" t="s">
        <v>73</v>
      </c>
      <c r="D8" t="s">
        <v>75</v>
      </c>
      <c r="E8" t="s">
        <v>94</v>
      </c>
      <c r="F8" t="s">
        <v>93</v>
      </c>
      <c r="G8" t="s">
        <v>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Vítor Emanuel Pereira</dc:creator>
  <cp:lastModifiedBy>Vítor Emanuel Pereira</cp:lastModifiedBy>
  <dcterms:created xsi:type="dcterms:W3CDTF">2023-05-25T21:59:59Z</dcterms:created>
  <dcterms:modified xsi:type="dcterms:W3CDTF">2023-06-17T14:52:03Z</dcterms:modified>
</cp:coreProperties>
</file>