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.pizarro.a\PycharmProjects\Auto_Descarte_Eno\"/>
    </mc:Choice>
  </mc:AlternateContent>
  <xr:revisionPtr revIDLastSave="0" documentId="8_{84DDF69E-25FD-46A4-82D8-307E187B779C}" xr6:coauthVersionLast="47" xr6:coauthVersionMax="47" xr10:uidLastSave="{00000000-0000-0000-0000-000000000000}"/>
  <bookViews>
    <workbookView xWindow="810" yWindow="-120" windowWidth="28110" windowHeight="16440" xr2:uid="{21F4D41C-775C-491B-A755-96910CA7AB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L7" i="1"/>
  <c r="M7" i="1"/>
  <c r="N7" i="1"/>
  <c r="O7" i="1"/>
  <c r="E7" i="1"/>
  <c r="G3" i="1"/>
  <c r="H3" i="1"/>
  <c r="I3" i="1"/>
  <c r="J3" i="1"/>
  <c r="K3" i="1"/>
  <c r="L3" i="1"/>
  <c r="M3" i="1"/>
  <c r="N3" i="1"/>
  <c r="O3" i="1"/>
  <c r="G4" i="1"/>
  <c r="H4" i="1"/>
  <c r="I4" i="1"/>
  <c r="J4" i="1"/>
  <c r="K4" i="1"/>
  <c r="L4" i="1"/>
  <c r="M4" i="1"/>
  <c r="N4" i="1"/>
  <c r="O4" i="1"/>
  <c r="G5" i="1"/>
  <c r="H5" i="1"/>
  <c r="I5" i="1"/>
  <c r="J5" i="1"/>
  <c r="K5" i="1"/>
  <c r="L5" i="1"/>
  <c r="M5" i="1"/>
  <c r="N5" i="1"/>
  <c r="O5" i="1"/>
  <c r="G6" i="1"/>
  <c r="H6" i="1"/>
  <c r="I6" i="1"/>
  <c r="J6" i="1"/>
  <c r="K6" i="1"/>
  <c r="L6" i="1"/>
  <c r="M6" i="1"/>
  <c r="N6" i="1"/>
  <c r="O6" i="1"/>
  <c r="F4" i="1"/>
  <c r="F5" i="1"/>
  <c r="F6" i="1"/>
  <c r="F3" i="1"/>
  <c r="E6" i="1"/>
  <c r="D4" i="1"/>
  <c r="D5" i="1"/>
  <c r="D6" i="1"/>
  <c r="D3" i="1"/>
  <c r="E3" i="1" s="1"/>
  <c r="E5" i="1" l="1"/>
  <c r="E4" i="1"/>
</calcChain>
</file>

<file path=xl/sharedStrings.xml><?xml version="1.0" encoding="utf-8"?>
<sst xmlns="http://schemas.openxmlformats.org/spreadsheetml/2006/main" count="16" uniqueCount="16">
  <si>
    <t>N°</t>
  </si>
  <si>
    <t>NOTIFICACIONES</t>
  </si>
  <si>
    <t>TIEMPO</t>
  </si>
  <si>
    <t>TIEMPO EN SEGUNDOS</t>
  </si>
  <si>
    <t>SEG/NOT</t>
  </si>
  <si>
    <t>NOT / MIN</t>
  </si>
  <si>
    <t>NOT / MIN2</t>
  </si>
  <si>
    <t>NOT / MIN3</t>
  </si>
  <si>
    <t>NOT / MIN4</t>
  </si>
  <si>
    <t>NOT / MIN5</t>
  </si>
  <si>
    <t>NOT / MIN6</t>
  </si>
  <si>
    <t>NOT / MIN7</t>
  </si>
  <si>
    <t>NOT / MIN8</t>
  </si>
  <si>
    <t>NOT / MIN9</t>
  </si>
  <si>
    <t>NOT / MIN10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</si>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</sst>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400]h:mm:ss\ AM/PM"/>
    <numFmt numFmtId="172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26"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" formatCode="0"/>
    </dxf>
    <dxf>
      <numFmt numFmtId="165" formatCode="[$-F400]h:mm:ss\ AM/PM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2" formatCode="0.0"/>
    </dxf>
    <dxf>
      <numFmt numFmtId="1" formatCode="0"/>
    </dxf>
    <dxf>
      <numFmt numFmtId="165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5C4C8C-2162-4D79-8A93-792AFA2E62D5}" name="Tabla1" displayName="Tabla1" ref="A2:O7" totalsRowCount="1">
  <autoFilter ref="A2:O6" xr:uid="{375C4C8C-2162-4D79-8A93-792AFA2E62D5}"/>
  <tableColumns count="15">
    <tableColumn id="1" xr3:uid="{C76C5B79-9800-4A34-BAC5-5C3D09336420}" name="N°"/>
    <tableColumn id="2" xr3:uid="{8EC9D648-D1C8-4746-A070-137D808C7B16}" name="NOTIFICACIONES"/>
    <tableColumn id="3" xr3:uid="{5728D386-5B54-4F13-88C6-176AC9729802}" name="TIEMPO" dataDxfId="25" totalsRowDxfId="12"/>
    <tableColumn id="4" xr3:uid="{BB25E15E-1320-4D79-965B-1C6B37E54E0C}" name="TIEMPO EN SEGUNDOS" dataDxfId="24" totalsRowDxfId="11">
      <calculatedColumnFormula>(MINUTE(C3))*60+SECOND(C3)</calculatedColumnFormula>
    </tableColumn>
    <tableColumn id="5" xr3:uid="{D1B8AA6F-5599-4BB3-BB44-F57AB1965350}" name="SEG/NOT" totalsRowFunction="custom" dataDxfId="23" totalsRowDxfId="10">
      <calculatedColumnFormula>D3/B3</calculatedColumnFormula>
      <totalsRowFormula>AVERAGE(Tabla1[SEG/NOT])</totalsRowFormula>
    </tableColumn>
    <tableColumn id="6" xr3:uid="{3238ED1B-ECED-4222-809E-CDFD922E346A}" name="NOT / MIN" totalsRowFunction="custom" dataDxfId="22" totalsRowDxfId="9">
      <calculatedColumnFormula>($B3*(60*F$1))/$D3</calculatedColumnFormula>
      <totalsRowFormula>AVERAGE(Tabla1[NOT / MIN])</totalsRowFormula>
    </tableColumn>
    <tableColumn id="7" xr3:uid="{26ACC7F9-4CD2-4FAA-8772-27948DAF961C}" name="NOT / MIN2" totalsRowFunction="custom" dataDxfId="21" totalsRowDxfId="8">
      <calculatedColumnFormula>($B3*(60*G$1))/$D3</calculatedColumnFormula>
      <totalsRowFormula>AVERAGE(Tabla1[NOT / MIN2])</totalsRowFormula>
    </tableColumn>
    <tableColumn id="8" xr3:uid="{8C1E4036-7C15-420A-BC2D-8E4765279464}" name="NOT / MIN3" totalsRowFunction="custom" dataDxfId="20" totalsRowDxfId="7">
      <calculatedColumnFormula>($B3*(60*H$1))/$D3</calculatedColumnFormula>
      <totalsRowFormula>AVERAGE(Tabla1[NOT / MIN3])</totalsRowFormula>
    </tableColumn>
    <tableColumn id="9" xr3:uid="{5572731D-BF73-45A3-B28B-7C0E1EA46FDA}" name="NOT / MIN4" totalsRowFunction="custom" dataDxfId="19" totalsRowDxfId="6">
      <calculatedColumnFormula>($B3*(60*I$1))/$D3</calculatedColumnFormula>
      <totalsRowFormula>AVERAGE(Tabla1[NOT / MIN4])</totalsRowFormula>
    </tableColumn>
    <tableColumn id="10" xr3:uid="{9B195F0C-60C0-4C52-87BA-DA6037A85A6D}" name="NOT / MIN5" totalsRowFunction="custom" dataDxfId="18" totalsRowDxfId="5">
      <calculatedColumnFormula>($B3*(60*J$1))/$D3</calculatedColumnFormula>
      <totalsRowFormula>AVERAGE(Tabla1[NOT / MIN5])</totalsRowFormula>
    </tableColumn>
    <tableColumn id="11" xr3:uid="{C0261C86-1582-4ECD-9548-F2D6A1D92731}" name="NOT / MIN6" totalsRowFunction="custom" dataDxfId="17" totalsRowDxfId="4">
      <calculatedColumnFormula>($B3*(60*K$1))/$D3</calculatedColumnFormula>
      <totalsRowFormula>AVERAGE(Tabla1[NOT / MIN6])</totalsRowFormula>
    </tableColumn>
    <tableColumn id="12" xr3:uid="{A24D4C9E-D977-4020-BAE2-3CE00F603502}" name="NOT / MIN7" totalsRowFunction="custom" dataDxfId="16" totalsRowDxfId="3">
      <calculatedColumnFormula>($B3*(60*L$1))/$D3</calculatedColumnFormula>
      <totalsRowFormula>AVERAGE(Tabla1[NOT / MIN7])</totalsRowFormula>
    </tableColumn>
    <tableColumn id="13" xr3:uid="{BCA18D3F-82C6-4F49-AE49-DDA73BFFF3AA}" name="NOT / MIN8" totalsRowFunction="custom" dataDxfId="15" totalsRowDxfId="2">
      <calculatedColumnFormula>($B3*(60*M$1))/$D3</calculatedColumnFormula>
      <totalsRowFormula>AVERAGE(Tabla1[NOT / MIN8])</totalsRowFormula>
    </tableColumn>
    <tableColumn id="14" xr3:uid="{119AD662-D6DD-48A4-8352-DAFE52601912}" name="NOT / MIN9" totalsRowFunction="custom" dataDxfId="14" totalsRowDxfId="1">
      <calculatedColumnFormula>($B3*(60*N$1))/$D3</calculatedColumnFormula>
      <totalsRowFormula>AVERAGE(Tabla1[NOT / MIN9])</totalsRowFormula>
    </tableColumn>
    <tableColumn id="15" xr3:uid="{27346AFC-015F-4A5C-AE53-B7B74A870395}" name="NOT / MIN10" totalsRowFunction="custom" dataDxfId="13" totalsRowDxfId="0">
      <calculatedColumnFormula>($B3*(60*O$1))/$D3</calculatedColumnFormula>
      <totalsRowFormula>AVERAGE(Tabla1[NOT / MIN10])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1BF6-3C81-448E-85CA-C1722A35877A}">
  <dimension ref="A1:O8"/>
  <sheetViews>
    <sheetView tabSelected="1" workbookViewId="0">
      <selection activeCell="D16" sqref="D16"/>
    </sheetView>
  </sheetViews>
  <sheetFormatPr baseColWidth="10" defaultRowHeight="15" x14ac:dyDescent="0.25"/>
  <cols>
    <col min="2" max="2" width="18.140625" customWidth="1"/>
    <col min="4" max="4" width="23.42578125" customWidth="1"/>
    <col min="6" max="6" width="12.5703125" bestFit="1" customWidth="1"/>
    <col min="7" max="14" width="13.5703125" customWidth="1"/>
    <col min="15" max="15" width="14.5703125" customWidth="1"/>
  </cols>
  <sheetData>
    <row r="1" spans="1:15" x14ac:dyDescent="0.25"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25">
      <c r="A3">
        <v>1</v>
      </c>
      <c r="B3">
        <v>3</v>
      </c>
      <c r="C3" s="1">
        <v>1.5856481481481479E-3</v>
      </c>
      <c r="D3" s="2">
        <f>(MINUTE(C3))*60+SECOND(C3)</f>
        <v>137</v>
      </c>
      <c r="E3" s="4">
        <f>D3/B3</f>
        <v>45.666666666666664</v>
      </c>
      <c r="F3" s="3">
        <f>($B3*(60*F$1))/$D3</f>
        <v>1.3138686131386861</v>
      </c>
      <c r="G3" s="3">
        <f t="shared" ref="G3:O3" si="0">($B3*(60*G$1))/$D3</f>
        <v>2.6277372262773722</v>
      </c>
      <c r="H3" s="3">
        <f t="shared" si="0"/>
        <v>3.9416058394160585</v>
      </c>
      <c r="I3" s="3">
        <f t="shared" si="0"/>
        <v>5.2554744525547443</v>
      </c>
      <c r="J3" s="3">
        <f t="shared" si="0"/>
        <v>6.5693430656934311</v>
      </c>
      <c r="K3" s="3">
        <f t="shared" si="0"/>
        <v>7.8832116788321169</v>
      </c>
      <c r="L3" s="3">
        <f t="shared" si="0"/>
        <v>9.1970802919708028</v>
      </c>
      <c r="M3" s="3">
        <f t="shared" si="0"/>
        <v>10.510948905109489</v>
      </c>
      <c r="N3" s="3">
        <f t="shared" si="0"/>
        <v>11.824817518248175</v>
      </c>
      <c r="O3" s="3">
        <f t="shared" si="0"/>
        <v>13.138686131386862</v>
      </c>
    </row>
    <row r="4" spans="1:15" x14ac:dyDescent="0.25">
      <c r="A4">
        <v>2</v>
      </c>
      <c r="B4">
        <v>12</v>
      </c>
      <c r="C4" s="1">
        <v>7.3495370370370372E-3</v>
      </c>
      <c r="D4" s="2">
        <f t="shared" ref="D4:D6" si="1">(MINUTE(C4))*60+SECOND(C4)</f>
        <v>635</v>
      </c>
      <c r="E4" s="4">
        <f t="shared" ref="E4:E6" si="2">D4/B4</f>
        <v>52.916666666666664</v>
      </c>
      <c r="F4" s="3">
        <f t="shared" ref="F4:O6" si="3">($B4*(60*F$1))/$D4</f>
        <v>1.1338582677165354</v>
      </c>
      <c r="G4" s="3">
        <f t="shared" si="3"/>
        <v>2.2677165354330708</v>
      </c>
      <c r="H4" s="3">
        <f t="shared" si="3"/>
        <v>3.4015748031496065</v>
      </c>
      <c r="I4" s="3">
        <f t="shared" si="3"/>
        <v>4.5354330708661417</v>
      </c>
      <c r="J4" s="3">
        <f t="shared" si="3"/>
        <v>5.6692913385826769</v>
      </c>
      <c r="K4" s="3">
        <f t="shared" si="3"/>
        <v>6.8031496062992129</v>
      </c>
      <c r="L4" s="3">
        <f t="shared" si="3"/>
        <v>7.9370078740157481</v>
      </c>
      <c r="M4" s="3">
        <f t="shared" si="3"/>
        <v>9.0708661417322833</v>
      </c>
      <c r="N4" s="3">
        <f t="shared" si="3"/>
        <v>10.204724409448819</v>
      </c>
      <c r="O4" s="3">
        <f t="shared" si="3"/>
        <v>11.338582677165354</v>
      </c>
    </row>
    <row r="5" spans="1:15" x14ac:dyDescent="0.25">
      <c r="A5">
        <v>3</v>
      </c>
      <c r="B5">
        <v>7</v>
      </c>
      <c r="C5" s="1">
        <v>3.8194444444444443E-3</v>
      </c>
      <c r="D5" s="2">
        <f t="shared" si="1"/>
        <v>330</v>
      </c>
      <c r="E5" s="4">
        <f t="shared" si="2"/>
        <v>47.142857142857146</v>
      </c>
      <c r="F5" s="3">
        <f t="shared" si="3"/>
        <v>1.2727272727272727</v>
      </c>
      <c r="G5" s="3">
        <f t="shared" si="3"/>
        <v>2.5454545454545454</v>
      </c>
      <c r="H5" s="3">
        <f t="shared" si="3"/>
        <v>3.8181818181818183</v>
      </c>
      <c r="I5" s="3">
        <f t="shared" si="3"/>
        <v>5.0909090909090908</v>
      </c>
      <c r="J5" s="3">
        <f t="shared" si="3"/>
        <v>6.3636363636363633</v>
      </c>
      <c r="K5" s="3">
        <f t="shared" si="3"/>
        <v>7.6363636363636367</v>
      </c>
      <c r="L5" s="3">
        <f t="shared" si="3"/>
        <v>8.9090909090909083</v>
      </c>
      <c r="M5" s="3">
        <f t="shared" si="3"/>
        <v>10.181818181818182</v>
      </c>
      <c r="N5" s="3">
        <f t="shared" si="3"/>
        <v>11.454545454545455</v>
      </c>
      <c r="O5" s="3">
        <f t="shared" si="3"/>
        <v>12.727272727272727</v>
      </c>
    </row>
    <row r="6" spans="1:15" x14ac:dyDescent="0.25">
      <c r="A6">
        <v>4</v>
      </c>
      <c r="B6">
        <v>20</v>
      </c>
      <c r="C6" s="1">
        <v>1.1979166666666666E-2</v>
      </c>
      <c r="D6" s="2">
        <f t="shared" si="1"/>
        <v>1035</v>
      </c>
      <c r="E6" s="4">
        <f t="shared" si="2"/>
        <v>51.75</v>
      </c>
      <c r="F6" s="3">
        <f t="shared" si="3"/>
        <v>1.1594202898550725</v>
      </c>
      <c r="G6" s="3">
        <f t="shared" si="3"/>
        <v>2.318840579710145</v>
      </c>
      <c r="H6" s="3">
        <f t="shared" si="3"/>
        <v>3.4782608695652173</v>
      </c>
      <c r="I6" s="3">
        <f t="shared" si="3"/>
        <v>4.63768115942029</v>
      </c>
      <c r="J6" s="3">
        <f t="shared" si="3"/>
        <v>5.7971014492753623</v>
      </c>
      <c r="K6" s="3">
        <f t="shared" si="3"/>
        <v>6.9565217391304346</v>
      </c>
      <c r="L6" s="3">
        <f t="shared" si="3"/>
        <v>8.1159420289855078</v>
      </c>
      <c r="M6" s="3">
        <f t="shared" si="3"/>
        <v>9.27536231884058</v>
      </c>
      <c r="N6" s="3">
        <f t="shared" si="3"/>
        <v>10.434782608695652</v>
      </c>
      <c r="O6" s="3">
        <f t="shared" si="3"/>
        <v>11.594202898550725</v>
      </c>
    </row>
    <row r="7" spans="1:15" x14ac:dyDescent="0.25">
      <c r="C7" s="1"/>
      <c r="D7" s="2"/>
      <c r="E7" s="4">
        <f>AVERAGE(Tabla1[SEG/NOT])</f>
        <v>49.36904761904762</v>
      </c>
      <c r="F7" s="4">
        <f>AVERAGE(Tabla1[NOT / MIN])</f>
        <v>1.2199686108593917</v>
      </c>
      <c r="G7" s="4">
        <f>AVERAGE(Tabla1[NOT / MIN2])</f>
        <v>2.4399372217187834</v>
      </c>
      <c r="H7" s="4">
        <f>AVERAGE(Tabla1[NOT / MIN3])</f>
        <v>3.659905832578175</v>
      </c>
      <c r="I7" s="4">
        <f>AVERAGE(Tabla1[NOT / MIN4])</f>
        <v>4.8798744434375667</v>
      </c>
      <c r="J7" s="4">
        <f>AVERAGE(Tabla1[NOT / MIN5])</f>
        <v>6.0998430542969588</v>
      </c>
      <c r="K7" s="4">
        <f>AVERAGE(Tabla1[NOT / MIN6])</f>
        <v>7.3198116651563501</v>
      </c>
      <c r="L7" s="4">
        <f>AVERAGE(Tabla1[NOT / MIN7])</f>
        <v>8.5397802760157422</v>
      </c>
      <c r="M7" s="4">
        <f>AVERAGE(Tabla1[NOT / MIN8])</f>
        <v>9.7597488868751334</v>
      </c>
      <c r="N7" s="4">
        <f>AVERAGE(Tabla1[NOT / MIN9])</f>
        <v>10.979717497734526</v>
      </c>
      <c r="O7" s="4">
        <f>AVERAGE(Tabla1[NOT / MIN10])</f>
        <v>12.199686108593918</v>
      </c>
    </row>
    <row r="8" spans="1:15" x14ac:dyDescent="0.25">
      <c r="E8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luis.pizarro.a</dc:creator>
  <cp:lastModifiedBy>luis.pizarro.a</cp:lastModifiedBy>
  <dcterms:created xsi:type="dcterms:W3CDTF">2022-08-26T22:12:10Z</dcterms:created>
  <dcterms:modified xsi:type="dcterms:W3CDTF">2022-08-26T23:17:21Z</dcterms:modified>
</cp:coreProperties>
</file>