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 KADABRA\"/>
    </mc:Choice>
  </mc:AlternateContent>
  <bookViews>
    <workbookView xWindow="0" yWindow="0" windowWidth="23040" windowHeight="9192"/>
  </bookViews>
  <sheets>
    <sheet name="Resumen" sheetId="5" r:id="rId1"/>
    <sheet name=".NetSQL" sheetId="1" r:id="rId2"/>
    <sheet name="DB2aSQL" sheetId="3" r:id="rId3"/>
    <sheet name="CreacionCapaDatos" sheetId="4" r:id="rId4"/>
    <sheet name="Parametros" sheetId="2" r:id="rId5"/>
  </sheets>
  <definedNames>
    <definedName name="_xlnm._FilterDatabase" localSheetId="2" hidden="1">DB2aSQL!$A$4:$D$4</definedName>
  </definedNames>
  <calcPr calcId="162913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D20" i="5" l="1"/>
  <c r="D22" i="5" s="1"/>
  <c r="E3" i="4"/>
  <c r="E4" i="4"/>
  <c r="E5" i="4"/>
  <c r="E2" i="4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P23" i="1" s="1"/>
  <c r="Q23" i="1" s="1"/>
  <c r="O24" i="1"/>
  <c r="O25" i="1"/>
  <c r="O26" i="1"/>
  <c r="O27" i="1"/>
  <c r="O28" i="1"/>
  <c r="O29" i="1"/>
  <c r="O30" i="1"/>
  <c r="O31" i="1"/>
  <c r="P31" i="1" s="1"/>
  <c r="Q31" i="1" s="1"/>
  <c r="O32" i="1"/>
  <c r="O33" i="1"/>
  <c r="O34" i="1"/>
  <c r="O35" i="1"/>
  <c r="O36" i="1"/>
  <c r="O37" i="1"/>
  <c r="O38" i="1"/>
  <c r="O39" i="1"/>
  <c r="P39" i="1" s="1"/>
  <c r="Q39" i="1" s="1"/>
  <c r="O40" i="1"/>
  <c r="O41" i="1"/>
  <c r="O42" i="1"/>
  <c r="O43" i="1"/>
  <c r="O44" i="1"/>
  <c r="O45" i="1"/>
  <c r="O46" i="1"/>
  <c r="O47" i="1"/>
  <c r="P47" i="1" s="1"/>
  <c r="Q47" i="1" s="1"/>
  <c r="O48" i="1"/>
  <c r="O49" i="1"/>
  <c r="O50" i="1"/>
  <c r="O51" i="1"/>
  <c r="O52" i="1"/>
  <c r="O53" i="1"/>
  <c r="O54" i="1"/>
  <c r="O55" i="1"/>
  <c r="P55" i="1" s="1"/>
  <c r="Q55" i="1" s="1"/>
  <c r="O56" i="1"/>
  <c r="O57" i="1"/>
  <c r="O58" i="1"/>
  <c r="O59" i="1"/>
  <c r="O60" i="1"/>
  <c r="O61" i="1"/>
  <c r="O62" i="1"/>
  <c r="O63" i="1"/>
  <c r="P63" i="1" s="1"/>
  <c r="Q63" i="1" s="1"/>
  <c r="O64" i="1"/>
  <c r="O65" i="1"/>
  <c r="O66" i="1"/>
  <c r="O67" i="1"/>
  <c r="O68" i="1"/>
  <c r="O69" i="1"/>
  <c r="O70" i="1"/>
  <c r="O71" i="1"/>
  <c r="P71" i="1" s="1"/>
  <c r="Q71" i="1" s="1"/>
  <c r="O72" i="1"/>
  <c r="O73" i="1"/>
  <c r="O74" i="1"/>
  <c r="O75" i="1"/>
  <c r="O76" i="1"/>
  <c r="O77" i="1"/>
  <c r="O78" i="1"/>
  <c r="O79" i="1"/>
  <c r="P79" i="1" s="1"/>
  <c r="Q79" i="1" s="1"/>
  <c r="O80" i="1"/>
  <c r="O81" i="1"/>
  <c r="O82" i="1"/>
  <c r="O83" i="1"/>
  <c r="O84" i="1"/>
  <c r="O85" i="1"/>
  <c r="O86" i="1"/>
  <c r="O87" i="1"/>
  <c r="P87" i="1" s="1"/>
  <c r="Q87" i="1" s="1"/>
  <c r="O88" i="1"/>
  <c r="O89" i="1"/>
  <c r="O90" i="1"/>
  <c r="O91" i="1"/>
  <c r="O92" i="1"/>
  <c r="O93" i="1"/>
  <c r="O94" i="1"/>
  <c r="O95" i="1"/>
  <c r="P95" i="1" s="1"/>
  <c r="Q95" i="1" s="1"/>
  <c r="O96" i="1"/>
  <c r="O97" i="1"/>
  <c r="O98" i="1"/>
  <c r="O99" i="1"/>
  <c r="O100" i="1"/>
  <c r="O101" i="1"/>
  <c r="O102" i="1"/>
  <c r="O103" i="1"/>
  <c r="P103" i="1" s="1"/>
  <c r="Q103" i="1" s="1"/>
  <c r="O104" i="1"/>
  <c r="O105" i="1"/>
  <c r="O106" i="1"/>
  <c r="O107" i="1"/>
  <c r="O108" i="1"/>
  <c r="O109" i="1"/>
  <c r="O110" i="1"/>
  <c r="O111" i="1"/>
  <c r="P111" i="1" s="1"/>
  <c r="Q111" i="1" s="1"/>
  <c r="O112" i="1"/>
  <c r="O113" i="1"/>
  <c r="O114" i="1"/>
  <c r="O115" i="1"/>
  <c r="O116" i="1"/>
  <c r="O117" i="1"/>
  <c r="O118" i="1"/>
  <c r="O119" i="1"/>
  <c r="P119" i="1" s="1"/>
  <c r="Q119" i="1" s="1"/>
  <c r="O120" i="1"/>
  <c r="O121" i="1"/>
  <c r="O122" i="1"/>
  <c r="O123" i="1"/>
  <c r="O124" i="1"/>
  <c r="O125" i="1"/>
  <c r="O126" i="1"/>
  <c r="O127" i="1"/>
  <c r="P127" i="1" s="1"/>
  <c r="Q127" i="1" s="1"/>
  <c r="O128" i="1"/>
  <c r="O129" i="1"/>
  <c r="O130" i="1"/>
  <c r="O131" i="1"/>
  <c r="O132" i="1"/>
  <c r="O133" i="1"/>
  <c r="O134" i="1"/>
  <c r="O135" i="1"/>
  <c r="P135" i="1" s="1"/>
  <c r="Q135" i="1" s="1"/>
  <c r="O136" i="1"/>
  <c r="O137" i="1"/>
  <c r="O138" i="1"/>
  <c r="O139" i="1"/>
  <c r="O140" i="1"/>
  <c r="O141" i="1"/>
  <c r="O142" i="1"/>
  <c r="O143" i="1"/>
  <c r="P143" i="1" s="1"/>
  <c r="Q143" i="1" s="1"/>
  <c r="O144" i="1"/>
  <c r="O145" i="1"/>
  <c r="O146" i="1"/>
  <c r="O147" i="1"/>
  <c r="O148" i="1"/>
  <c r="O149" i="1"/>
  <c r="O150" i="1"/>
  <c r="O151" i="1"/>
  <c r="P151" i="1" s="1"/>
  <c r="Q151" i="1" s="1"/>
  <c r="O152" i="1"/>
  <c r="O153" i="1"/>
  <c r="O154" i="1"/>
  <c r="O155" i="1"/>
  <c r="O156" i="1"/>
  <c r="O157" i="1"/>
  <c r="O158" i="1"/>
  <c r="O159" i="1"/>
  <c r="P159" i="1" s="1"/>
  <c r="Q159" i="1" s="1"/>
  <c r="O160" i="1"/>
  <c r="O161" i="1"/>
  <c r="O162" i="1"/>
  <c r="O163" i="1"/>
  <c r="O164" i="1"/>
  <c r="O165" i="1"/>
  <c r="O166" i="1"/>
  <c r="O167" i="1"/>
  <c r="P167" i="1" s="1"/>
  <c r="Q167" i="1" s="1"/>
  <c r="O168" i="1"/>
  <c r="O169" i="1"/>
  <c r="O170" i="1"/>
  <c r="O171" i="1"/>
  <c r="O172" i="1"/>
  <c r="O173" i="1"/>
  <c r="O174" i="1"/>
  <c r="O175" i="1"/>
  <c r="P175" i="1" s="1"/>
  <c r="Q175" i="1" s="1"/>
  <c r="O176" i="1"/>
  <c r="O177" i="1"/>
  <c r="O178" i="1"/>
  <c r="O179" i="1"/>
  <c r="O180" i="1"/>
  <c r="O181" i="1"/>
  <c r="O182" i="1"/>
  <c r="O183" i="1"/>
  <c r="P183" i="1" s="1"/>
  <c r="Q183" i="1" s="1"/>
  <c r="O184" i="1"/>
  <c r="O185" i="1"/>
  <c r="O186" i="1"/>
  <c r="O187" i="1"/>
  <c r="O188" i="1"/>
  <c r="O189" i="1"/>
  <c r="O190" i="1"/>
  <c r="O191" i="1"/>
  <c r="P191" i="1" s="1"/>
  <c r="Q191" i="1" s="1"/>
  <c r="O192" i="1"/>
  <c r="O193" i="1"/>
  <c r="O194" i="1"/>
  <c r="O195" i="1"/>
  <c r="O196" i="1"/>
  <c r="O197" i="1"/>
  <c r="O4" i="1"/>
  <c r="P5" i="1"/>
  <c r="Q5" i="1" s="1"/>
  <c r="P46" i="1"/>
  <c r="Q46" i="1" s="1"/>
  <c r="P88" i="1"/>
  <c r="Q88" i="1" s="1"/>
  <c r="P146" i="1"/>
  <c r="Q146" i="1" s="1"/>
  <c r="P174" i="1"/>
  <c r="Q174" i="1" s="1"/>
  <c r="L2" i="3"/>
  <c r="N3" i="3" s="1"/>
  <c r="E6" i="3"/>
  <c r="E7" i="3"/>
  <c r="F7" i="3" s="1"/>
  <c r="G7" i="3" s="1"/>
  <c r="E8" i="3"/>
  <c r="F8" i="3" s="1"/>
  <c r="G8" i="3" s="1"/>
  <c r="E9" i="3"/>
  <c r="E10" i="3"/>
  <c r="E11" i="3"/>
  <c r="E12" i="3"/>
  <c r="E13" i="3"/>
  <c r="E14" i="3"/>
  <c r="E15" i="3"/>
  <c r="F15" i="3" s="1"/>
  <c r="G15" i="3" s="1"/>
  <c r="E16" i="3"/>
  <c r="F16" i="3" s="1"/>
  <c r="G16" i="3" s="1"/>
  <c r="E17" i="3"/>
  <c r="E18" i="3"/>
  <c r="E19" i="3"/>
  <c r="E20" i="3"/>
  <c r="E21" i="3"/>
  <c r="E22" i="3"/>
  <c r="E23" i="3"/>
  <c r="E24" i="3"/>
  <c r="F24" i="3" s="1"/>
  <c r="G24" i="3" s="1"/>
  <c r="E25" i="3"/>
  <c r="E26" i="3"/>
  <c r="E27" i="3"/>
  <c r="E28" i="3"/>
  <c r="E29" i="3"/>
  <c r="E30" i="3"/>
  <c r="E31" i="3"/>
  <c r="E32" i="3"/>
  <c r="F32" i="3" s="1"/>
  <c r="G32" i="3" s="1"/>
  <c r="E33" i="3"/>
  <c r="E34" i="3"/>
  <c r="E35" i="3"/>
  <c r="E36" i="3"/>
  <c r="E37" i="3"/>
  <c r="E38" i="3"/>
  <c r="E39" i="3"/>
  <c r="F39" i="3" s="1"/>
  <c r="G39" i="3" s="1"/>
  <c r="E40" i="3"/>
  <c r="F40" i="3" s="1"/>
  <c r="G40" i="3" s="1"/>
  <c r="E41" i="3"/>
  <c r="E42" i="3"/>
  <c r="E43" i="3"/>
  <c r="E44" i="3"/>
  <c r="E45" i="3"/>
  <c r="E46" i="3"/>
  <c r="E47" i="3"/>
  <c r="E48" i="3"/>
  <c r="F48" i="3" s="1"/>
  <c r="G48" i="3" s="1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F64" i="3" s="1"/>
  <c r="G64" i="3" s="1"/>
  <c r="E65" i="3"/>
  <c r="E66" i="3"/>
  <c r="E67" i="3"/>
  <c r="E68" i="3"/>
  <c r="E69" i="3"/>
  <c r="E70" i="3"/>
  <c r="E71" i="3"/>
  <c r="E72" i="3"/>
  <c r="F72" i="3" s="1"/>
  <c r="G72" i="3" s="1"/>
  <c r="E73" i="3"/>
  <c r="E74" i="3"/>
  <c r="E75" i="3"/>
  <c r="E76" i="3"/>
  <c r="E77" i="3"/>
  <c r="E78" i="3"/>
  <c r="E79" i="3"/>
  <c r="E80" i="3"/>
  <c r="F80" i="3" s="1"/>
  <c r="G80" i="3" s="1"/>
  <c r="E81" i="3"/>
  <c r="E82" i="3"/>
  <c r="E83" i="3"/>
  <c r="E84" i="3"/>
  <c r="E85" i="3"/>
  <c r="E86" i="3"/>
  <c r="E87" i="3"/>
  <c r="E88" i="3"/>
  <c r="F88" i="3" s="1"/>
  <c r="G88" i="3" s="1"/>
  <c r="E89" i="3"/>
  <c r="E90" i="3"/>
  <c r="E91" i="3"/>
  <c r="E92" i="3"/>
  <c r="E93" i="3"/>
  <c r="E94" i="3"/>
  <c r="E95" i="3"/>
  <c r="F95" i="3" s="1"/>
  <c r="G95" i="3" s="1"/>
  <c r="E96" i="3"/>
  <c r="F96" i="3" s="1"/>
  <c r="G96" i="3" s="1"/>
  <c r="E97" i="3"/>
  <c r="E98" i="3"/>
  <c r="E99" i="3"/>
  <c r="E100" i="3"/>
  <c r="E101" i="3"/>
  <c r="E102" i="3"/>
  <c r="E103" i="3"/>
  <c r="E104" i="3"/>
  <c r="F104" i="3" s="1"/>
  <c r="G104" i="3" s="1"/>
  <c r="E105" i="3"/>
  <c r="E106" i="3"/>
  <c r="E107" i="3"/>
  <c r="E108" i="3"/>
  <c r="E109" i="3"/>
  <c r="E110" i="3"/>
  <c r="E111" i="3"/>
  <c r="E112" i="3"/>
  <c r="F112" i="3" s="1"/>
  <c r="G112" i="3" s="1"/>
  <c r="E113" i="3"/>
  <c r="E114" i="3"/>
  <c r="E115" i="3"/>
  <c r="E116" i="3"/>
  <c r="E117" i="3"/>
  <c r="E118" i="3"/>
  <c r="E119" i="3"/>
  <c r="E120" i="3"/>
  <c r="F120" i="3" s="1"/>
  <c r="G120" i="3" s="1"/>
  <c r="E121" i="3"/>
  <c r="E122" i="3"/>
  <c r="E123" i="3"/>
  <c r="E124" i="3"/>
  <c r="E125" i="3"/>
  <c r="E126" i="3"/>
  <c r="E127" i="3"/>
  <c r="E128" i="3"/>
  <c r="F128" i="3" s="1"/>
  <c r="G128" i="3" s="1"/>
  <c r="E129" i="3"/>
  <c r="E130" i="3"/>
  <c r="E131" i="3"/>
  <c r="E132" i="3"/>
  <c r="E133" i="3"/>
  <c r="E134" i="3"/>
  <c r="E135" i="3"/>
  <c r="F135" i="3" s="1"/>
  <c r="G135" i="3" s="1"/>
  <c r="E136" i="3"/>
  <c r="F136" i="3" s="1"/>
  <c r="G136" i="3" s="1"/>
  <c r="E137" i="3"/>
  <c r="E138" i="3"/>
  <c r="E139" i="3"/>
  <c r="E140" i="3"/>
  <c r="E141" i="3"/>
  <c r="E142" i="3"/>
  <c r="E143" i="3"/>
  <c r="F143" i="3" s="1"/>
  <c r="G143" i="3" s="1"/>
  <c r="E144" i="3"/>
  <c r="F144" i="3" s="1"/>
  <c r="G144" i="3" s="1"/>
  <c r="E145" i="3"/>
  <c r="E146" i="3"/>
  <c r="F146" i="3" s="1"/>
  <c r="G146" i="3" s="1"/>
  <c r="E147" i="3"/>
  <c r="E148" i="3"/>
  <c r="E149" i="3"/>
  <c r="E150" i="3"/>
  <c r="E151" i="3"/>
  <c r="E152" i="3"/>
  <c r="F152" i="3" s="1"/>
  <c r="G152" i="3" s="1"/>
  <c r="E153" i="3"/>
  <c r="E154" i="3"/>
  <c r="F154" i="3" s="1"/>
  <c r="G154" i="3" s="1"/>
  <c r="E155" i="3"/>
  <c r="E156" i="3"/>
  <c r="E157" i="3"/>
  <c r="E158" i="3"/>
  <c r="E159" i="3"/>
  <c r="E160" i="3"/>
  <c r="F160" i="3" s="1"/>
  <c r="G160" i="3" s="1"/>
  <c r="E161" i="3"/>
  <c r="E162" i="3"/>
  <c r="F162" i="3" s="1"/>
  <c r="G162" i="3" s="1"/>
  <c r="E163" i="3"/>
  <c r="E164" i="3"/>
  <c r="E165" i="3"/>
  <c r="E166" i="3"/>
  <c r="E167" i="3"/>
  <c r="F167" i="3" s="1"/>
  <c r="G167" i="3" s="1"/>
  <c r="E168" i="3"/>
  <c r="F168" i="3" s="1"/>
  <c r="G168" i="3" s="1"/>
  <c r="E169" i="3"/>
  <c r="E170" i="3"/>
  <c r="F170" i="3" s="1"/>
  <c r="G170" i="3" s="1"/>
  <c r="E171" i="3"/>
  <c r="E172" i="3"/>
  <c r="E173" i="3"/>
  <c r="E174" i="3"/>
  <c r="E175" i="3"/>
  <c r="E176" i="3"/>
  <c r="F176" i="3" s="1"/>
  <c r="G176" i="3" s="1"/>
  <c r="E177" i="3"/>
  <c r="E178" i="3"/>
  <c r="F178" i="3" s="1"/>
  <c r="G178" i="3" s="1"/>
  <c r="E179" i="3"/>
  <c r="E180" i="3"/>
  <c r="E181" i="3"/>
  <c r="E182" i="3"/>
  <c r="E183" i="3"/>
  <c r="E184" i="3"/>
  <c r="F184" i="3" s="1"/>
  <c r="G184" i="3" s="1"/>
  <c r="E185" i="3"/>
  <c r="E186" i="3"/>
  <c r="F186" i="3" s="1"/>
  <c r="G186" i="3" s="1"/>
  <c r="E187" i="3"/>
  <c r="E188" i="3"/>
  <c r="E189" i="3"/>
  <c r="E190" i="3"/>
  <c r="E191" i="3"/>
  <c r="E192" i="3"/>
  <c r="F192" i="3" s="1"/>
  <c r="G192" i="3" s="1"/>
  <c r="E193" i="3"/>
  <c r="E194" i="3"/>
  <c r="F194" i="3" s="1"/>
  <c r="G194" i="3" s="1"/>
  <c r="E195" i="3"/>
  <c r="E196" i="3"/>
  <c r="E197" i="3"/>
  <c r="E198" i="3"/>
  <c r="E199" i="3"/>
  <c r="E200" i="3"/>
  <c r="F200" i="3" s="1"/>
  <c r="G200" i="3" s="1"/>
  <c r="E201" i="3"/>
  <c r="E202" i="3"/>
  <c r="F202" i="3" s="1"/>
  <c r="G202" i="3" s="1"/>
  <c r="E203" i="3"/>
  <c r="E204" i="3"/>
  <c r="E205" i="3"/>
  <c r="E206" i="3"/>
  <c r="E207" i="3"/>
  <c r="E208" i="3"/>
  <c r="F208" i="3" s="1"/>
  <c r="G208" i="3" s="1"/>
  <c r="E209" i="3"/>
  <c r="E210" i="3"/>
  <c r="F210" i="3" s="1"/>
  <c r="G210" i="3" s="1"/>
  <c r="E211" i="3"/>
  <c r="E212" i="3"/>
  <c r="E213" i="3"/>
  <c r="E214" i="3"/>
  <c r="E215" i="3"/>
  <c r="E216" i="3"/>
  <c r="F216" i="3" s="1"/>
  <c r="G216" i="3" s="1"/>
  <c r="E217" i="3"/>
  <c r="E218" i="3"/>
  <c r="F218" i="3" s="1"/>
  <c r="G218" i="3" s="1"/>
  <c r="E219" i="3"/>
  <c r="E220" i="3"/>
  <c r="E221" i="3"/>
  <c r="E222" i="3"/>
  <c r="E223" i="3"/>
  <c r="F223" i="3" s="1"/>
  <c r="G223" i="3" s="1"/>
  <c r="E224" i="3"/>
  <c r="F224" i="3" s="1"/>
  <c r="G224" i="3" s="1"/>
  <c r="E225" i="3"/>
  <c r="E226" i="3"/>
  <c r="F226" i="3" s="1"/>
  <c r="G226" i="3" s="1"/>
  <c r="E227" i="3"/>
  <c r="E228" i="3"/>
  <c r="E229" i="3"/>
  <c r="E230" i="3"/>
  <c r="E231" i="3"/>
  <c r="E232" i="3"/>
  <c r="F232" i="3" s="1"/>
  <c r="G232" i="3" s="1"/>
  <c r="E233" i="3"/>
  <c r="E234" i="3"/>
  <c r="F234" i="3" s="1"/>
  <c r="G234" i="3" s="1"/>
  <c r="E235" i="3"/>
  <c r="E236" i="3"/>
  <c r="E237" i="3"/>
  <c r="E238" i="3"/>
  <c r="E239" i="3"/>
  <c r="E240" i="3"/>
  <c r="F240" i="3" s="1"/>
  <c r="G240" i="3" s="1"/>
  <c r="E241" i="3"/>
  <c r="E242" i="3"/>
  <c r="F242" i="3" s="1"/>
  <c r="G242" i="3" s="1"/>
  <c r="E243" i="3"/>
  <c r="E244" i="3"/>
  <c r="E245" i="3"/>
  <c r="E246" i="3"/>
  <c r="E247" i="3"/>
  <c r="E248" i="3"/>
  <c r="F248" i="3" s="1"/>
  <c r="G248" i="3" s="1"/>
  <c r="E249" i="3"/>
  <c r="E250" i="3"/>
  <c r="F250" i="3" s="1"/>
  <c r="G250" i="3" s="1"/>
  <c r="E251" i="3"/>
  <c r="E252" i="3"/>
  <c r="E253" i="3"/>
  <c r="E254" i="3"/>
  <c r="E255" i="3"/>
  <c r="E256" i="3"/>
  <c r="F256" i="3" s="1"/>
  <c r="G256" i="3" s="1"/>
  <c r="E257" i="3"/>
  <c r="E258" i="3"/>
  <c r="F258" i="3" s="1"/>
  <c r="G258" i="3" s="1"/>
  <c r="E259" i="3"/>
  <c r="E260" i="3"/>
  <c r="E261" i="3"/>
  <c r="E262" i="3"/>
  <c r="E263" i="3"/>
  <c r="F263" i="3" s="1"/>
  <c r="G263" i="3" s="1"/>
  <c r="E264" i="3"/>
  <c r="F264" i="3" s="1"/>
  <c r="G264" i="3" s="1"/>
  <c r="E265" i="3"/>
  <c r="E266" i="3"/>
  <c r="F266" i="3" s="1"/>
  <c r="G266" i="3" s="1"/>
  <c r="E267" i="3"/>
  <c r="E268" i="3"/>
  <c r="E269" i="3"/>
  <c r="E270" i="3"/>
  <c r="E271" i="3"/>
  <c r="F271" i="3" s="1"/>
  <c r="G271" i="3" s="1"/>
  <c r="E272" i="3"/>
  <c r="F272" i="3" s="1"/>
  <c r="G272" i="3" s="1"/>
  <c r="E273" i="3"/>
  <c r="E274" i="3"/>
  <c r="F274" i="3" s="1"/>
  <c r="G274" i="3" s="1"/>
  <c r="E275" i="3"/>
  <c r="E276" i="3"/>
  <c r="E277" i="3"/>
  <c r="E278" i="3"/>
  <c r="E279" i="3"/>
  <c r="E280" i="3"/>
  <c r="F280" i="3" s="1"/>
  <c r="G280" i="3" s="1"/>
  <c r="E281" i="3"/>
  <c r="E282" i="3"/>
  <c r="F282" i="3" s="1"/>
  <c r="G282" i="3" s="1"/>
  <c r="E283" i="3"/>
  <c r="E284" i="3"/>
  <c r="E285" i="3"/>
  <c r="E286" i="3"/>
  <c r="E287" i="3"/>
  <c r="E288" i="3"/>
  <c r="F288" i="3" s="1"/>
  <c r="G288" i="3" s="1"/>
  <c r="E289" i="3"/>
  <c r="E290" i="3"/>
  <c r="F290" i="3" s="1"/>
  <c r="G290" i="3" s="1"/>
  <c r="E291" i="3"/>
  <c r="E292" i="3"/>
  <c r="E293" i="3"/>
  <c r="E294" i="3"/>
  <c r="E295" i="3"/>
  <c r="F295" i="3" s="1"/>
  <c r="G295" i="3" s="1"/>
  <c r="E296" i="3"/>
  <c r="F296" i="3" s="1"/>
  <c r="G296" i="3" s="1"/>
  <c r="E297" i="3"/>
  <c r="E298" i="3"/>
  <c r="F298" i="3" s="1"/>
  <c r="G298" i="3" s="1"/>
  <c r="E299" i="3"/>
  <c r="E300" i="3"/>
  <c r="E301" i="3"/>
  <c r="E302" i="3"/>
  <c r="E303" i="3"/>
  <c r="E304" i="3"/>
  <c r="F304" i="3" s="1"/>
  <c r="G304" i="3" s="1"/>
  <c r="E305" i="3"/>
  <c r="E306" i="3"/>
  <c r="F306" i="3" s="1"/>
  <c r="G306" i="3" s="1"/>
  <c r="E307" i="3"/>
  <c r="E308" i="3"/>
  <c r="E309" i="3"/>
  <c r="E310" i="3"/>
  <c r="E311" i="3"/>
  <c r="E312" i="3"/>
  <c r="F312" i="3" s="1"/>
  <c r="G312" i="3" s="1"/>
  <c r="E313" i="3"/>
  <c r="E314" i="3"/>
  <c r="F314" i="3" s="1"/>
  <c r="G314" i="3" s="1"/>
  <c r="E315" i="3"/>
  <c r="E316" i="3"/>
  <c r="E317" i="3"/>
  <c r="E318" i="3"/>
  <c r="E319" i="3"/>
  <c r="E320" i="3"/>
  <c r="F320" i="3" s="1"/>
  <c r="G320" i="3" s="1"/>
  <c r="E321" i="3"/>
  <c r="E322" i="3"/>
  <c r="F322" i="3" s="1"/>
  <c r="G322" i="3" s="1"/>
  <c r="E323" i="3"/>
  <c r="E324" i="3"/>
  <c r="E325" i="3"/>
  <c r="E326" i="3"/>
  <c r="E327" i="3"/>
  <c r="E328" i="3"/>
  <c r="F328" i="3" s="1"/>
  <c r="G328" i="3" s="1"/>
  <c r="E5" i="3"/>
  <c r="F6" i="3"/>
  <c r="G6" i="3" s="1"/>
  <c r="F25" i="3"/>
  <c r="G25" i="3" s="1"/>
  <c r="F54" i="3"/>
  <c r="G54" i="3" s="1"/>
  <c r="F56" i="3"/>
  <c r="G56" i="3" s="1"/>
  <c r="F79" i="3"/>
  <c r="G79" i="3" s="1"/>
  <c r="F81" i="3"/>
  <c r="G81" i="3" s="1"/>
  <c r="F129" i="3"/>
  <c r="G129" i="3" s="1"/>
  <c r="F153" i="3"/>
  <c r="G153" i="3" s="1"/>
  <c r="F156" i="3"/>
  <c r="G156" i="3" s="1"/>
  <c r="F206" i="3"/>
  <c r="G206" i="3" s="1"/>
  <c r="F209" i="3"/>
  <c r="G209" i="3" s="1"/>
  <c r="F231" i="3"/>
  <c r="G231" i="3" s="1"/>
  <c r="F257" i="3"/>
  <c r="G257" i="3" s="1"/>
  <c r="F262" i="3"/>
  <c r="G262" i="3" s="1"/>
  <c r="F284" i="3"/>
  <c r="G284" i="3" s="1"/>
  <c r="F287" i="3"/>
  <c r="G287" i="3" s="1"/>
  <c r="H5" i="1"/>
  <c r="I5" i="1" s="1"/>
  <c r="J5" i="1" s="1"/>
  <c r="H6" i="1"/>
  <c r="H7" i="1"/>
  <c r="I7" i="1" s="1"/>
  <c r="J7" i="1" s="1"/>
  <c r="H8" i="1"/>
  <c r="H9" i="1"/>
  <c r="H10" i="1"/>
  <c r="H11" i="1"/>
  <c r="H12" i="1"/>
  <c r="I12" i="1" s="1"/>
  <c r="J12" i="1" s="1"/>
  <c r="H13" i="1"/>
  <c r="I13" i="1" s="1"/>
  <c r="J13" i="1" s="1"/>
  <c r="H14" i="1"/>
  <c r="H15" i="1"/>
  <c r="H16" i="1"/>
  <c r="H17" i="1"/>
  <c r="H18" i="1"/>
  <c r="H19" i="1"/>
  <c r="H20" i="1"/>
  <c r="I20" i="1" s="1"/>
  <c r="J20" i="1" s="1"/>
  <c r="H21" i="1"/>
  <c r="I21" i="1" s="1"/>
  <c r="J21" i="1" s="1"/>
  <c r="H22" i="1"/>
  <c r="H23" i="1"/>
  <c r="H24" i="1"/>
  <c r="H25" i="1"/>
  <c r="H26" i="1"/>
  <c r="H27" i="1"/>
  <c r="H28" i="1"/>
  <c r="I28" i="1" s="1"/>
  <c r="J28" i="1" s="1"/>
  <c r="H29" i="1"/>
  <c r="I29" i="1" s="1"/>
  <c r="J29" i="1" s="1"/>
  <c r="H30" i="1"/>
  <c r="H31" i="1"/>
  <c r="H32" i="1"/>
  <c r="H33" i="1"/>
  <c r="H34" i="1"/>
  <c r="H35" i="1"/>
  <c r="H36" i="1"/>
  <c r="I36" i="1" s="1"/>
  <c r="J36" i="1" s="1"/>
  <c r="H37" i="1"/>
  <c r="I37" i="1" s="1"/>
  <c r="J37" i="1" s="1"/>
  <c r="H38" i="1"/>
  <c r="H39" i="1"/>
  <c r="I39" i="1" s="1"/>
  <c r="J39" i="1" s="1"/>
  <c r="H40" i="1"/>
  <c r="H41" i="1"/>
  <c r="H42" i="1"/>
  <c r="H43" i="1"/>
  <c r="H44" i="1"/>
  <c r="I44" i="1" s="1"/>
  <c r="J44" i="1" s="1"/>
  <c r="H45" i="1"/>
  <c r="I45" i="1" s="1"/>
  <c r="J45" i="1" s="1"/>
  <c r="H46" i="1"/>
  <c r="H47" i="1"/>
  <c r="H48" i="1"/>
  <c r="H49" i="1"/>
  <c r="H50" i="1"/>
  <c r="H51" i="1"/>
  <c r="H52" i="1"/>
  <c r="I52" i="1" s="1"/>
  <c r="J52" i="1" s="1"/>
  <c r="H53" i="1"/>
  <c r="I53" i="1" s="1"/>
  <c r="J53" i="1" s="1"/>
  <c r="H54" i="1"/>
  <c r="H55" i="1"/>
  <c r="H56" i="1"/>
  <c r="H57" i="1"/>
  <c r="H58" i="1"/>
  <c r="H59" i="1"/>
  <c r="H60" i="1"/>
  <c r="I60" i="1" s="1"/>
  <c r="J60" i="1" s="1"/>
  <c r="H61" i="1"/>
  <c r="I61" i="1" s="1"/>
  <c r="J61" i="1" s="1"/>
  <c r="H62" i="1"/>
  <c r="H63" i="1"/>
  <c r="H64" i="1"/>
  <c r="H65" i="1"/>
  <c r="H66" i="1"/>
  <c r="H67" i="1"/>
  <c r="H68" i="1"/>
  <c r="I68" i="1" s="1"/>
  <c r="J68" i="1" s="1"/>
  <c r="H69" i="1"/>
  <c r="I69" i="1" s="1"/>
  <c r="J69" i="1" s="1"/>
  <c r="H70" i="1"/>
  <c r="H71" i="1"/>
  <c r="H72" i="1"/>
  <c r="H73" i="1"/>
  <c r="H74" i="1"/>
  <c r="H75" i="1"/>
  <c r="H76" i="1"/>
  <c r="I76" i="1" s="1"/>
  <c r="J76" i="1" s="1"/>
  <c r="H77" i="1"/>
  <c r="I77" i="1" s="1"/>
  <c r="J77" i="1" s="1"/>
  <c r="H78" i="1"/>
  <c r="H79" i="1"/>
  <c r="H80" i="1"/>
  <c r="I80" i="1" s="1"/>
  <c r="J80" i="1" s="1"/>
  <c r="H81" i="1"/>
  <c r="H82" i="1"/>
  <c r="H83" i="1"/>
  <c r="H84" i="1"/>
  <c r="I84" i="1" s="1"/>
  <c r="J84" i="1" s="1"/>
  <c r="H85" i="1"/>
  <c r="I85" i="1" s="1"/>
  <c r="J85" i="1" s="1"/>
  <c r="H86" i="1"/>
  <c r="H87" i="1"/>
  <c r="H88" i="1"/>
  <c r="H89" i="1"/>
  <c r="H90" i="1"/>
  <c r="H91" i="1"/>
  <c r="H92" i="1"/>
  <c r="I92" i="1" s="1"/>
  <c r="J92" i="1" s="1"/>
  <c r="H93" i="1"/>
  <c r="I93" i="1" s="1"/>
  <c r="J93" i="1" s="1"/>
  <c r="H94" i="1"/>
  <c r="H95" i="1"/>
  <c r="H96" i="1"/>
  <c r="H97" i="1"/>
  <c r="H98" i="1"/>
  <c r="H99" i="1"/>
  <c r="H100" i="1"/>
  <c r="I100" i="1" s="1"/>
  <c r="J100" i="1" s="1"/>
  <c r="H101" i="1"/>
  <c r="I101" i="1" s="1"/>
  <c r="J101" i="1" s="1"/>
  <c r="H102" i="1"/>
  <c r="H103" i="1"/>
  <c r="H104" i="1"/>
  <c r="H105" i="1"/>
  <c r="H106" i="1"/>
  <c r="H107" i="1"/>
  <c r="H108" i="1"/>
  <c r="I108" i="1" s="1"/>
  <c r="J108" i="1" s="1"/>
  <c r="H109" i="1"/>
  <c r="I109" i="1" s="1"/>
  <c r="J109" i="1" s="1"/>
  <c r="H110" i="1"/>
  <c r="H111" i="1"/>
  <c r="I111" i="1" s="1"/>
  <c r="J111" i="1" s="1"/>
  <c r="H112" i="1"/>
  <c r="H113" i="1"/>
  <c r="H114" i="1"/>
  <c r="H115" i="1"/>
  <c r="H116" i="1"/>
  <c r="I116" i="1" s="1"/>
  <c r="J116" i="1" s="1"/>
  <c r="H117" i="1"/>
  <c r="I117" i="1" s="1"/>
  <c r="J117" i="1" s="1"/>
  <c r="H118" i="1"/>
  <c r="H119" i="1"/>
  <c r="H120" i="1"/>
  <c r="H121" i="1"/>
  <c r="H122" i="1"/>
  <c r="H123" i="1"/>
  <c r="H124" i="1"/>
  <c r="I124" i="1" s="1"/>
  <c r="J124" i="1" s="1"/>
  <c r="H125" i="1"/>
  <c r="I125" i="1" s="1"/>
  <c r="J125" i="1" s="1"/>
  <c r="H126" i="1"/>
  <c r="H127" i="1"/>
  <c r="I127" i="1" s="1"/>
  <c r="J127" i="1" s="1"/>
  <c r="H128" i="1"/>
  <c r="H129" i="1"/>
  <c r="H130" i="1"/>
  <c r="H131" i="1"/>
  <c r="H132" i="1"/>
  <c r="I132" i="1" s="1"/>
  <c r="J132" i="1" s="1"/>
  <c r="H133" i="1"/>
  <c r="I133" i="1" s="1"/>
  <c r="J133" i="1" s="1"/>
  <c r="H134" i="1"/>
  <c r="H135" i="1"/>
  <c r="H136" i="1"/>
  <c r="H137" i="1"/>
  <c r="H138" i="1"/>
  <c r="H139" i="1"/>
  <c r="H140" i="1"/>
  <c r="I140" i="1" s="1"/>
  <c r="J140" i="1" s="1"/>
  <c r="H141" i="1"/>
  <c r="I141" i="1" s="1"/>
  <c r="J141" i="1" s="1"/>
  <c r="H142" i="1"/>
  <c r="H143" i="1"/>
  <c r="H144" i="1"/>
  <c r="H145" i="1"/>
  <c r="H146" i="1"/>
  <c r="H147" i="1"/>
  <c r="H148" i="1"/>
  <c r="I148" i="1" s="1"/>
  <c r="J148" i="1" s="1"/>
  <c r="H149" i="1"/>
  <c r="I149" i="1" s="1"/>
  <c r="J149" i="1" s="1"/>
  <c r="H150" i="1"/>
  <c r="H151" i="1"/>
  <c r="H152" i="1"/>
  <c r="H153" i="1"/>
  <c r="H154" i="1"/>
  <c r="H155" i="1"/>
  <c r="H156" i="1"/>
  <c r="I156" i="1" s="1"/>
  <c r="J156" i="1" s="1"/>
  <c r="H157" i="1"/>
  <c r="I157" i="1" s="1"/>
  <c r="J157" i="1" s="1"/>
  <c r="H158" i="1"/>
  <c r="H159" i="1"/>
  <c r="H160" i="1"/>
  <c r="H161" i="1"/>
  <c r="H162" i="1"/>
  <c r="H163" i="1"/>
  <c r="H164" i="1"/>
  <c r="I164" i="1" s="1"/>
  <c r="J164" i="1" s="1"/>
  <c r="H165" i="1"/>
  <c r="I165" i="1" s="1"/>
  <c r="J165" i="1" s="1"/>
  <c r="H166" i="1"/>
  <c r="H167" i="1"/>
  <c r="H168" i="1"/>
  <c r="H169" i="1"/>
  <c r="H170" i="1"/>
  <c r="H171" i="1"/>
  <c r="H172" i="1"/>
  <c r="I172" i="1" s="1"/>
  <c r="J172" i="1" s="1"/>
  <c r="H173" i="1"/>
  <c r="I173" i="1" s="1"/>
  <c r="J173" i="1" s="1"/>
  <c r="H174" i="1"/>
  <c r="H175" i="1"/>
  <c r="I175" i="1" s="1"/>
  <c r="J175" i="1" s="1"/>
  <c r="H176" i="1"/>
  <c r="H177" i="1"/>
  <c r="H178" i="1"/>
  <c r="H179" i="1"/>
  <c r="H180" i="1"/>
  <c r="I180" i="1" s="1"/>
  <c r="J180" i="1" s="1"/>
  <c r="H181" i="1"/>
  <c r="I181" i="1" s="1"/>
  <c r="J181" i="1" s="1"/>
  <c r="H182" i="1"/>
  <c r="H183" i="1"/>
  <c r="H184" i="1"/>
  <c r="H185" i="1"/>
  <c r="H186" i="1"/>
  <c r="H187" i="1"/>
  <c r="H188" i="1"/>
  <c r="I188" i="1" s="1"/>
  <c r="J188" i="1" s="1"/>
  <c r="H189" i="1"/>
  <c r="I189" i="1" s="1"/>
  <c r="J189" i="1" s="1"/>
  <c r="H190" i="1"/>
  <c r="H191" i="1"/>
  <c r="H192" i="1"/>
  <c r="H193" i="1"/>
  <c r="H194" i="1"/>
  <c r="H195" i="1"/>
  <c r="H196" i="1"/>
  <c r="I196" i="1" s="1"/>
  <c r="J196" i="1" s="1"/>
  <c r="H197" i="1"/>
  <c r="I197" i="1" s="1"/>
  <c r="J197" i="1" s="1"/>
  <c r="H4" i="1"/>
  <c r="I24" i="1"/>
  <c r="J24" i="1" s="1"/>
  <c r="I27" i="1"/>
  <c r="J27" i="1" s="1"/>
  <c r="I67" i="1"/>
  <c r="J67" i="1" s="1"/>
  <c r="I72" i="1"/>
  <c r="J72" i="1" s="1"/>
  <c r="I94" i="1"/>
  <c r="J94" i="1" s="1"/>
  <c r="I119" i="1"/>
  <c r="J119" i="1" s="1"/>
  <c r="I136" i="1"/>
  <c r="J136" i="1" s="1"/>
  <c r="I142" i="1"/>
  <c r="J142" i="1" s="1"/>
  <c r="I182" i="1"/>
  <c r="J182" i="1" s="1"/>
  <c r="I183" i="1"/>
  <c r="J183" i="1" s="1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25" i="2"/>
  <c r="P118" i="1" s="1"/>
  <c r="Q118" i="1" s="1"/>
  <c r="C24" i="5"/>
  <c r="T175" i="1" l="1"/>
  <c r="S175" i="1"/>
  <c r="U175" i="1" s="1"/>
  <c r="T118" i="1"/>
  <c r="U118" i="1" s="1"/>
  <c r="S118" i="1"/>
  <c r="T47" i="1"/>
  <c r="U47" i="1" s="1"/>
  <c r="S47" i="1"/>
  <c r="S88" i="1"/>
  <c r="T88" i="1"/>
  <c r="U88" i="1"/>
  <c r="F138" i="3"/>
  <c r="G138" i="3" s="1"/>
  <c r="F130" i="3"/>
  <c r="G130" i="3" s="1"/>
  <c r="F122" i="3"/>
  <c r="G122" i="3" s="1"/>
  <c r="F114" i="3"/>
  <c r="G114" i="3" s="1"/>
  <c r="F106" i="3"/>
  <c r="G106" i="3" s="1"/>
  <c r="F98" i="3"/>
  <c r="G98" i="3" s="1"/>
  <c r="F90" i="3"/>
  <c r="G90" i="3" s="1"/>
  <c r="F82" i="3"/>
  <c r="G82" i="3" s="1"/>
  <c r="F74" i="3"/>
  <c r="G74" i="3" s="1"/>
  <c r="F66" i="3"/>
  <c r="G66" i="3" s="1"/>
  <c r="F58" i="3"/>
  <c r="G58" i="3" s="1"/>
  <c r="F50" i="3"/>
  <c r="G50" i="3" s="1"/>
  <c r="F42" i="3"/>
  <c r="G42" i="3" s="1"/>
  <c r="F34" i="3"/>
  <c r="G34" i="3" s="1"/>
  <c r="F26" i="3"/>
  <c r="G26" i="3" s="1"/>
  <c r="F18" i="3"/>
  <c r="G18" i="3" s="1"/>
  <c r="F10" i="3"/>
  <c r="G10" i="3" s="1"/>
  <c r="P80" i="1"/>
  <c r="Q80" i="1" s="1"/>
  <c r="I187" i="1"/>
  <c r="J187" i="1" s="1"/>
  <c r="I135" i="1"/>
  <c r="J135" i="1" s="1"/>
  <c r="I70" i="1"/>
  <c r="J70" i="1" s="1"/>
  <c r="F281" i="3"/>
  <c r="G281" i="3" s="1"/>
  <c r="F207" i="3"/>
  <c r="G207" i="3" s="1"/>
  <c r="F134" i="3"/>
  <c r="G134" i="3" s="1"/>
  <c r="F78" i="3"/>
  <c r="G78" i="3" s="1"/>
  <c r="T174" i="1"/>
  <c r="S174" i="1"/>
  <c r="U174" i="1"/>
  <c r="T146" i="1"/>
  <c r="S146" i="1"/>
  <c r="U146" i="1" s="1"/>
  <c r="T191" i="1"/>
  <c r="S191" i="1"/>
  <c r="U191" i="1" s="1"/>
  <c r="T159" i="1"/>
  <c r="S159" i="1"/>
  <c r="U159" i="1" s="1"/>
  <c r="T143" i="1"/>
  <c r="S143" i="1"/>
  <c r="U143" i="1" s="1"/>
  <c r="T127" i="1"/>
  <c r="U127" i="1" s="1"/>
  <c r="S127" i="1"/>
  <c r="U111" i="1"/>
  <c r="T111" i="1"/>
  <c r="S111" i="1"/>
  <c r="T79" i="1"/>
  <c r="S79" i="1"/>
  <c r="U79" i="1" s="1"/>
  <c r="S55" i="1"/>
  <c r="T55" i="1"/>
  <c r="U55" i="1" s="1"/>
  <c r="S23" i="1"/>
  <c r="U23" i="1"/>
  <c r="T23" i="1"/>
  <c r="P15" i="1"/>
  <c r="Q15" i="1" s="1"/>
  <c r="P7" i="1"/>
  <c r="Q7" i="1" s="1"/>
  <c r="I167" i="1"/>
  <c r="J167" i="1" s="1"/>
  <c r="I115" i="1"/>
  <c r="J115" i="1" s="1"/>
  <c r="I48" i="1"/>
  <c r="J48" i="1" s="1"/>
  <c r="F182" i="3"/>
  <c r="G182" i="3" s="1"/>
  <c r="F108" i="3"/>
  <c r="G108" i="3" s="1"/>
  <c r="F52" i="3"/>
  <c r="G52" i="3" s="1"/>
  <c r="P144" i="1"/>
  <c r="Q144" i="1" s="1"/>
  <c r="U5" i="1"/>
  <c r="T5" i="1"/>
  <c r="S5" i="1"/>
  <c r="U167" i="1"/>
  <c r="T167" i="1"/>
  <c r="S167" i="1"/>
  <c r="S151" i="1"/>
  <c r="T151" i="1"/>
  <c r="U151" i="1" s="1"/>
  <c r="T135" i="1"/>
  <c r="S135" i="1"/>
  <c r="U135" i="1" s="1"/>
  <c r="S119" i="1"/>
  <c r="U119" i="1"/>
  <c r="T119" i="1"/>
  <c r="S103" i="1"/>
  <c r="U103" i="1" s="1"/>
  <c r="T103" i="1"/>
  <c r="S87" i="1"/>
  <c r="U87" i="1"/>
  <c r="T87" i="1"/>
  <c r="S71" i="1"/>
  <c r="T71" i="1"/>
  <c r="U71" i="1" s="1"/>
  <c r="U39" i="1"/>
  <c r="S39" i="1"/>
  <c r="T39" i="1"/>
  <c r="I166" i="1"/>
  <c r="J166" i="1" s="1"/>
  <c r="I99" i="1"/>
  <c r="J99" i="1" s="1"/>
  <c r="I47" i="1"/>
  <c r="J47" i="1" s="1"/>
  <c r="F310" i="3"/>
  <c r="G310" i="3" s="1"/>
  <c r="F236" i="3"/>
  <c r="G236" i="3" s="1"/>
  <c r="F180" i="3"/>
  <c r="G180" i="3" s="1"/>
  <c r="F31" i="3"/>
  <c r="G31" i="3" s="1"/>
  <c r="T46" i="1"/>
  <c r="S46" i="1"/>
  <c r="U46" i="1" s="1"/>
  <c r="S183" i="1"/>
  <c r="T183" i="1"/>
  <c r="U183" i="1" s="1"/>
  <c r="T95" i="1"/>
  <c r="U95" i="1" s="1"/>
  <c r="S95" i="1"/>
  <c r="T63" i="1"/>
  <c r="U63" i="1" s="1"/>
  <c r="S63" i="1"/>
  <c r="T31" i="1"/>
  <c r="S31" i="1"/>
  <c r="U31" i="1"/>
  <c r="P13" i="1"/>
  <c r="Q13" i="1" s="1"/>
  <c r="P33" i="1"/>
  <c r="Q33" i="1" s="1"/>
  <c r="P45" i="1"/>
  <c r="Q45" i="1" s="1"/>
  <c r="P65" i="1"/>
  <c r="Q65" i="1" s="1"/>
  <c r="P77" i="1"/>
  <c r="Q77" i="1" s="1"/>
  <c r="P97" i="1"/>
  <c r="Q97" i="1" s="1"/>
  <c r="P109" i="1"/>
  <c r="Q109" i="1" s="1"/>
  <c r="P129" i="1"/>
  <c r="Q129" i="1" s="1"/>
  <c r="P141" i="1"/>
  <c r="Q141" i="1" s="1"/>
  <c r="P161" i="1"/>
  <c r="Q161" i="1" s="1"/>
  <c r="P173" i="1"/>
  <c r="Q173" i="1" s="1"/>
  <c r="P193" i="1"/>
  <c r="Q193" i="1" s="1"/>
  <c r="P14" i="1"/>
  <c r="Q14" i="1" s="1"/>
  <c r="P17" i="1"/>
  <c r="Q17" i="1" s="1"/>
  <c r="P29" i="1"/>
  <c r="Q29" i="1" s="1"/>
  <c r="P49" i="1"/>
  <c r="Q49" i="1" s="1"/>
  <c r="P61" i="1"/>
  <c r="Q61" i="1" s="1"/>
  <c r="P81" i="1"/>
  <c r="Q81" i="1" s="1"/>
  <c r="P93" i="1"/>
  <c r="Q93" i="1" s="1"/>
  <c r="P113" i="1"/>
  <c r="Q113" i="1" s="1"/>
  <c r="P125" i="1"/>
  <c r="Q125" i="1" s="1"/>
  <c r="P145" i="1"/>
  <c r="Q145" i="1" s="1"/>
  <c r="P157" i="1"/>
  <c r="Q157" i="1" s="1"/>
  <c r="P177" i="1"/>
  <c r="Q177" i="1" s="1"/>
  <c r="P189" i="1"/>
  <c r="Q189" i="1" s="1"/>
  <c r="P18" i="1"/>
  <c r="Q18" i="1" s="1"/>
  <c r="P6" i="1"/>
  <c r="Q6" i="1" s="1"/>
  <c r="P25" i="1"/>
  <c r="Q25" i="1" s="1"/>
  <c r="P40" i="1"/>
  <c r="Q40" i="1" s="1"/>
  <c r="P54" i="1"/>
  <c r="Q54" i="1" s="1"/>
  <c r="P69" i="1"/>
  <c r="Q69" i="1" s="1"/>
  <c r="P82" i="1"/>
  <c r="Q82" i="1" s="1"/>
  <c r="P96" i="1"/>
  <c r="Q96" i="1" s="1"/>
  <c r="P126" i="1"/>
  <c r="Q126" i="1" s="1"/>
  <c r="P138" i="1"/>
  <c r="Q138" i="1" s="1"/>
  <c r="P153" i="1"/>
  <c r="Q153" i="1" s="1"/>
  <c r="P168" i="1"/>
  <c r="Q168" i="1" s="1"/>
  <c r="P182" i="1"/>
  <c r="Q182" i="1" s="1"/>
  <c r="P197" i="1"/>
  <c r="Q197" i="1" s="1"/>
  <c r="F22" i="3"/>
  <c r="G22" i="3" s="1"/>
  <c r="F33" i="3"/>
  <c r="G33" i="3" s="1"/>
  <c r="F60" i="3"/>
  <c r="G60" i="3" s="1"/>
  <c r="F86" i="3"/>
  <c r="G86" i="3" s="1"/>
  <c r="F97" i="3"/>
  <c r="G97" i="3" s="1"/>
  <c r="F124" i="3"/>
  <c r="G124" i="3" s="1"/>
  <c r="F150" i="3"/>
  <c r="G150" i="3" s="1"/>
  <c r="F161" i="3"/>
  <c r="G161" i="3" s="1"/>
  <c r="F188" i="3"/>
  <c r="G188" i="3" s="1"/>
  <c r="F214" i="3"/>
  <c r="G214" i="3" s="1"/>
  <c r="F225" i="3"/>
  <c r="G225" i="3" s="1"/>
  <c r="F252" i="3"/>
  <c r="G252" i="3" s="1"/>
  <c r="F278" i="3"/>
  <c r="G278" i="3" s="1"/>
  <c r="F289" i="3"/>
  <c r="G289" i="3" s="1"/>
  <c r="F316" i="3"/>
  <c r="G316" i="3" s="1"/>
  <c r="P9" i="1"/>
  <c r="Q9" i="1" s="1"/>
  <c r="P26" i="1"/>
  <c r="Q26" i="1" s="1"/>
  <c r="P41" i="1"/>
  <c r="Q41" i="1" s="1"/>
  <c r="P56" i="1"/>
  <c r="Q56" i="1" s="1"/>
  <c r="P70" i="1"/>
  <c r="Q70" i="1" s="1"/>
  <c r="P85" i="1"/>
  <c r="Q85" i="1" s="1"/>
  <c r="P98" i="1"/>
  <c r="Q98" i="1" s="1"/>
  <c r="P142" i="1"/>
  <c r="Q142" i="1" s="1"/>
  <c r="P154" i="1"/>
  <c r="Q154" i="1" s="1"/>
  <c r="P169" i="1"/>
  <c r="Q169" i="1" s="1"/>
  <c r="P4" i="1"/>
  <c r="Q4" i="1" s="1"/>
  <c r="F9" i="3"/>
  <c r="G9" i="3" s="1"/>
  <c r="K5" i="3" s="1"/>
  <c r="L5" i="3" s="1"/>
  <c r="F36" i="3"/>
  <c r="G36" i="3" s="1"/>
  <c r="F62" i="3"/>
  <c r="G62" i="3" s="1"/>
  <c r="F73" i="3"/>
  <c r="G73" i="3" s="1"/>
  <c r="F100" i="3"/>
  <c r="G100" i="3" s="1"/>
  <c r="F126" i="3"/>
  <c r="G126" i="3" s="1"/>
  <c r="F137" i="3"/>
  <c r="G137" i="3" s="1"/>
  <c r="F164" i="3"/>
  <c r="G164" i="3" s="1"/>
  <c r="F190" i="3"/>
  <c r="G190" i="3" s="1"/>
  <c r="F201" i="3"/>
  <c r="G201" i="3" s="1"/>
  <c r="F228" i="3"/>
  <c r="G228" i="3" s="1"/>
  <c r="F254" i="3"/>
  <c r="G254" i="3" s="1"/>
  <c r="F265" i="3"/>
  <c r="G265" i="3" s="1"/>
  <c r="F292" i="3"/>
  <c r="G292" i="3" s="1"/>
  <c r="F318" i="3"/>
  <c r="G318" i="3" s="1"/>
  <c r="F5" i="3"/>
  <c r="G5" i="3" s="1"/>
  <c r="P10" i="1"/>
  <c r="Q10" i="1" s="1"/>
  <c r="P30" i="1"/>
  <c r="Q30" i="1" s="1"/>
  <c r="P42" i="1"/>
  <c r="Q42" i="1" s="1"/>
  <c r="P57" i="1"/>
  <c r="Q57" i="1" s="1"/>
  <c r="P72" i="1"/>
  <c r="Q72" i="1" s="1"/>
  <c r="P86" i="1"/>
  <c r="Q86" i="1" s="1"/>
  <c r="P101" i="1"/>
  <c r="Q101" i="1" s="1"/>
  <c r="P114" i="1"/>
  <c r="Q114" i="1" s="1"/>
  <c r="P158" i="1"/>
  <c r="Q158" i="1" s="1"/>
  <c r="P170" i="1"/>
  <c r="Q170" i="1" s="1"/>
  <c r="P185" i="1"/>
  <c r="Q185" i="1" s="1"/>
  <c r="F12" i="3"/>
  <c r="G12" i="3" s="1"/>
  <c r="F38" i="3"/>
  <c r="G38" i="3" s="1"/>
  <c r="F49" i="3"/>
  <c r="G49" i="3" s="1"/>
  <c r="F76" i="3"/>
  <c r="G76" i="3" s="1"/>
  <c r="F102" i="3"/>
  <c r="G102" i="3" s="1"/>
  <c r="F113" i="3"/>
  <c r="G113" i="3" s="1"/>
  <c r="F140" i="3"/>
  <c r="G140" i="3" s="1"/>
  <c r="F166" i="3"/>
  <c r="G166" i="3" s="1"/>
  <c r="F177" i="3"/>
  <c r="G177" i="3" s="1"/>
  <c r="F204" i="3"/>
  <c r="G204" i="3" s="1"/>
  <c r="F230" i="3"/>
  <c r="G230" i="3" s="1"/>
  <c r="F241" i="3"/>
  <c r="G241" i="3" s="1"/>
  <c r="F268" i="3"/>
  <c r="G268" i="3" s="1"/>
  <c r="F294" i="3"/>
  <c r="G294" i="3" s="1"/>
  <c r="F305" i="3"/>
  <c r="G305" i="3" s="1"/>
  <c r="I14" i="1"/>
  <c r="J14" i="1" s="1"/>
  <c r="I35" i="1"/>
  <c r="J35" i="1" s="1"/>
  <c r="I51" i="1"/>
  <c r="J51" i="1" s="1"/>
  <c r="I83" i="1"/>
  <c r="J83" i="1" s="1"/>
  <c r="I118" i="1"/>
  <c r="J118" i="1" s="1"/>
  <c r="I134" i="1"/>
  <c r="J134" i="1" s="1"/>
  <c r="I171" i="1"/>
  <c r="J171" i="1" s="1"/>
  <c r="P21" i="1"/>
  <c r="Q21" i="1" s="1"/>
  <c r="P34" i="1"/>
  <c r="Q34" i="1" s="1"/>
  <c r="P78" i="1"/>
  <c r="Q78" i="1" s="1"/>
  <c r="P90" i="1"/>
  <c r="Q90" i="1" s="1"/>
  <c r="P105" i="1"/>
  <c r="Q105" i="1" s="1"/>
  <c r="P134" i="1"/>
  <c r="Q134" i="1" s="1"/>
  <c r="P149" i="1"/>
  <c r="Q149" i="1" s="1"/>
  <c r="P162" i="1"/>
  <c r="Q162" i="1" s="1"/>
  <c r="F30" i="3"/>
  <c r="G30" i="3" s="1"/>
  <c r="F41" i="3"/>
  <c r="G41" i="3" s="1"/>
  <c r="F68" i="3"/>
  <c r="G68" i="3" s="1"/>
  <c r="F94" i="3"/>
  <c r="G94" i="3" s="1"/>
  <c r="F105" i="3"/>
  <c r="G105" i="3" s="1"/>
  <c r="F132" i="3"/>
  <c r="G132" i="3" s="1"/>
  <c r="F158" i="3"/>
  <c r="G158" i="3" s="1"/>
  <c r="F169" i="3"/>
  <c r="G169" i="3" s="1"/>
  <c r="F222" i="3"/>
  <c r="G222" i="3" s="1"/>
  <c r="F233" i="3"/>
  <c r="G233" i="3" s="1"/>
  <c r="F286" i="3"/>
  <c r="G286" i="3" s="1"/>
  <c r="F297" i="3"/>
  <c r="G297" i="3" s="1"/>
  <c r="I22" i="1"/>
  <c r="J22" i="1" s="1"/>
  <c r="I91" i="1"/>
  <c r="J91" i="1" s="1"/>
  <c r="I110" i="1"/>
  <c r="J110" i="1" s="1"/>
  <c r="P22" i="1"/>
  <c r="Q22" i="1" s="1"/>
  <c r="P37" i="1"/>
  <c r="Q37" i="1" s="1"/>
  <c r="P50" i="1"/>
  <c r="Q50" i="1" s="1"/>
  <c r="P64" i="1"/>
  <c r="Q64" i="1" s="1"/>
  <c r="P94" i="1"/>
  <c r="Q94" i="1" s="1"/>
  <c r="P53" i="1"/>
  <c r="Q53" i="1" s="1"/>
  <c r="P89" i="1"/>
  <c r="Q89" i="1" s="1"/>
  <c r="P121" i="1"/>
  <c r="Q121" i="1" s="1"/>
  <c r="P150" i="1"/>
  <c r="Q150" i="1" s="1"/>
  <c r="P178" i="1"/>
  <c r="Q178" i="1" s="1"/>
  <c r="F57" i="3"/>
  <c r="G57" i="3" s="1"/>
  <c r="F84" i="3"/>
  <c r="G84" i="3" s="1"/>
  <c r="F110" i="3"/>
  <c r="G110" i="3" s="1"/>
  <c r="F185" i="3"/>
  <c r="G185" i="3" s="1"/>
  <c r="F212" i="3"/>
  <c r="G212" i="3" s="1"/>
  <c r="F238" i="3"/>
  <c r="G238" i="3" s="1"/>
  <c r="F313" i="3"/>
  <c r="G313" i="3" s="1"/>
  <c r="I6" i="1"/>
  <c r="J6" i="1" s="1"/>
  <c r="I32" i="1"/>
  <c r="J32" i="1" s="1"/>
  <c r="I54" i="1"/>
  <c r="J54" i="1" s="1"/>
  <c r="I75" i="1"/>
  <c r="J75" i="1" s="1"/>
  <c r="I102" i="1"/>
  <c r="J102" i="1" s="1"/>
  <c r="I120" i="1"/>
  <c r="J120" i="1" s="1"/>
  <c r="I144" i="1"/>
  <c r="J144" i="1" s="1"/>
  <c r="I168" i="1"/>
  <c r="J168" i="1" s="1"/>
  <c r="I190" i="1"/>
  <c r="J190" i="1" s="1"/>
  <c r="P137" i="1"/>
  <c r="Q137" i="1" s="1"/>
  <c r="P16" i="1"/>
  <c r="Q16" i="1" s="1"/>
  <c r="P58" i="1"/>
  <c r="Q58" i="1" s="1"/>
  <c r="P122" i="1"/>
  <c r="Q122" i="1" s="1"/>
  <c r="P152" i="1"/>
  <c r="Q152" i="1" s="1"/>
  <c r="P181" i="1"/>
  <c r="Q181" i="1" s="1"/>
  <c r="F14" i="3"/>
  <c r="G14" i="3" s="1"/>
  <c r="F89" i="3"/>
  <c r="G89" i="3" s="1"/>
  <c r="F116" i="3"/>
  <c r="G116" i="3" s="1"/>
  <c r="F142" i="3"/>
  <c r="G142" i="3" s="1"/>
  <c r="F217" i="3"/>
  <c r="G217" i="3" s="1"/>
  <c r="F244" i="3"/>
  <c r="G244" i="3" s="1"/>
  <c r="F270" i="3"/>
  <c r="G270" i="3" s="1"/>
  <c r="I38" i="1"/>
  <c r="J38" i="1" s="1"/>
  <c r="I56" i="1"/>
  <c r="J56" i="1" s="1"/>
  <c r="I78" i="1"/>
  <c r="J78" i="1" s="1"/>
  <c r="I104" i="1"/>
  <c r="J104" i="1" s="1"/>
  <c r="I126" i="1"/>
  <c r="J126" i="1" s="1"/>
  <c r="I147" i="1"/>
  <c r="J147" i="1" s="1"/>
  <c r="I174" i="1"/>
  <c r="J174" i="1" s="1"/>
  <c r="I192" i="1"/>
  <c r="J192" i="1" s="1"/>
  <c r="F71" i="3"/>
  <c r="G71" i="3" s="1"/>
  <c r="F174" i="3"/>
  <c r="G174" i="3" s="1"/>
  <c r="F249" i="3"/>
  <c r="G249" i="3" s="1"/>
  <c r="F327" i="3"/>
  <c r="G327" i="3" s="1"/>
  <c r="I46" i="1"/>
  <c r="J46" i="1" s="1"/>
  <c r="I88" i="1"/>
  <c r="J88" i="1" s="1"/>
  <c r="I158" i="1"/>
  <c r="J158" i="1" s="1"/>
  <c r="P74" i="1"/>
  <c r="Q74" i="1" s="1"/>
  <c r="P166" i="1"/>
  <c r="Q166" i="1" s="1"/>
  <c r="P24" i="1"/>
  <c r="Q24" i="1" s="1"/>
  <c r="P62" i="1"/>
  <c r="Q62" i="1" s="1"/>
  <c r="P102" i="1"/>
  <c r="Q102" i="1" s="1"/>
  <c r="P130" i="1"/>
  <c r="Q130" i="1" s="1"/>
  <c r="P186" i="1"/>
  <c r="Q186" i="1" s="1"/>
  <c r="F65" i="3"/>
  <c r="G65" i="3" s="1"/>
  <c r="F92" i="3"/>
  <c r="G92" i="3" s="1"/>
  <c r="F118" i="3"/>
  <c r="G118" i="3" s="1"/>
  <c r="F193" i="3"/>
  <c r="G193" i="3" s="1"/>
  <c r="F220" i="3"/>
  <c r="G220" i="3" s="1"/>
  <c r="F246" i="3"/>
  <c r="G246" i="3" s="1"/>
  <c r="F321" i="3"/>
  <c r="G321" i="3" s="1"/>
  <c r="I11" i="1"/>
  <c r="J11" i="1" s="1"/>
  <c r="I59" i="1"/>
  <c r="J59" i="1" s="1"/>
  <c r="I107" i="1"/>
  <c r="J107" i="1" s="1"/>
  <c r="I150" i="1"/>
  <c r="J150" i="1" s="1"/>
  <c r="I195" i="1"/>
  <c r="J195" i="1" s="1"/>
  <c r="I62" i="1"/>
  <c r="J62" i="1" s="1"/>
  <c r="I128" i="1"/>
  <c r="J128" i="1" s="1"/>
  <c r="I179" i="1"/>
  <c r="J179" i="1" s="1"/>
  <c r="P73" i="1"/>
  <c r="Q73" i="1" s="1"/>
  <c r="P165" i="1"/>
  <c r="Q165" i="1" s="1"/>
  <c r="F20" i="3"/>
  <c r="G20" i="3" s="1"/>
  <c r="F121" i="3"/>
  <c r="G121" i="3" s="1"/>
  <c r="F199" i="3"/>
  <c r="G199" i="3" s="1"/>
  <c r="F302" i="3"/>
  <c r="G302" i="3" s="1"/>
  <c r="I19" i="1"/>
  <c r="J19" i="1" s="1"/>
  <c r="I112" i="1"/>
  <c r="J112" i="1" s="1"/>
  <c r="P110" i="1"/>
  <c r="Q110" i="1" s="1"/>
  <c r="P66" i="1"/>
  <c r="Q66" i="1" s="1"/>
  <c r="P104" i="1"/>
  <c r="Q104" i="1" s="1"/>
  <c r="P133" i="1"/>
  <c r="Q133" i="1" s="1"/>
  <c r="P160" i="1"/>
  <c r="Q160" i="1" s="1"/>
  <c r="P190" i="1"/>
  <c r="Q190" i="1" s="1"/>
  <c r="F17" i="3"/>
  <c r="G17" i="3" s="1"/>
  <c r="F44" i="3"/>
  <c r="G44" i="3" s="1"/>
  <c r="F70" i="3"/>
  <c r="G70" i="3" s="1"/>
  <c r="F145" i="3"/>
  <c r="G145" i="3" s="1"/>
  <c r="F172" i="3"/>
  <c r="G172" i="3" s="1"/>
  <c r="F198" i="3"/>
  <c r="G198" i="3" s="1"/>
  <c r="F273" i="3"/>
  <c r="G273" i="3" s="1"/>
  <c r="F300" i="3"/>
  <c r="G300" i="3" s="1"/>
  <c r="F326" i="3"/>
  <c r="G326" i="3" s="1"/>
  <c r="I16" i="1"/>
  <c r="J16" i="1" s="1"/>
  <c r="I43" i="1"/>
  <c r="J43" i="1" s="1"/>
  <c r="I86" i="1"/>
  <c r="J86" i="1" s="1"/>
  <c r="I155" i="1"/>
  <c r="J155" i="1" s="1"/>
  <c r="I4" i="1"/>
  <c r="J4" i="1" s="1"/>
  <c r="P32" i="1"/>
  <c r="Q32" i="1" s="1"/>
  <c r="P106" i="1"/>
  <c r="Q106" i="1" s="1"/>
  <c r="P136" i="1"/>
  <c r="Q136" i="1" s="1"/>
  <c r="P192" i="1"/>
  <c r="Q192" i="1" s="1"/>
  <c r="F46" i="3"/>
  <c r="G46" i="3" s="1"/>
  <c r="F148" i="3"/>
  <c r="G148" i="3" s="1"/>
  <c r="F276" i="3"/>
  <c r="G276" i="3" s="1"/>
  <c r="I63" i="1"/>
  <c r="J63" i="1" s="1"/>
  <c r="I131" i="1"/>
  <c r="J131" i="1" s="1"/>
  <c r="P38" i="1"/>
  <c r="Q38" i="1" s="1"/>
  <c r="P194" i="1"/>
  <c r="Q194" i="1" s="1"/>
  <c r="I163" i="1"/>
  <c r="J163" i="1" s="1"/>
  <c r="I96" i="1"/>
  <c r="J96" i="1" s="1"/>
  <c r="I30" i="1"/>
  <c r="J30" i="1" s="1"/>
  <c r="F308" i="3"/>
  <c r="G308" i="3" s="1"/>
  <c r="F159" i="3"/>
  <c r="G159" i="3" s="1"/>
  <c r="F103" i="3"/>
  <c r="G103" i="3" s="1"/>
  <c r="F28" i="3"/>
  <c r="G28" i="3" s="1"/>
  <c r="P117" i="1"/>
  <c r="Q117" i="1" s="1"/>
  <c r="I123" i="1"/>
  <c r="J123" i="1" s="1"/>
  <c r="F319" i="3"/>
  <c r="G319" i="3" s="1"/>
  <c r="F279" i="3"/>
  <c r="G279" i="3" s="1"/>
  <c r="F255" i="3"/>
  <c r="G255" i="3" s="1"/>
  <c r="F183" i="3"/>
  <c r="G183" i="3" s="1"/>
  <c r="F127" i="3"/>
  <c r="G127" i="3" s="1"/>
  <c r="F55" i="3"/>
  <c r="G55" i="3" s="1"/>
  <c r="F23" i="3"/>
  <c r="G23" i="3" s="1"/>
  <c r="P188" i="1"/>
  <c r="Q188" i="1" s="1"/>
  <c r="P172" i="1"/>
  <c r="Q172" i="1" s="1"/>
  <c r="P156" i="1"/>
  <c r="Q156" i="1" s="1"/>
  <c r="P140" i="1"/>
  <c r="Q140" i="1" s="1"/>
  <c r="P116" i="1"/>
  <c r="Q116" i="1" s="1"/>
  <c r="F2" i="4"/>
  <c r="G2" i="4" s="1"/>
  <c r="I194" i="1"/>
  <c r="J194" i="1" s="1"/>
  <c r="I186" i="1"/>
  <c r="J186" i="1" s="1"/>
  <c r="I178" i="1"/>
  <c r="J178" i="1" s="1"/>
  <c r="I170" i="1"/>
  <c r="J170" i="1" s="1"/>
  <c r="I162" i="1"/>
  <c r="J162" i="1" s="1"/>
  <c r="I154" i="1"/>
  <c r="J154" i="1" s="1"/>
  <c r="I146" i="1"/>
  <c r="J146" i="1" s="1"/>
  <c r="I138" i="1"/>
  <c r="J138" i="1" s="1"/>
  <c r="I130" i="1"/>
  <c r="J130" i="1" s="1"/>
  <c r="I122" i="1"/>
  <c r="J122" i="1" s="1"/>
  <c r="P195" i="1"/>
  <c r="Q195" i="1" s="1"/>
  <c r="P187" i="1"/>
  <c r="Q187" i="1" s="1"/>
  <c r="P179" i="1"/>
  <c r="Q179" i="1" s="1"/>
  <c r="P171" i="1"/>
  <c r="Q171" i="1" s="1"/>
  <c r="P163" i="1"/>
  <c r="Q163" i="1" s="1"/>
  <c r="P155" i="1"/>
  <c r="Q155" i="1" s="1"/>
  <c r="P147" i="1"/>
  <c r="Q147" i="1" s="1"/>
  <c r="P139" i="1"/>
  <c r="Q139" i="1" s="1"/>
  <c r="P131" i="1"/>
  <c r="Q131" i="1" s="1"/>
  <c r="P123" i="1"/>
  <c r="Q123" i="1" s="1"/>
  <c r="P115" i="1"/>
  <c r="Q115" i="1" s="1"/>
  <c r="P107" i="1"/>
  <c r="Q107" i="1" s="1"/>
  <c r="P99" i="1"/>
  <c r="Q99" i="1" s="1"/>
  <c r="P91" i="1"/>
  <c r="Q91" i="1" s="1"/>
  <c r="P83" i="1"/>
  <c r="Q83" i="1" s="1"/>
  <c r="P75" i="1"/>
  <c r="Q75" i="1" s="1"/>
  <c r="I139" i="1"/>
  <c r="J139" i="1" s="1"/>
  <c r="F311" i="3"/>
  <c r="G311" i="3" s="1"/>
  <c r="F247" i="3"/>
  <c r="G247" i="3" s="1"/>
  <c r="F191" i="3"/>
  <c r="G191" i="3" s="1"/>
  <c r="F151" i="3"/>
  <c r="G151" i="3" s="1"/>
  <c r="F119" i="3"/>
  <c r="G119" i="3" s="1"/>
  <c r="F87" i="3"/>
  <c r="G87" i="3" s="1"/>
  <c r="F63" i="3"/>
  <c r="G63" i="3" s="1"/>
  <c r="P196" i="1"/>
  <c r="Q196" i="1" s="1"/>
  <c r="P180" i="1"/>
  <c r="Q180" i="1" s="1"/>
  <c r="P164" i="1"/>
  <c r="Q164" i="1" s="1"/>
  <c r="P148" i="1"/>
  <c r="Q148" i="1" s="1"/>
  <c r="P124" i="1"/>
  <c r="Q124" i="1" s="1"/>
  <c r="F303" i="3"/>
  <c r="G303" i="3" s="1"/>
  <c r="F239" i="3"/>
  <c r="G239" i="3" s="1"/>
  <c r="F215" i="3"/>
  <c r="G215" i="3" s="1"/>
  <c r="F175" i="3"/>
  <c r="G175" i="3" s="1"/>
  <c r="F111" i="3"/>
  <c r="G111" i="3" s="1"/>
  <c r="F47" i="3"/>
  <c r="G47" i="3" s="1"/>
  <c r="P132" i="1"/>
  <c r="Q132" i="1" s="1"/>
  <c r="I184" i="1"/>
  <c r="J184" i="1" s="1"/>
  <c r="I176" i="1"/>
  <c r="J176" i="1" s="1"/>
  <c r="I160" i="1"/>
  <c r="J160" i="1" s="1"/>
  <c r="I152" i="1"/>
  <c r="J152" i="1" s="1"/>
  <c r="I64" i="1"/>
  <c r="J64" i="1" s="1"/>
  <c r="I40" i="1"/>
  <c r="J40" i="1" s="1"/>
  <c r="I8" i="1"/>
  <c r="J8" i="1" s="1"/>
  <c r="F324" i="3"/>
  <c r="G324" i="3" s="1"/>
  <c r="F260" i="3"/>
  <c r="G260" i="3" s="1"/>
  <c r="F196" i="3"/>
  <c r="G196" i="3" s="1"/>
  <c r="I191" i="1"/>
  <c r="J191" i="1" s="1"/>
  <c r="I159" i="1"/>
  <c r="J159" i="1" s="1"/>
  <c r="I151" i="1"/>
  <c r="J151" i="1" s="1"/>
  <c r="I143" i="1"/>
  <c r="J143" i="1" s="1"/>
  <c r="I103" i="1"/>
  <c r="J103" i="1" s="1"/>
  <c r="I95" i="1"/>
  <c r="J95" i="1" s="1"/>
  <c r="I87" i="1"/>
  <c r="J87" i="1" s="1"/>
  <c r="I79" i="1"/>
  <c r="J79" i="1" s="1"/>
  <c r="I71" i="1"/>
  <c r="J71" i="1" s="1"/>
  <c r="I55" i="1"/>
  <c r="J55" i="1" s="1"/>
  <c r="I31" i="1"/>
  <c r="J31" i="1" s="1"/>
  <c r="I23" i="1"/>
  <c r="J23" i="1" s="1"/>
  <c r="I15" i="1"/>
  <c r="J15" i="1" s="1"/>
  <c r="F323" i="3"/>
  <c r="G323" i="3" s="1"/>
  <c r="F315" i="3"/>
  <c r="G315" i="3" s="1"/>
  <c r="F307" i="3"/>
  <c r="G307" i="3" s="1"/>
  <c r="F299" i="3"/>
  <c r="G299" i="3" s="1"/>
  <c r="F291" i="3"/>
  <c r="G291" i="3" s="1"/>
  <c r="F283" i="3"/>
  <c r="G283" i="3" s="1"/>
  <c r="F275" i="3"/>
  <c r="G275" i="3" s="1"/>
  <c r="F267" i="3"/>
  <c r="G267" i="3" s="1"/>
  <c r="F259" i="3"/>
  <c r="G259" i="3" s="1"/>
  <c r="F251" i="3"/>
  <c r="G251" i="3" s="1"/>
  <c r="F243" i="3"/>
  <c r="G243" i="3" s="1"/>
  <c r="F235" i="3"/>
  <c r="G235" i="3" s="1"/>
  <c r="F227" i="3"/>
  <c r="G227" i="3" s="1"/>
  <c r="F219" i="3"/>
  <c r="G219" i="3" s="1"/>
  <c r="F211" i="3"/>
  <c r="G211" i="3" s="1"/>
  <c r="F203" i="3"/>
  <c r="G203" i="3" s="1"/>
  <c r="F195" i="3"/>
  <c r="G195" i="3" s="1"/>
  <c r="F187" i="3"/>
  <c r="G187" i="3" s="1"/>
  <c r="F179" i="3"/>
  <c r="G179" i="3" s="1"/>
  <c r="F171" i="3"/>
  <c r="G171" i="3" s="1"/>
  <c r="F163" i="3"/>
  <c r="G163" i="3" s="1"/>
  <c r="F155" i="3"/>
  <c r="G155" i="3" s="1"/>
  <c r="F147" i="3"/>
  <c r="G147" i="3" s="1"/>
  <c r="F139" i="3"/>
  <c r="G139" i="3" s="1"/>
  <c r="F131" i="3"/>
  <c r="G131" i="3" s="1"/>
  <c r="F123" i="3"/>
  <c r="G123" i="3" s="1"/>
  <c r="F115" i="3"/>
  <c r="G115" i="3" s="1"/>
  <c r="F107" i="3"/>
  <c r="G107" i="3" s="1"/>
  <c r="F99" i="3"/>
  <c r="G99" i="3" s="1"/>
  <c r="F91" i="3"/>
  <c r="G91" i="3" s="1"/>
  <c r="F83" i="3"/>
  <c r="G83" i="3" s="1"/>
  <c r="F75" i="3"/>
  <c r="G75" i="3" s="1"/>
  <c r="F67" i="3"/>
  <c r="G67" i="3" s="1"/>
  <c r="F59" i="3"/>
  <c r="G59" i="3" s="1"/>
  <c r="F51" i="3"/>
  <c r="G51" i="3" s="1"/>
  <c r="F43" i="3"/>
  <c r="G43" i="3" s="1"/>
  <c r="F35" i="3"/>
  <c r="G35" i="3" s="1"/>
  <c r="F27" i="3"/>
  <c r="G27" i="3" s="1"/>
  <c r="F19" i="3"/>
  <c r="G19" i="3" s="1"/>
  <c r="F11" i="3"/>
  <c r="G11" i="3" s="1"/>
  <c r="P184" i="1"/>
  <c r="Q184" i="1" s="1"/>
  <c r="P176" i="1"/>
  <c r="Q176" i="1" s="1"/>
  <c r="P128" i="1"/>
  <c r="Q128" i="1" s="1"/>
  <c r="P120" i="1"/>
  <c r="Q120" i="1" s="1"/>
  <c r="P112" i="1"/>
  <c r="Q112" i="1" s="1"/>
  <c r="P48" i="1"/>
  <c r="Q48" i="1" s="1"/>
  <c r="I114" i="1"/>
  <c r="J114" i="1" s="1"/>
  <c r="I106" i="1"/>
  <c r="J106" i="1" s="1"/>
  <c r="I98" i="1"/>
  <c r="J98" i="1" s="1"/>
  <c r="I90" i="1"/>
  <c r="J90" i="1" s="1"/>
  <c r="I82" i="1"/>
  <c r="J82" i="1" s="1"/>
  <c r="I74" i="1"/>
  <c r="J74" i="1" s="1"/>
  <c r="I66" i="1"/>
  <c r="J66" i="1" s="1"/>
  <c r="I58" i="1"/>
  <c r="J58" i="1" s="1"/>
  <c r="I50" i="1"/>
  <c r="J50" i="1" s="1"/>
  <c r="I42" i="1"/>
  <c r="J42" i="1" s="1"/>
  <c r="I34" i="1"/>
  <c r="J34" i="1" s="1"/>
  <c r="I26" i="1"/>
  <c r="J26" i="1" s="1"/>
  <c r="I18" i="1"/>
  <c r="J18" i="1" s="1"/>
  <c r="I10" i="1"/>
  <c r="J10" i="1" s="1"/>
  <c r="F325" i="3"/>
  <c r="G325" i="3" s="1"/>
  <c r="F317" i="3"/>
  <c r="G317" i="3" s="1"/>
  <c r="F309" i="3"/>
  <c r="G309" i="3" s="1"/>
  <c r="F301" i="3"/>
  <c r="G301" i="3" s="1"/>
  <c r="F293" i="3"/>
  <c r="G293" i="3" s="1"/>
  <c r="F285" i="3"/>
  <c r="G285" i="3" s="1"/>
  <c r="F277" i="3"/>
  <c r="G277" i="3" s="1"/>
  <c r="F269" i="3"/>
  <c r="G269" i="3" s="1"/>
  <c r="F261" i="3"/>
  <c r="G261" i="3" s="1"/>
  <c r="F253" i="3"/>
  <c r="G253" i="3" s="1"/>
  <c r="F245" i="3"/>
  <c r="G245" i="3" s="1"/>
  <c r="F237" i="3"/>
  <c r="G237" i="3" s="1"/>
  <c r="F229" i="3"/>
  <c r="G229" i="3" s="1"/>
  <c r="F221" i="3"/>
  <c r="G221" i="3" s="1"/>
  <c r="F213" i="3"/>
  <c r="G213" i="3" s="1"/>
  <c r="F205" i="3"/>
  <c r="G205" i="3" s="1"/>
  <c r="F197" i="3"/>
  <c r="G197" i="3" s="1"/>
  <c r="F189" i="3"/>
  <c r="G189" i="3" s="1"/>
  <c r="F181" i="3"/>
  <c r="G181" i="3" s="1"/>
  <c r="F173" i="3"/>
  <c r="G173" i="3" s="1"/>
  <c r="F165" i="3"/>
  <c r="G165" i="3" s="1"/>
  <c r="F157" i="3"/>
  <c r="G157" i="3" s="1"/>
  <c r="F149" i="3"/>
  <c r="G149" i="3" s="1"/>
  <c r="F141" i="3"/>
  <c r="G141" i="3" s="1"/>
  <c r="F133" i="3"/>
  <c r="G133" i="3" s="1"/>
  <c r="F125" i="3"/>
  <c r="G125" i="3" s="1"/>
  <c r="F117" i="3"/>
  <c r="G117" i="3" s="1"/>
  <c r="F109" i="3"/>
  <c r="G109" i="3" s="1"/>
  <c r="F101" i="3"/>
  <c r="G101" i="3" s="1"/>
  <c r="F93" i="3"/>
  <c r="G93" i="3" s="1"/>
  <c r="F85" i="3"/>
  <c r="G85" i="3" s="1"/>
  <c r="F77" i="3"/>
  <c r="G77" i="3" s="1"/>
  <c r="F69" i="3"/>
  <c r="G69" i="3" s="1"/>
  <c r="F61" i="3"/>
  <c r="G61" i="3" s="1"/>
  <c r="F53" i="3"/>
  <c r="G53" i="3" s="1"/>
  <c r="F45" i="3"/>
  <c r="G45" i="3" s="1"/>
  <c r="F37" i="3"/>
  <c r="G37" i="3" s="1"/>
  <c r="F29" i="3"/>
  <c r="G29" i="3" s="1"/>
  <c r="F21" i="3"/>
  <c r="G21" i="3" s="1"/>
  <c r="F13" i="3"/>
  <c r="G13" i="3" s="1"/>
  <c r="I193" i="1"/>
  <c r="J193" i="1" s="1"/>
  <c r="I185" i="1"/>
  <c r="J185" i="1" s="1"/>
  <c r="I177" i="1"/>
  <c r="J177" i="1" s="1"/>
  <c r="I169" i="1"/>
  <c r="J169" i="1" s="1"/>
  <c r="I161" i="1"/>
  <c r="J161" i="1" s="1"/>
  <c r="I153" i="1"/>
  <c r="J153" i="1" s="1"/>
  <c r="I145" i="1"/>
  <c r="J145" i="1" s="1"/>
  <c r="I137" i="1"/>
  <c r="J137" i="1" s="1"/>
  <c r="I129" i="1"/>
  <c r="J129" i="1" s="1"/>
  <c r="I121" i="1"/>
  <c r="J121" i="1" s="1"/>
  <c r="I113" i="1"/>
  <c r="J113" i="1" s="1"/>
  <c r="I105" i="1"/>
  <c r="J105" i="1" s="1"/>
  <c r="I97" i="1"/>
  <c r="J97" i="1" s="1"/>
  <c r="I89" i="1"/>
  <c r="J89" i="1" s="1"/>
  <c r="I81" i="1"/>
  <c r="J81" i="1" s="1"/>
  <c r="I73" i="1"/>
  <c r="J73" i="1" s="1"/>
  <c r="I65" i="1"/>
  <c r="J65" i="1" s="1"/>
  <c r="I57" i="1"/>
  <c r="J57" i="1" s="1"/>
  <c r="I49" i="1"/>
  <c r="J49" i="1" s="1"/>
  <c r="I41" i="1"/>
  <c r="J41" i="1" s="1"/>
  <c r="I33" i="1"/>
  <c r="J33" i="1" s="1"/>
  <c r="I25" i="1"/>
  <c r="J25" i="1" s="1"/>
  <c r="I17" i="1"/>
  <c r="J17" i="1" s="1"/>
  <c r="I9" i="1"/>
  <c r="J9" i="1" s="1"/>
  <c r="P8" i="1"/>
  <c r="Q8" i="1" s="1"/>
  <c r="P67" i="1"/>
  <c r="Q67" i="1" s="1"/>
  <c r="P59" i="1"/>
  <c r="Q59" i="1" s="1"/>
  <c r="P51" i="1"/>
  <c r="Q51" i="1" s="1"/>
  <c r="P43" i="1"/>
  <c r="Q43" i="1" s="1"/>
  <c r="P35" i="1"/>
  <c r="Q35" i="1" s="1"/>
  <c r="P27" i="1"/>
  <c r="Q27" i="1" s="1"/>
  <c r="P19" i="1"/>
  <c r="Q19" i="1" s="1"/>
  <c r="P11" i="1"/>
  <c r="Q11" i="1" s="1"/>
  <c r="F5" i="4"/>
  <c r="G5" i="4" s="1"/>
  <c r="F4" i="4"/>
  <c r="G4" i="4" s="1"/>
  <c r="F3" i="4"/>
  <c r="G3" i="4" s="1"/>
  <c r="P108" i="1"/>
  <c r="Q108" i="1" s="1"/>
  <c r="P100" i="1"/>
  <c r="Q100" i="1" s="1"/>
  <c r="P92" i="1"/>
  <c r="Q92" i="1" s="1"/>
  <c r="P84" i="1"/>
  <c r="Q84" i="1" s="1"/>
  <c r="P76" i="1"/>
  <c r="Q76" i="1" s="1"/>
  <c r="P68" i="1"/>
  <c r="Q68" i="1" s="1"/>
  <c r="P60" i="1"/>
  <c r="Q60" i="1" s="1"/>
  <c r="P52" i="1"/>
  <c r="Q52" i="1" s="1"/>
  <c r="P44" i="1"/>
  <c r="Q44" i="1" s="1"/>
  <c r="P36" i="1"/>
  <c r="Q36" i="1" s="1"/>
  <c r="P28" i="1"/>
  <c r="Q28" i="1" s="1"/>
  <c r="P20" i="1"/>
  <c r="Q20" i="1" s="1"/>
  <c r="P12" i="1"/>
  <c r="Q12" i="1" s="1"/>
  <c r="D24" i="5"/>
  <c r="S19" i="1" l="1"/>
  <c r="U19" i="1" s="1"/>
  <c r="T19" i="1"/>
  <c r="S62" i="1"/>
  <c r="T62" i="1"/>
  <c r="U62" i="1" s="1"/>
  <c r="T138" i="1"/>
  <c r="U138" i="1" s="1"/>
  <c r="S138" i="1"/>
  <c r="S45" i="1"/>
  <c r="U45" i="1" s="1"/>
  <c r="T45" i="1"/>
  <c r="T28" i="1"/>
  <c r="S28" i="1"/>
  <c r="U28" i="1" s="1"/>
  <c r="U91" i="1"/>
  <c r="T91" i="1"/>
  <c r="S91" i="1"/>
  <c r="T155" i="1"/>
  <c r="S155" i="1"/>
  <c r="U155" i="1" s="1"/>
  <c r="S32" i="1"/>
  <c r="T32" i="1"/>
  <c r="U32" i="1" s="1"/>
  <c r="S160" i="1"/>
  <c r="T160" i="1"/>
  <c r="U160" i="1" s="1"/>
  <c r="S24" i="1"/>
  <c r="T24" i="1"/>
  <c r="U24" i="1"/>
  <c r="T150" i="1"/>
  <c r="U150" i="1" s="1"/>
  <c r="S150" i="1"/>
  <c r="T22" i="1"/>
  <c r="U22" i="1" s="1"/>
  <c r="S22" i="1"/>
  <c r="T162" i="1"/>
  <c r="S162" i="1"/>
  <c r="U162" i="1" s="1"/>
  <c r="S158" i="1"/>
  <c r="U158" i="1" s="1"/>
  <c r="T158" i="1"/>
  <c r="T10" i="1"/>
  <c r="S10" i="1"/>
  <c r="U10" i="1" s="1"/>
  <c r="S56" i="1"/>
  <c r="T56" i="1"/>
  <c r="U56" i="1"/>
  <c r="S126" i="1"/>
  <c r="T126" i="1"/>
  <c r="U126" i="1"/>
  <c r="T18" i="1"/>
  <c r="S18" i="1"/>
  <c r="U18" i="1" s="1"/>
  <c r="T81" i="1"/>
  <c r="S81" i="1"/>
  <c r="U81" i="1" s="1"/>
  <c r="T161" i="1"/>
  <c r="S161" i="1"/>
  <c r="U161" i="1" s="1"/>
  <c r="T33" i="1"/>
  <c r="S33" i="1"/>
  <c r="U33" i="1"/>
  <c r="T36" i="1"/>
  <c r="U36" i="1" s="1"/>
  <c r="S36" i="1"/>
  <c r="T100" i="1"/>
  <c r="S100" i="1"/>
  <c r="U100" i="1"/>
  <c r="S35" i="1"/>
  <c r="U35" i="1" s="1"/>
  <c r="T35" i="1"/>
  <c r="S176" i="1"/>
  <c r="T176" i="1"/>
  <c r="U176" i="1" s="1"/>
  <c r="T124" i="1"/>
  <c r="S124" i="1"/>
  <c r="U124" i="1" s="1"/>
  <c r="S99" i="1"/>
  <c r="U99" i="1" s="1"/>
  <c r="T99" i="1"/>
  <c r="S163" i="1"/>
  <c r="U163" i="1" s="1"/>
  <c r="T163" i="1"/>
  <c r="S116" i="1"/>
  <c r="T116" i="1"/>
  <c r="U116" i="1" s="1"/>
  <c r="U133" i="1"/>
  <c r="T133" i="1"/>
  <c r="S133" i="1"/>
  <c r="T166" i="1"/>
  <c r="S166" i="1"/>
  <c r="U166" i="1" s="1"/>
  <c r="T181" i="1"/>
  <c r="S181" i="1"/>
  <c r="U181" i="1"/>
  <c r="T121" i="1"/>
  <c r="S121" i="1"/>
  <c r="U121" i="1"/>
  <c r="T149" i="1"/>
  <c r="S149" i="1"/>
  <c r="U149" i="1"/>
  <c r="T114" i="1"/>
  <c r="U114" i="1" s="1"/>
  <c r="S114" i="1"/>
  <c r="T4" i="1"/>
  <c r="U4" i="1" s="1"/>
  <c r="S4" i="1"/>
  <c r="T41" i="1"/>
  <c r="S41" i="1"/>
  <c r="U41" i="1"/>
  <c r="S96" i="1"/>
  <c r="U96" i="1" s="1"/>
  <c r="T96" i="1"/>
  <c r="S189" i="1"/>
  <c r="T189" i="1"/>
  <c r="U189" i="1" s="1"/>
  <c r="S61" i="1"/>
  <c r="U61" i="1" s="1"/>
  <c r="T61" i="1"/>
  <c r="S141" i="1"/>
  <c r="T141" i="1"/>
  <c r="U141" i="1" s="1"/>
  <c r="S13" i="1"/>
  <c r="T13" i="1"/>
  <c r="U13" i="1" s="1"/>
  <c r="S80" i="1"/>
  <c r="U80" i="1"/>
  <c r="T80" i="1"/>
  <c r="S20" i="1"/>
  <c r="U20" i="1"/>
  <c r="T20" i="1"/>
  <c r="S83" i="1"/>
  <c r="U83" i="1" s="1"/>
  <c r="T83" i="1"/>
  <c r="U38" i="1"/>
  <c r="T38" i="1"/>
  <c r="S38" i="1"/>
  <c r="S190" i="1"/>
  <c r="U190" i="1" s="1"/>
  <c r="T190" i="1"/>
  <c r="T170" i="1"/>
  <c r="S170" i="1"/>
  <c r="U170" i="1" s="1"/>
  <c r="S173" i="1"/>
  <c r="T173" i="1"/>
  <c r="U173" i="1" s="1"/>
  <c r="T43" i="1"/>
  <c r="S43" i="1"/>
  <c r="U43" i="1" s="1"/>
  <c r="S148" i="1"/>
  <c r="U148" i="1" s="1"/>
  <c r="T148" i="1"/>
  <c r="T171" i="1"/>
  <c r="U171" i="1" s="1"/>
  <c r="S171" i="1"/>
  <c r="S104" i="1"/>
  <c r="T104" i="1"/>
  <c r="U104" i="1"/>
  <c r="U74" i="1"/>
  <c r="T74" i="1"/>
  <c r="S74" i="1"/>
  <c r="S152" i="1"/>
  <c r="T152" i="1"/>
  <c r="U152" i="1"/>
  <c r="T134" i="1"/>
  <c r="S134" i="1"/>
  <c r="U134" i="1" s="1"/>
  <c r="T101" i="1"/>
  <c r="S101" i="1"/>
  <c r="U101" i="1" s="1"/>
  <c r="T169" i="1"/>
  <c r="S169" i="1"/>
  <c r="U169" i="1"/>
  <c r="T49" i="1"/>
  <c r="S49" i="1"/>
  <c r="U49" i="1" s="1"/>
  <c r="T164" i="1"/>
  <c r="S164" i="1"/>
  <c r="U164" i="1" s="1"/>
  <c r="S115" i="1"/>
  <c r="U115" i="1" s="1"/>
  <c r="T115" i="1"/>
  <c r="U122" i="1"/>
  <c r="T122" i="1"/>
  <c r="S122" i="1"/>
  <c r="T9" i="1"/>
  <c r="S9" i="1"/>
  <c r="U9" i="1"/>
  <c r="T69" i="1"/>
  <c r="S69" i="1"/>
  <c r="U69" i="1" s="1"/>
  <c r="T15" i="1"/>
  <c r="S15" i="1"/>
  <c r="U15" i="1" s="1"/>
  <c r="T59" i="1"/>
  <c r="S59" i="1"/>
  <c r="U59" i="1" s="1"/>
  <c r="S180" i="1"/>
  <c r="U180" i="1" s="1"/>
  <c r="T180" i="1"/>
  <c r="T123" i="1"/>
  <c r="U123" i="1" s="1"/>
  <c r="S123" i="1"/>
  <c r="T187" i="1"/>
  <c r="S187" i="1"/>
  <c r="U187" i="1" s="1"/>
  <c r="U172" i="1"/>
  <c r="T172" i="1"/>
  <c r="S172" i="1"/>
  <c r="T110" i="1"/>
  <c r="S110" i="1"/>
  <c r="U110" i="1"/>
  <c r="T73" i="1"/>
  <c r="S73" i="1"/>
  <c r="U73" i="1"/>
  <c r="T186" i="1"/>
  <c r="S186" i="1"/>
  <c r="U186" i="1" s="1"/>
  <c r="T58" i="1"/>
  <c r="S58" i="1"/>
  <c r="U58" i="1" s="1"/>
  <c r="S94" i="1"/>
  <c r="U94" i="1" s="1"/>
  <c r="T94" i="1"/>
  <c r="T90" i="1"/>
  <c r="U90" i="1" s="1"/>
  <c r="S90" i="1"/>
  <c r="S72" i="1"/>
  <c r="T72" i="1"/>
  <c r="U72" i="1" s="1"/>
  <c r="T142" i="1"/>
  <c r="U142" i="1" s="1"/>
  <c r="S142" i="1"/>
  <c r="T182" i="1"/>
  <c r="S182" i="1"/>
  <c r="U182" i="1" s="1"/>
  <c r="T54" i="1"/>
  <c r="S54" i="1"/>
  <c r="U54" i="1" s="1"/>
  <c r="T145" i="1"/>
  <c r="S145" i="1"/>
  <c r="U145" i="1"/>
  <c r="T17" i="1"/>
  <c r="S17" i="1"/>
  <c r="U17" i="1"/>
  <c r="T97" i="1"/>
  <c r="S97" i="1"/>
  <c r="U97" i="1" s="1"/>
  <c r="S147" i="1"/>
  <c r="U147" i="1" s="1"/>
  <c r="T147" i="1"/>
  <c r="T106" i="1"/>
  <c r="S106" i="1"/>
  <c r="U106" i="1" s="1"/>
  <c r="U178" i="1"/>
  <c r="T178" i="1"/>
  <c r="S178" i="1"/>
  <c r="T21" i="1"/>
  <c r="S21" i="1"/>
  <c r="U21" i="1"/>
  <c r="T70" i="1"/>
  <c r="S70" i="1"/>
  <c r="U70" i="1" s="1"/>
  <c r="T93" i="1"/>
  <c r="S93" i="1"/>
  <c r="U93" i="1" s="1"/>
  <c r="T92" i="1"/>
  <c r="S92" i="1"/>
  <c r="U92" i="1" s="1"/>
  <c r="T44" i="1"/>
  <c r="U44" i="1" s="1"/>
  <c r="S44" i="1"/>
  <c r="T132" i="1"/>
  <c r="S132" i="1"/>
  <c r="U132" i="1" s="1"/>
  <c r="T107" i="1"/>
  <c r="S107" i="1"/>
  <c r="U107" i="1" s="1"/>
  <c r="T177" i="1"/>
  <c r="U177" i="1" s="1"/>
  <c r="S177" i="1"/>
  <c r="S52" i="1"/>
  <c r="T52" i="1"/>
  <c r="U52" i="1"/>
  <c r="T179" i="1"/>
  <c r="S179" i="1"/>
  <c r="U179" i="1" s="1"/>
  <c r="T66" i="1"/>
  <c r="S66" i="1"/>
  <c r="U66" i="1" s="1"/>
  <c r="T86" i="1"/>
  <c r="S86" i="1"/>
  <c r="U86" i="1" s="1"/>
  <c r="T154" i="1"/>
  <c r="U154" i="1" s="1"/>
  <c r="S154" i="1"/>
  <c r="T197" i="1"/>
  <c r="U197" i="1" s="1"/>
  <c r="S197" i="1"/>
  <c r="S29" i="1"/>
  <c r="U29" i="1" s="1"/>
  <c r="T29" i="1"/>
  <c r="S144" i="1"/>
  <c r="U144" i="1" s="1"/>
  <c r="T144" i="1"/>
  <c r="T60" i="1"/>
  <c r="S60" i="1"/>
  <c r="U60" i="1" s="1"/>
  <c r="T68" i="1"/>
  <c r="S68" i="1"/>
  <c r="U68" i="1"/>
  <c r="S67" i="1"/>
  <c r="U67" i="1" s="1"/>
  <c r="T67" i="1"/>
  <c r="S48" i="1"/>
  <c r="T48" i="1"/>
  <c r="U48" i="1" s="1"/>
  <c r="T196" i="1"/>
  <c r="S196" i="1"/>
  <c r="U196" i="1" s="1"/>
  <c r="S131" i="1"/>
  <c r="U131" i="1" s="1"/>
  <c r="T131" i="1"/>
  <c r="S195" i="1"/>
  <c r="U195" i="1" s="1"/>
  <c r="T195" i="1"/>
  <c r="U188" i="1"/>
  <c r="T188" i="1"/>
  <c r="S188" i="1"/>
  <c r="S192" i="1"/>
  <c r="U192" i="1" s="1"/>
  <c r="T192" i="1"/>
  <c r="T130" i="1"/>
  <c r="S130" i="1"/>
  <c r="U130" i="1" s="1"/>
  <c r="S16" i="1"/>
  <c r="T16" i="1"/>
  <c r="U16" i="1" s="1"/>
  <c r="S64" i="1"/>
  <c r="T64" i="1"/>
  <c r="U64" i="1" s="1"/>
  <c r="T78" i="1"/>
  <c r="S78" i="1"/>
  <c r="U78" i="1" s="1"/>
  <c r="T57" i="1"/>
  <c r="S57" i="1"/>
  <c r="U57" i="1" s="1"/>
  <c r="T98" i="1"/>
  <c r="S98" i="1"/>
  <c r="U98" i="1" s="1"/>
  <c r="S168" i="1"/>
  <c r="U168" i="1" s="1"/>
  <c r="T168" i="1"/>
  <c r="S40" i="1"/>
  <c r="T40" i="1"/>
  <c r="U40" i="1"/>
  <c r="S125" i="1"/>
  <c r="U125" i="1" s="1"/>
  <c r="T125" i="1"/>
  <c r="T14" i="1"/>
  <c r="S14" i="1"/>
  <c r="U14" i="1"/>
  <c r="S77" i="1"/>
  <c r="T77" i="1"/>
  <c r="U77" i="1" s="1"/>
  <c r="S84" i="1"/>
  <c r="U84" i="1" s="1"/>
  <c r="T84" i="1"/>
  <c r="S120" i="1"/>
  <c r="U120" i="1" s="1"/>
  <c r="T120" i="1"/>
  <c r="T37" i="1"/>
  <c r="S37" i="1"/>
  <c r="U37" i="1" s="1"/>
  <c r="S30" i="1"/>
  <c r="U30" i="1" s="1"/>
  <c r="T30" i="1"/>
  <c r="T6" i="1"/>
  <c r="S6" i="1"/>
  <c r="U6" i="1" s="1"/>
  <c r="T27" i="1"/>
  <c r="S27" i="1"/>
  <c r="U27" i="1" s="1"/>
  <c r="S128" i="1"/>
  <c r="T128" i="1"/>
  <c r="U128" i="1" s="1"/>
  <c r="T108" i="1"/>
  <c r="S108" i="1"/>
  <c r="U108" i="1" s="1"/>
  <c r="S184" i="1"/>
  <c r="U184" i="1" s="1"/>
  <c r="T184" i="1"/>
  <c r="T140" i="1"/>
  <c r="U140" i="1" s="1"/>
  <c r="S140" i="1"/>
  <c r="T89" i="1"/>
  <c r="S89" i="1"/>
  <c r="U89" i="1"/>
  <c r="U26" i="1"/>
  <c r="T26" i="1"/>
  <c r="S26" i="1"/>
  <c r="T82" i="1"/>
  <c r="S82" i="1"/>
  <c r="U82" i="1" s="1"/>
  <c r="T129" i="1"/>
  <c r="S129" i="1"/>
  <c r="U129" i="1"/>
  <c r="T7" i="1"/>
  <c r="S7" i="1"/>
  <c r="U7" i="1" s="1"/>
  <c r="T51" i="1"/>
  <c r="S51" i="1"/>
  <c r="U51" i="1" s="1"/>
  <c r="T156" i="1"/>
  <c r="U156" i="1" s="1"/>
  <c r="S156" i="1"/>
  <c r="T165" i="1"/>
  <c r="U165" i="1" s="1"/>
  <c r="S165" i="1"/>
  <c r="T53" i="1"/>
  <c r="S53" i="1"/>
  <c r="U53" i="1"/>
  <c r="T105" i="1"/>
  <c r="U105" i="1" s="1"/>
  <c r="S105" i="1"/>
  <c r="S157" i="1"/>
  <c r="T157" i="1"/>
  <c r="U157" i="1" s="1"/>
  <c r="S109" i="1"/>
  <c r="T109" i="1"/>
  <c r="U109" i="1" s="1"/>
  <c r="T12" i="1"/>
  <c r="S12" i="1"/>
  <c r="U12" i="1" s="1"/>
  <c r="T76" i="1"/>
  <c r="S76" i="1"/>
  <c r="U76" i="1" s="1"/>
  <c r="T11" i="1"/>
  <c r="U11" i="1" s="1"/>
  <c r="S11" i="1"/>
  <c r="S8" i="1"/>
  <c r="U8" i="1" s="1"/>
  <c r="T8" i="1"/>
  <c r="S112" i="1"/>
  <c r="T112" i="1"/>
  <c r="U112" i="1" s="1"/>
  <c r="U75" i="1"/>
  <c r="T75" i="1"/>
  <c r="S75" i="1"/>
  <c r="T139" i="1"/>
  <c r="S139" i="1"/>
  <c r="U139" i="1" s="1"/>
  <c r="T117" i="1"/>
  <c r="S117" i="1"/>
  <c r="U117" i="1"/>
  <c r="T194" i="1"/>
  <c r="S194" i="1"/>
  <c r="U194" i="1" s="1"/>
  <c r="S136" i="1"/>
  <c r="T136" i="1"/>
  <c r="U136" i="1"/>
  <c r="T102" i="1"/>
  <c r="U102" i="1" s="1"/>
  <c r="S102" i="1"/>
  <c r="T137" i="1"/>
  <c r="S137" i="1"/>
  <c r="U137" i="1" s="1"/>
  <c r="T50" i="1"/>
  <c r="S50" i="1"/>
  <c r="U50" i="1" s="1"/>
  <c r="U34" i="1"/>
  <c r="T34" i="1"/>
  <c r="S34" i="1"/>
  <c r="T185" i="1"/>
  <c r="S185" i="1"/>
  <c r="U185" i="1"/>
  <c r="T42" i="1"/>
  <c r="S42" i="1"/>
  <c r="U42" i="1" s="1"/>
  <c r="T85" i="1"/>
  <c r="S85" i="1"/>
  <c r="U85" i="1"/>
  <c r="T153" i="1"/>
  <c r="S153" i="1"/>
  <c r="U153" i="1"/>
  <c r="T25" i="1"/>
  <c r="S25" i="1"/>
  <c r="U25" i="1" s="1"/>
  <c r="T113" i="1"/>
  <c r="S113" i="1"/>
  <c r="U113" i="1" s="1"/>
  <c r="T193" i="1"/>
  <c r="S193" i="1"/>
  <c r="U193" i="1"/>
  <c r="T65" i="1"/>
  <c r="U65" i="1" s="1"/>
  <c r="S65" i="1"/>
</calcChain>
</file>

<file path=xl/sharedStrings.xml><?xml version="1.0" encoding="utf-8"?>
<sst xmlns="http://schemas.openxmlformats.org/spreadsheetml/2006/main" count="2796" uniqueCount="628">
  <si>
    <t xml:space="preserve">Módulo </t>
  </si>
  <si>
    <t>Menu</t>
  </si>
  <si>
    <t>Sub menu</t>
  </si>
  <si>
    <t>Funcionalidades</t>
  </si>
  <si>
    <t>Tip. Fun</t>
  </si>
  <si>
    <t>Complejidad</t>
  </si>
  <si>
    <t>Horas .NET
(Juicio experto)</t>
  </si>
  <si>
    <t>Llave</t>
  </si>
  <si>
    <t>Peso</t>
  </si>
  <si>
    <t>Total
Horas .NET</t>
  </si>
  <si>
    <t>x</t>
  </si>
  <si>
    <t>Horas SQL
(Juicio experto)</t>
  </si>
  <si>
    <t>Total
Horas SQL</t>
  </si>
  <si>
    <t>Horas 
Desa</t>
  </si>
  <si>
    <t>Horas 
Pruebas</t>
  </si>
  <si>
    <t>Horas 
Docu</t>
  </si>
  <si>
    <t>Horas 
Totales</t>
  </si>
  <si>
    <t>Seguros AFP</t>
  </si>
  <si>
    <t>Bandeja de Tareas</t>
  </si>
  <si>
    <t>Listado de Tareas Pendientes del Usuario</t>
  </si>
  <si>
    <t>OL - Modificado (Consulta)</t>
  </si>
  <si>
    <t>Fácil</t>
  </si>
  <si>
    <t>Gestion del Caso</t>
  </si>
  <si>
    <t>Busqueda basica</t>
  </si>
  <si>
    <t>Busqueda avanzada</t>
  </si>
  <si>
    <t>Mediano</t>
  </si>
  <si>
    <t>Listado de Casos</t>
  </si>
  <si>
    <t>Datos Generales</t>
  </si>
  <si>
    <t>Ingreso y modificacion de notificaciones</t>
  </si>
  <si>
    <t>OL - Modificado (Mantenedor)</t>
  </si>
  <si>
    <t>Ingreso de solicitudes (Invalidez, sobrevivencia, gasto de sepelio, pension de invalidez transitoria, invalidez definitiva, etc. )</t>
  </si>
  <si>
    <t>Verificacion de Cobertura</t>
  </si>
  <si>
    <t>Estado de Cobertura: Para volver a verificar la cobertura de casos donde no se haya evaluado el siniestro</t>
  </si>
  <si>
    <t>Evaluacion del siniestro (Aprobar, Rechazar y postergar)</t>
  </si>
  <si>
    <t>Ingreso de Resoluciones : Emitir resoluciones de aprobacion, rechazo y postergue de beneficiarios; ingreso de invalidez definitiva.</t>
  </si>
  <si>
    <t>Calculo de la Remuneracion Mensual (RM o REMPROM)</t>
  </si>
  <si>
    <t>Calculo de la Remuneracion Asegurable (RA)</t>
  </si>
  <si>
    <t>Ingreso de Observaciones</t>
  </si>
  <si>
    <t>Ingreso, modificacion y eliminacion de dictamenes</t>
  </si>
  <si>
    <t>Lsitado de Beneficiarios</t>
  </si>
  <si>
    <t>Ingreso modificacion y eliminacion de datos basicos (Datos personales, Direcciones, Documentos, Telefonos, Emails).</t>
  </si>
  <si>
    <t>Ingreso modificacion y eliminacion de datos de pago (Cobrante, Banco, cuenta, Moneda, etc )</t>
  </si>
  <si>
    <t>Ingreso, modificacion y eliminacion de conceptos de pago (Descuentos, Reintegros, etc.)</t>
  </si>
  <si>
    <t>Detalle de recalculos</t>
  </si>
  <si>
    <t>Ingreso de Auditorias medicas</t>
  </si>
  <si>
    <t>Autorizacion de ordenes de pago</t>
  </si>
  <si>
    <t>Confirmacion de estructura familiar</t>
  </si>
  <si>
    <t>Cierre / Apertura del caso</t>
  </si>
  <si>
    <t>Salir del caso</t>
  </si>
  <si>
    <t>Auditoria medica</t>
  </si>
  <si>
    <t>Registro de la auditoria por parte del medico</t>
  </si>
  <si>
    <t>Pagos</t>
  </si>
  <si>
    <t>Generacion de planilla periodica</t>
  </si>
  <si>
    <t>Dificil</t>
  </si>
  <si>
    <t>Batch Modificado</t>
  </si>
  <si>
    <t>Muy Dificil</t>
  </si>
  <si>
    <t>Generacion de planilla mensual</t>
  </si>
  <si>
    <t>Consulta de pagos</t>
  </si>
  <si>
    <t>Consulta de planillas</t>
  </si>
  <si>
    <t>Listado de planillas en proceso</t>
  </si>
  <si>
    <t>Datos de pago agrupado</t>
  </si>
  <si>
    <t>Datos de pago detallado</t>
  </si>
  <si>
    <t>Ingreso de certificados de supervivencia</t>
  </si>
  <si>
    <t>Liquidacion de planillas</t>
  </si>
  <si>
    <t>Generacion del PDT</t>
  </si>
  <si>
    <t>Descarga de Archivos de planilla</t>
  </si>
  <si>
    <t>Generacion masiva de Boletas de pago</t>
  </si>
  <si>
    <t>Imprimir boletas (Boleta de pago , Carta de Juicio de Alimentos)</t>
  </si>
  <si>
    <t>Calculo del capital requerido de pension</t>
  </si>
  <si>
    <t xml:space="preserve">Liquidacion del aporte adicional </t>
  </si>
  <si>
    <t>Consulta de planillas del aporte adicional</t>
  </si>
  <si>
    <t>Contingencia del T-Registro</t>
  </si>
  <si>
    <t>Contingencia del PLAME</t>
  </si>
  <si>
    <t>Generacion de planillas de reintegro del aporte adicional</t>
  </si>
  <si>
    <t>CIC y Bono</t>
  </si>
  <si>
    <t>Consutla de CIC y Bono</t>
  </si>
  <si>
    <t>Listado de cuentas individuales de capitalizacion</t>
  </si>
  <si>
    <t>Ingreso y modificacion de CIC y Bono</t>
  </si>
  <si>
    <t>Reservas</t>
  </si>
  <si>
    <t>Gestion de Reservas</t>
  </si>
  <si>
    <t>Consulta de fotos</t>
  </si>
  <si>
    <t>Listado de Fotos</t>
  </si>
  <si>
    <t>Calculo de foto del regimen definitivo</t>
  </si>
  <si>
    <t>Reportes del regimen temporal</t>
  </si>
  <si>
    <t>Reservas de liquidados</t>
  </si>
  <si>
    <t>Reservas de costo real</t>
  </si>
  <si>
    <t>Reservas de costo estimado</t>
  </si>
  <si>
    <t>Reservas de gasto de sepelio</t>
  </si>
  <si>
    <t>Reportes resúmenes</t>
  </si>
  <si>
    <t>Reservas de siniestros - Costo Estimado</t>
  </si>
  <si>
    <t>Reservas de siniestros - Costo Real</t>
  </si>
  <si>
    <t>Disponibles:</t>
  </si>
  <si>
    <t>Reservas por beneficiario - sobrevivencia</t>
  </si>
  <si>
    <t>Reservas por beneficiario - sobrevivencia de invalidez</t>
  </si>
  <si>
    <t>Reserva por causante - Invalidez</t>
  </si>
  <si>
    <t>Reserva por causante - Invalidez - Detalle Impagos</t>
  </si>
  <si>
    <t>Reserva por causante - Sobrevivencia</t>
  </si>
  <si>
    <t>Reserva por causante - Sobrevivencia - Detalle Impagos</t>
  </si>
  <si>
    <t>Reserva siniestros - Anexo Sucave</t>
  </si>
  <si>
    <t>Reportes del regimen definitivo</t>
  </si>
  <si>
    <t>CASOS EN PROCESO</t>
  </si>
  <si>
    <t>INVALIDEZ</t>
  </si>
  <si>
    <t>SOBREVIVENCIA</t>
  </si>
  <si>
    <t>IMPAGOS</t>
  </si>
  <si>
    <t>GASTOS DE SEPELIO PENDIENTES DE PAGO</t>
  </si>
  <si>
    <t>BASE DEL REGIMEN DEFINITIVO</t>
  </si>
  <si>
    <t>Cargas Masivas</t>
  </si>
  <si>
    <t>Codigos Unicos</t>
  </si>
  <si>
    <t>Certificados de Supervivencia por vencer</t>
  </si>
  <si>
    <t>CIC y  Bono Aporte Adicional</t>
  </si>
  <si>
    <t>CiC y Bono para actualizar las fotos de Reservas</t>
  </si>
  <si>
    <t>Cuetnas por pagar</t>
  </si>
  <si>
    <t>Cic y Bono Reservas del Definitivo</t>
  </si>
  <si>
    <t>Reportes</t>
  </si>
  <si>
    <t>Beneficiarios Seguros AFP</t>
  </si>
  <si>
    <t>Notificaciones</t>
  </si>
  <si>
    <t>Solicitudes</t>
  </si>
  <si>
    <t>Casos Cerrados</t>
  </si>
  <si>
    <t>Pagos de una Planilla</t>
  </si>
  <si>
    <t>Planilla Para AFP</t>
  </si>
  <si>
    <t>Reporte de Preliminares para AA</t>
  </si>
  <si>
    <t>Reporte para Revision de AA</t>
  </si>
  <si>
    <t>Planilla Para AFP - Resumen por Caso</t>
  </si>
  <si>
    <t>Reporte de CIC</t>
  </si>
  <si>
    <t>Reporte de Pagos por Caso</t>
  </si>
  <si>
    <t>Reporte Resumen de Pagos por Planilla</t>
  </si>
  <si>
    <t>Reporte Resumen de Pagos por Ramo/Poliza</t>
  </si>
  <si>
    <t>Reporte Circular SBS 4025 - 042</t>
  </si>
  <si>
    <t>Ordenes de Pago</t>
  </si>
  <si>
    <t>Dictámenes Seguros AFP</t>
  </si>
  <si>
    <t>Conciliación de Pagos Seguros AFP</t>
  </si>
  <si>
    <t>Conciliación de Pagos Seguros AFP Detallado</t>
  </si>
  <si>
    <t>Casos Liquidados Definitivos AFP</t>
  </si>
  <si>
    <t>Beneficiarios Postergados</t>
  </si>
  <si>
    <t>Casos Postergados</t>
  </si>
  <si>
    <t>Padres con Porcentajes Menores a 14%</t>
  </si>
  <si>
    <t>Beneficiarios sin Código Único de la AFP</t>
  </si>
  <si>
    <t>Reporte de Aportes Ingresados</t>
  </si>
  <si>
    <t>Histórico de Planillas de Aporte Adicional</t>
  </si>
  <si>
    <t>Histórico de Planillas de Aporte Adicional Beneficiarios</t>
  </si>
  <si>
    <t>Reporte de Ingresos RM</t>
  </si>
  <si>
    <t>Reporte de ALTAS - PDT</t>
  </si>
  <si>
    <t>Reporte de Plazos de Emisión de Resoluciones</t>
  </si>
  <si>
    <t>Conciliación de Pagos en Proceso con AFP</t>
  </si>
  <si>
    <t>Casos Notificados sin Solicitud</t>
  </si>
  <si>
    <t>Reservas Regimen Temporal control Riesgos</t>
  </si>
  <si>
    <t>Beneficiarios con Código Único de la AFP</t>
  </si>
  <si>
    <t>Beneficiarios por cumplir Mayoria de Edad</t>
  </si>
  <si>
    <t>Beneficiarios Sin Acreditar Continuidad de Estudios</t>
  </si>
  <si>
    <t>Reporte Siniestros - Reservas Regimen Definito</t>
  </si>
  <si>
    <t>Recalculo Pendiente por Culminación de Acreditación de Mayoria de Edad</t>
  </si>
  <si>
    <t>Administracion</t>
  </si>
  <si>
    <t xml:space="preserve"> Tareas Programadas</t>
  </si>
  <si>
    <t>GENERACIÓN DE FOTO DE SEGUROS</t>
  </si>
  <si>
    <t>ELIMINACIÓN DE FOTO DE SEGUROS</t>
  </si>
  <si>
    <t>GENERACION RESUMEN DE PAGOS Y DEVOLUCIONES</t>
  </si>
  <si>
    <t>ACTUALIZACIÓN ESTADO DE BENEFICIARIOS TEMPORALES</t>
  </si>
  <si>
    <t>SUSPENSIÓN RENTISTAS POR VENCIMIENTO FECHA CERTIF. SUPERV.</t>
  </si>
  <si>
    <t>ACTUALIZACION ESTADO RENTISTAS VIGEN / SIN CONFIRM. DICTAMEN</t>
  </si>
  <si>
    <t>ACTUALIZACION ESTADO INVÁLIDOS TRANSIT POR CUMPLIR 65 AÑOS</t>
  </si>
  <si>
    <t>ACTUALIZACION CASOS SOBREV. POR PLAZO 90 DIAS Y CIC COMPLETO</t>
  </si>
  <si>
    <t>OFICIO_27345</t>
  </si>
  <si>
    <t>LIQUIDACION DEPLANILLAS DE SEGUROS AFP</t>
  </si>
  <si>
    <t>PLANILLA ELECTRONICA PDT</t>
  </si>
  <si>
    <t>REPORTE BENEFICIARIOS SEGUROS AFP</t>
  </si>
  <si>
    <t>OFICIO 41259 SBS / DIS</t>
  </si>
  <si>
    <t>CAMBIO ESTADO DE FOTO</t>
  </si>
  <si>
    <t>CALCULO FOTO SAFP - REGIMEN DEFINITIVO</t>
  </si>
  <si>
    <t>SUSPENDER BENEF NO ACREDITAR CONTINUIDAD ESTUDIOS</t>
  </si>
  <si>
    <t>INACTIVAR BENEF SUSPENDIDOS SIN ACREDITACION INICIAL Y CONTINUIDAD DE ESTUDIOS</t>
  </si>
  <si>
    <t>GENERACION PLANILLA PERIODICA SAFP</t>
  </si>
  <si>
    <t>Reimpresion</t>
  </si>
  <si>
    <t>Reimpresion de documentos</t>
  </si>
  <si>
    <t>Soporte</t>
  </si>
  <si>
    <t>Recalculo porcentaje Pensiones</t>
  </si>
  <si>
    <t>Estado cuentas por pagar</t>
  </si>
  <si>
    <t>Estado cuentas por cobrar</t>
  </si>
  <si>
    <t>Orden de Pago</t>
  </si>
  <si>
    <t>Cambiar flg impresión poliza</t>
  </si>
  <si>
    <t>Retorceder Recalculo</t>
  </si>
  <si>
    <t>Actualizar porcentaje garantizado</t>
  </si>
  <si>
    <t>Correcion de Datos</t>
  </si>
  <si>
    <t>CISCO 3</t>
  </si>
  <si>
    <t>Consulta de Pagos</t>
  </si>
  <si>
    <t>Consulta de Planillas</t>
  </si>
  <si>
    <t>Liquidacion de Pensiones</t>
  </si>
  <si>
    <t>Consulta de Primas</t>
  </si>
  <si>
    <t>Consulta de nominas</t>
  </si>
  <si>
    <t>Generacion de reservas</t>
  </si>
  <si>
    <t xml:space="preserve">Administración </t>
  </si>
  <si>
    <t>Usuarios</t>
  </si>
  <si>
    <t>Listado de Usuarios</t>
  </si>
  <si>
    <t>Creacion de perfiles de usuario</t>
  </si>
  <si>
    <t>Asignar Perfiles</t>
  </si>
  <si>
    <t>Perfiles</t>
  </si>
  <si>
    <t>Creacion, modificacion y eliminacion de perfiles</t>
  </si>
  <si>
    <t>Aturoizaciones por perfil</t>
  </si>
  <si>
    <t>Perfiles de Impresión</t>
  </si>
  <si>
    <t>Crecion, modificacion y eliminacion de perfiles de impresión</t>
  </si>
  <si>
    <t>Asignacion de impresoras y bandejas de impresión</t>
  </si>
  <si>
    <t>Logs</t>
  </si>
  <si>
    <t>Actividades</t>
  </si>
  <si>
    <t>Log de Actividades/Busqueda</t>
  </si>
  <si>
    <t>Errores</t>
  </si>
  <si>
    <t>Log de Errores/Busqueda</t>
  </si>
  <si>
    <t>Procesos</t>
  </si>
  <si>
    <t>Log de Procesos/Busqueda</t>
  </si>
  <si>
    <t>Mantenimiento</t>
  </si>
  <si>
    <t>Parametros Numericos</t>
  </si>
  <si>
    <t>Ingreso , Modificacion y eliminacion</t>
  </si>
  <si>
    <t>Descripciones</t>
  </si>
  <si>
    <t>Parametros Mensuales</t>
  </si>
  <si>
    <t>Conceptos de pago</t>
  </si>
  <si>
    <t>Configuracion de conceptos de pago</t>
  </si>
  <si>
    <t>Configuracion de Pago</t>
  </si>
  <si>
    <t>Ingreso, modificacion y eliminacion de  Configuracion de Pago</t>
  </si>
  <si>
    <t>Ubigeo</t>
  </si>
  <si>
    <t>Ingreso, modificacion y eliminacion de Ubigeo</t>
  </si>
  <si>
    <t>Cuentas bancarias</t>
  </si>
  <si>
    <t>Documentos por tipo de solicitud</t>
  </si>
  <si>
    <t>Ingreso, modificacion y eliminacion de  Documentos por tipo de solicitud</t>
  </si>
  <si>
    <t>Rangos para calce</t>
  </si>
  <si>
    <t>Base del IPC</t>
  </si>
  <si>
    <t>Ingreso, modificacion y eliminacion de  Base del IPC</t>
  </si>
  <si>
    <t>IPC</t>
  </si>
  <si>
    <t>Ingreso, modificacion y eliminacion de IPC</t>
  </si>
  <si>
    <t>Cuentas Bancarias AFP</t>
  </si>
  <si>
    <t>Ingreso, modificacion y eliminacion de  Cuentas Bancarias AFP</t>
  </si>
  <si>
    <t>Realacion de Cuentas Bancarias</t>
  </si>
  <si>
    <t>Ingreso, modificacion y eliminacion de  Realacion de Cuentas Bancarias</t>
  </si>
  <si>
    <t>Tope del cotizador de ventas</t>
  </si>
  <si>
    <t>Ingreso, modificacion y eliminacion de  Tope del cotizador de ventas</t>
  </si>
  <si>
    <t>Tope cotizador Tecnico</t>
  </si>
  <si>
    <t>Ingreso, modificacion y eliminacion de  Tope cotizador Tecnico</t>
  </si>
  <si>
    <t>Tope TIR Especifico</t>
  </si>
  <si>
    <t>Ingreso, modificacion y eliminacion de  Tope TIR Especifico</t>
  </si>
  <si>
    <t>Dias Feriados</t>
  </si>
  <si>
    <t>Ingreso, modificacion y eliminacion de  Dias Feriados</t>
  </si>
  <si>
    <t>Consulta de Casos certificados</t>
  </si>
  <si>
    <t>Ingreso, modificacion y eliminacion de  Consulta de Casos certificados</t>
  </si>
  <si>
    <t>TIR objetivo por cic y moneda</t>
  </si>
  <si>
    <t>Ingreso, modificacion y eliminacion de  TIR objetivo por cic y moneda</t>
  </si>
  <si>
    <t>Sesion de comision por categoria y moneda</t>
  </si>
  <si>
    <t>Ingreso, modificacion y eliminacion de  Sesion de comision por categoria y moneda</t>
  </si>
  <si>
    <t>Parametria de reservas del regimen definitivo</t>
  </si>
  <si>
    <t>Ingreso, modificacion y eliminacion de  Grupo Familiar Sobrevivencia</t>
  </si>
  <si>
    <t>Ingreso, modificacion y eliminacion de  Grupo Familiar Invalidez total</t>
  </si>
  <si>
    <t>Ingreso, modificacion y eliminacion de  Grupo Familiar Invalidez Parcial</t>
  </si>
  <si>
    <t>Ingreso, modificacion y eliminacion de  Reserva Siniestros sin dictamen</t>
  </si>
  <si>
    <t>Ingreso, modificacion y eliminacion de  Reserva siniestros con dictamen - Invalidez Permanente</t>
  </si>
  <si>
    <t>Ingreso, modificacion y eliminacion de  Reserva siniestros con dictamen - Invalidez Temporal</t>
  </si>
  <si>
    <t>Ingreso, modificacion y eliminacion de  Reserva cuenta individual de capitalizacion - Periodo Transitorio invalidez</t>
  </si>
  <si>
    <t>Ingreso, modificacion y eliminacion de  Reserva de Probabilidad de Sobrevivencia</t>
  </si>
  <si>
    <t>Ingreso, modificacion y eliminacion de  Tipo Cambio</t>
  </si>
  <si>
    <t>Ingreso, modificacion y eliminacion de  IPC</t>
  </si>
  <si>
    <t>Ingreso, modificacion y eliminacion de  Gasto de sepelio</t>
  </si>
  <si>
    <t>.NET</t>
  </si>
  <si>
    <t>SQL</t>
  </si>
  <si>
    <t xml:space="preserve">Funcionalidad </t>
  </si>
  <si>
    <t>OL - Nuevo (Consulta)</t>
  </si>
  <si>
    <t>OL - Nuevo (Mantenedor)</t>
  </si>
  <si>
    <t>Batch Nuevo</t>
  </si>
  <si>
    <t>Repotes Nuevos</t>
  </si>
  <si>
    <t>Reportes Modificados</t>
  </si>
  <si>
    <t>Interfases nuevas</t>
  </si>
  <si>
    <t>Interfases modificadas</t>
  </si>
  <si>
    <t>Migración</t>
  </si>
  <si>
    <t>Funcionalidad</t>
  </si>
  <si>
    <t>Software</t>
  </si>
  <si>
    <t xml:space="preserve">Tablas Principales </t>
  </si>
  <si>
    <t>Migración
(Juicio experto)</t>
  </si>
  <si>
    <t>A_AFECTA_CONCEPTO</t>
  </si>
  <si>
    <t>A_CXP_MOVIM</t>
  </si>
  <si>
    <t>G_LOG_ERROR</t>
  </si>
  <si>
    <t>G_LOG_ERROR_HIST</t>
  </si>
  <si>
    <t>R_CRU_PERSONA_CASO_COTIZAC</t>
  </si>
  <si>
    <t>R_DESCRIPC_EQUIVAL</t>
  </si>
  <si>
    <t>R_PLANTILL_MAIL_SOCIO_NEGOCIO</t>
  </si>
  <si>
    <t>A_ACREDIT_VERIFICA_DIFERENC</t>
  </si>
  <si>
    <t>A_APORTE_ADICION</t>
  </si>
  <si>
    <t>A_APTOS_AFP</t>
  </si>
  <si>
    <t>A_APTOS_AFP_PERSONA</t>
  </si>
  <si>
    <t>A_AUDITOR_MEDICA</t>
  </si>
  <si>
    <t>A_CARGA_SINIESTR_COLUMN_PROB</t>
  </si>
  <si>
    <t>A_CASO_INVALID</t>
  </si>
  <si>
    <t>A_CASO_JUBILAC</t>
  </si>
  <si>
    <t>A_CASO_SINIESTR</t>
  </si>
  <si>
    <t>A_CHEQUE_PERSONA</t>
  </si>
  <si>
    <t>A_CIC_CASO_CXC</t>
  </si>
  <si>
    <t>A_CIC_CASO_H</t>
  </si>
  <si>
    <t>A_CLAUSULA_CONFIG</t>
  </si>
  <si>
    <t>A_CONFIRM_TRANSFER</t>
  </si>
  <si>
    <t>A_COTIZAC_CAMBIO</t>
  </si>
  <si>
    <t>A_DET_DIF_CASO_AFP</t>
  </si>
  <si>
    <t>A_DET_DIF_CONCEPTO_IMPAGO</t>
  </si>
  <si>
    <t>A_DET_DIF_CONCEPTO_IMPAGO_AFP</t>
  </si>
  <si>
    <t>A_DET_DIF_IMPAGO</t>
  </si>
  <si>
    <t>A_DET_DIF_IMPAGO_AFP</t>
  </si>
  <si>
    <t>A_DIF_DET_DIF_CONCEPTO_IMPAGO</t>
  </si>
  <si>
    <t>A_DIF_DET_DIF_IMPAGO</t>
  </si>
  <si>
    <t>A_DIF_IMPAGO</t>
  </si>
  <si>
    <t>A_DIF_PLANILLA_APTOS</t>
  </si>
  <si>
    <t>A_DIF_PLANILLA_BENEF</t>
  </si>
  <si>
    <t>A_DIF_PLANILLA_CASO</t>
  </si>
  <si>
    <t>A_DIF_PLANILLA_COBRANTE</t>
  </si>
  <si>
    <t>A_DIF_PLANILLA_CONCEPTO</t>
  </si>
  <si>
    <t>A_DOCUMENT</t>
  </si>
  <si>
    <t>A_EMAIL_AA</t>
  </si>
  <si>
    <t>A_FIRMANTE</t>
  </si>
  <si>
    <t>A_FIRMANTE_FIRMA</t>
  </si>
  <si>
    <t>A_FOTO_ACREDIT</t>
  </si>
  <si>
    <t>A_FOTO_CALCE_INDICE</t>
  </si>
  <si>
    <t>A_FOTO_CASO</t>
  </si>
  <si>
    <t>A_FOTO_CASO_BENEF</t>
  </si>
  <si>
    <t>A_FOTO_CASO_BENEF_FLUJO_PASIVO</t>
  </si>
  <si>
    <t>A_FOTO_CASO_BENEF_MODIFIC</t>
  </si>
  <si>
    <t>A_FOTO_CASO_BENEF_RES_CALCE</t>
  </si>
  <si>
    <t>A_FOTO_CASO_CIC</t>
  </si>
  <si>
    <t>A_FOTO_CASO_DICT</t>
  </si>
  <si>
    <t>A_FOTO_CASO_INVALIDEZ</t>
  </si>
  <si>
    <t>A_FOTO_CASO_MODIFIC</t>
  </si>
  <si>
    <t>A_FOTO_CASO_RES_CALCE</t>
  </si>
  <si>
    <t>A_FOTO_CASO_RESERVA_CR</t>
  </si>
  <si>
    <t>A_FOTO_CASO_RV</t>
  </si>
  <si>
    <t>A_FOTO_CASO_SA</t>
  </si>
  <si>
    <t>A_FOTO_CASO_TPC</t>
  </si>
  <si>
    <t>A_FOTO_CEST_PROB_PAGO</t>
  </si>
  <si>
    <t>A_FOTO_CIC_RESUMEN</t>
  </si>
  <si>
    <t>A_FOTO_CNP_CASOS</t>
  </si>
  <si>
    <t>A_FOTO_CNPI</t>
  </si>
  <si>
    <t>A_FOTO_COLUMN_PROB</t>
  </si>
  <si>
    <t>A_FOTO_CONCIL</t>
  </si>
  <si>
    <t>A_FOTO_CONCIL_DIF</t>
  </si>
  <si>
    <t>A_FOTO_CONFIG_RV</t>
  </si>
  <si>
    <t>A_FOTO_CONFIG_SA</t>
  </si>
  <si>
    <t>A_FOTO_CP</t>
  </si>
  <si>
    <t>A_FOTO_ESQ_REV_PRIMA</t>
  </si>
  <si>
    <t>A_FOTO_EXTERNOS</t>
  </si>
  <si>
    <t>A_FOTO_FACTOR_MORTALID</t>
  </si>
  <si>
    <t>A_FOTO_FACTOR_MORTALID_MENSUAL</t>
  </si>
  <si>
    <t>A_FOTO_FACTOR_T</t>
  </si>
  <si>
    <t>A_FOTO_FACTOR_T_CASOS</t>
  </si>
  <si>
    <t>A_FOTO_PARAM</t>
  </si>
  <si>
    <t>A_FOTO_PRINCIPAL_AFP</t>
  </si>
  <si>
    <t>A_FOTO_PROB_PAGO_CEST</t>
  </si>
  <si>
    <t>A_FOTO_PROB_PAGO_GS</t>
  </si>
  <si>
    <t>A_FOTO_PROB_PAGO_INTERNA</t>
  </si>
  <si>
    <t>A_FOTO_PROB_PAGO_SBS</t>
  </si>
  <si>
    <t>A_FOTO_RANGO</t>
  </si>
  <si>
    <t>A_FOTO_RES_CONTRIB_CIC</t>
  </si>
  <si>
    <t>A_FOTO_RES_LIQ_BENEF_SA</t>
  </si>
  <si>
    <t>A_FOTO_RES_LIQ_CR_BENEF_RV</t>
  </si>
  <si>
    <t>A_FOTO_RES_LIQ_CR_RV</t>
  </si>
  <si>
    <t>A_FOTO_RES_LIQ_RESUMEN</t>
  </si>
  <si>
    <t>A_FOTO_RES_LIQ_SA</t>
  </si>
  <si>
    <t>A_FOTO_RES_OYNR</t>
  </si>
  <si>
    <t>A_FOTO_RES_OYNR_SINIESTR</t>
  </si>
  <si>
    <t>A_FOTO_RES_PEND_LIQ_RESUMEN</t>
  </si>
  <si>
    <t>A_FOTO_RES_PEND_PAGO_RESUMEN</t>
  </si>
  <si>
    <t>A_FOTO_RES_PENDIENT_LIQ</t>
  </si>
  <si>
    <t>A_FOTO_RES_PENDIENT_LIQ_BENEF</t>
  </si>
  <si>
    <t>A_FOTO_RES_PENDIENT_PAGO</t>
  </si>
  <si>
    <t>A_FOTO_RESERVA_CE</t>
  </si>
  <si>
    <t>A_FOTO_RESERVA_CR_BENEF</t>
  </si>
  <si>
    <t>A_FOTO_RESERVA_GS</t>
  </si>
  <si>
    <t>A_FOTO_RESULT_CTB</t>
  </si>
  <si>
    <t>A_FOTO_RESUMEN_PAGOS</t>
  </si>
  <si>
    <t>A_FOTO_SINIESTR_AFP</t>
  </si>
  <si>
    <t>A_FOTO_SINIESTR_BENEF_AFP</t>
  </si>
  <si>
    <t>A_FOTO_SINIESTR_DICTAMEN_AFP</t>
  </si>
  <si>
    <t>A_FOTO_TOTAL_CALCE</t>
  </si>
  <si>
    <t>A_FOTO_TOTAL_EP</t>
  </si>
  <si>
    <t>A_FOTO_TOTAL_GS</t>
  </si>
  <si>
    <t>A_FOTO_TOTAL_LIQ_TRANS</t>
  </si>
  <si>
    <t>A_FOTO_TOTAL_OYNR</t>
  </si>
  <si>
    <t>A_IMPRESOR_BANDEJA</t>
  </si>
  <si>
    <t>A_NOTIFIC_ACEPTAC_DOC_PER</t>
  </si>
  <si>
    <t>A_NOTIFIC_SINIESTR</t>
  </si>
  <si>
    <t>A_OPCION_MENU_PAGINA</t>
  </si>
  <si>
    <t>A_PARAM_DOCUMENT</t>
  </si>
  <si>
    <t>A_PLANILLA_AFP_BENEF</t>
  </si>
  <si>
    <t>A_PLANILLA_AFP_CASO</t>
  </si>
  <si>
    <t>A_PLANILLA_AFP_COBRANTE</t>
  </si>
  <si>
    <t>A_PLANILLA_AFP_CONCEPTO</t>
  </si>
  <si>
    <t>A_PLANTILL_MAIL</t>
  </si>
  <si>
    <t>A_PROSPECTO_BENEFICIARIO</t>
  </si>
  <si>
    <t>A_REPORTE</t>
  </si>
  <si>
    <t>A_SINIESTR_AFP</t>
  </si>
  <si>
    <t>A_SINIESTR_BENEF_AFP</t>
  </si>
  <si>
    <t>A_SINIESTR_DICTAMEN_AFP</t>
  </si>
  <si>
    <t>A_SOLICIT_COTIZAC</t>
  </si>
  <si>
    <t>A_SOLICIT_COTIZAC_MODALID_SIMUL</t>
  </si>
  <si>
    <t>A_SOLICIT_COTIZAC_SIMUL</t>
  </si>
  <si>
    <t>A_SOLICIT_DOC_PER</t>
  </si>
  <si>
    <t>A_SOLICIT_GASTOS_SEPELIO</t>
  </si>
  <si>
    <t>A_SOLICIT_IMPAGOS_HERENCIA</t>
  </si>
  <si>
    <t>A_SOLICIT_INDICE_COBERTURA_SIMUL</t>
  </si>
  <si>
    <t>A_SOLICIT_PARAM_SIMUL</t>
  </si>
  <si>
    <t>A_SOLICIT_REPACTO</t>
  </si>
  <si>
    <t>A_SOLICIT_SINIESTR</t>
  </si>
  <si>
    <t>A_SOLICIT_SINIESTR_EMPRESA</t>
  </si>
  <si>
    <t>A_TAREA_ACREDITA</t>
  </si>
  <si>
    <t>A_TAREA_ELIMINA_FOTO</t>
  </si>
  <si>
    <t>A_TAREA_GENERA_FOTO</t>
  </si>
  <si>
    <t>C_ACTA_COTIZAC_UNDER</t>
  </si>
  <si>
    <t>C_CARGA</t>
  </si>
  <si>
    <t>C_CASO_APORTE</t>
  </si>
  <si>
    <t>C_ESTAD_PROB_PAGO_CEST</t>
  </si>
  <si>
    <t>C_LIQUIDAC</t>
  </si>
  <si>
    <t>C_PAGO</t>
  </si>
  <si>
    <t>C_PARAM_ESTIMAD</t>
  </si>
  <si>
    <t>C_RECALC</t>
  </si>
  <si>
    <t>D_ACTA_COTIZAC_UNDER</t>
  </si>
  <si>
    <t>D_CASO_APORTE</t>
  </si>
  <si>
    <t>D_CASO_CARGA</t>
  </si>
  <si>
    <t>D_CUENTA_X_PAGAR</t>
  </si>
  <si>
    <t>D_ESTAD_PROB_PAGO_CEST</t>
  </si>
  <si>
    <t>D_LIQUIDAC_PERSONA</t>
  </si>
  <si>
    <t>D_PAGO</t>
  </si>
  <si>
    <t>D_PAGO_AC</t>
  </si>
  <si>
    <t>D_PARAM_ESTIMAD</t>
  </si>
  <si>
    <t>D_PARAM_ESTIMAD_INV_BENEF</t>
  </si>
  <si>
    <t>D_RECALC_PENSION</t>
  </si>
  <si>
    <t>G_AUTORIZ_PERFIL</t>
  </si>
  <si>
    <t>G_CONFIGUR_SISTEMA</t>
  </si>
  <si>
    <t>G_GRUPO_IMPRESOR</t>
  </si>
  <si>
    <t>G_LOG_ACTIVID</t>
  </si>
  <si>
    <t>G_LOG_ACTIVID_HIST</t>
  </si>
  <si>
    <t>G_LOG_PROCESO</t>
  </si>
  <si>
    <t>G_PERFIL</t>
  </si>
  <si>
    <t>G_USUARIO_GRUPO_IMPRESOR</t>
  </si>
  <si>
    <t>G_USUARIO_PERFIL</t>
  </si>
  <si>
    <t>M_ACTIVID</t>
  </si>
  <si>
    <t>M_ACTIVO_CALCE</t>
  </si>
  <si>
    <t>M_AFP</t>
  </si>
  <si>
    <t>M_AFP_TASA</t>
  </si>
  <si>
    <t>M_ARCHIVO_DESCARGA</t>
  </si>
  <si>
    <t>M_AUTORIZ</t>
  </si>
  <si>
    <t>M_CAMPO_DISPONIB</t>
  </si>
  <si>
    <t>M_CARGA_SINIESTR_AFP</t>
  </si>
  <si>
    <t>M_CASO</t>
  </si>
  <si>
    <t>M_CHEQUE</t>
  </si>
  <si>
    <t>M_CIC_CASO</t>
  </si>
  <si>
    <t>M_CLAUSULA</t>
  </si>
  <si>
    <t>M_COLABORADOR</t>
  </si>
  <si>
    <t>M_COMPANIA_SEGURO</t>
  </si>
  <si>
    <t>M_CONCEPTO_PAGO</t>
  </si>
  <si>
    <t>M_CONFIG_PAGO_CONCEPTO</t>
  </si>
  <si>
    <t>M_CONSOLID_IMPAGOS</t>
  </si>
  <si>
    <t>M_CONSOLID_IMPAGOS_AFP</t>
  </si>
  <si>
    <t>M_CONSULT</t>
  </si>
  <si>
    <t>M_CONTRATO_REASEGURO</t>
  </si>
  <si>
    <t>M_COTIZAC</t>
  </si>
  <si>
    <t>M_CRONOGR_PLANILLA</t>
  </si>
  <si>
    <t>M_CTB_MATRIZ</t>
  </si>
  <si>
    <t>M_CTB_MATRIZ_DET</t>
  </si>
  <si>
    <t>M_CUENTA_X_COBRAR</t>
  </si>
  <si>
    <t>M_CUENTA_X_PAGAR</t>
  </si>
  <si>
    <t>M_DESCRIPCION</t>
  </si>
  <si>
    <t>M_DICTAMEN</t>
  </si>
  <si>
    <t>M_DICTAMEN_AFP</t>
  </si>
  <si>
    <t>M_ENTIDAD_FINANCIERA</t>
  </si>
  <si>
    <t>M_EQUIVAL_AFP</t>
  </si>
  <si>
    <t>M_EVENTO_REASEGUR</t>
  </si>
  <si>
    <t>M_FACTOR_MORTALID</t>
  </si>
  <si>
    <t>M_FOTO_PRINCIP</t>
  </si>
  <si>
    <t>M_IMPAGO</t>
  </si>
  <si>
    <t>M_IMPAGO_AFP</t>
  </si>
  <si>
    <t>M_IMPRESOR</t>
  </si>
  <si>
    <t>M_INTERFAZ</t>
  </si>
  <si>
    <t>M_IPC</t>
  </si>
  <si>
    <t>M_IPC_BASE</t>
  </si>
  <si>
    <t>M_LIQUIDAC_AA</t>
  </si>
  <si>
    <t>M_NOTIFIC_ACEPTAC</t>
  </si>
  <si>
    <t>M_OPCION_MENU</t>
  </si>
  <si>
    <t>M_ORDEN_PAGO</t>
  </si>
  <si>
    <t>M_PARAM_CON_FECHAS</t>
  </si>
  <si>
    <t>M_PARAM_COTIZAC</t>
  </si>
  <si>
    <t>M_PARAM_COTIZAC_VENTAS</t>
  </si>
  <si>
    <t>M_PARAM_MENSUAL</t>
  </si>
  <si>
    <t>M_PARAMETRO</t>
  </si>
  <si>
    <t>M_PERSONA</t>
  </si>
  <si>
    <t>M_PERSONA_PREV</t>
  </si>
  <si>
    <t>M_PLANILLA</t>
  </si>
  <si>
    <t>M_PLANILLA_AFP</t>
  </si>
  <si>
    <t>M_POLIZA</t>
  </si>
  <si>
    <t>M_POLIZA_AFP</t>
  </si>
  <si>
    <t>M_PROPUEST_OFICIAL</t>
  </si>
  <si>
    <t>M_PROSPECTO_CLIENTE</t>
  </si>
  <si>
    <t>M_RAMO</t>
  </si>
  <si>
    <t>M_RANGOS</t>
  </si>
  <si>
    <t>M_RESOLUC</t>
  </si>
  <si>
    <t>M_RSV_CONFIG</t>
  </si>
  <si>
    <t>M_RSV_PROB_PAGO_GS</t>
  </si>
  <si>
    <t>M_RSV_PROB_PAGO_INTERNA</t>
  </si>
  <si>
    <t>M_RSV_PROB_PAGO_SBS</t>
  </si>
  <si>
    <t>M_SOCIO_NEGOCIO</t>
  </si>
  <si>
    <t>M_SOLICIT</t>
  </si>
  <si>
    <t>M_SOLICIT_DICTAMEN</t>
  </si>
  <si>
    <t>M_TAREA</t>
  </si>
  <si>
    <t>M_TAREA_PROGRAMA</t>
  </si>
  <si>
    <t>M_TIPO_CAMBIO_SBS</t>
  </si>
  <si>
    <t>M_TIPO_DOCUMENT</t>
  </si>
  <si>
    <t>M_TIPO_MENSAJE_PROCESO</t>
  </si>
  <si>
    <t>M_TIPO_RECEPC_AFP</t>
  </si>
  <si>
    <t>M_TIPO_REPORTE</t>
  </si>
  <si>
    <t>M_UBIGEO</t>
  </si>
  <si>
    <t>R_AFP_CTA_DESTINO</t>
  </si>
  <si>
    <t>R_AFP_CTA_ORIGEN_CHEQUE</t>
  </si>
  <si>
    <t>R_AFP_MODALID</t>
  </si>
  <si>
    <t>R_AFP_RAMO</t>
  </si>
  <si>
    <t>R_AFP_TAREA</t>
  </si>
  <si>
    <t>R_APTOS_CONCIL</t>
  </si>
  <si>
    <t>R_CASO_TAREA</t>
  </si>
  <si>
    <t>R_COD_PDT_EPREV</t>
  </si>
  <si>
    <t>R_CONFIG_AFECTO_TIPO_PERSONA</t>
  </si>
  <si>
    <t>R_CTA_ORIGEN_DESTINO_TRANSFER</t>
  </si>
  <si>
    <t>R_CXC_ORIGEN</t>
  </si>
  <si>
    <t>R_CXC_PAGO_ORIGEN</t>
  </si>
  <si>
    <t>R_CXC_PAGO_REGULAR</t>
  </si>
  <si>
    <t>R_EGRESO_PLANILLA_AFP</t>
  </si>
  <si>
    <t>R_EQUIVAL_AFP</t>
  </si>
  <si>
    <t>R_EXONERAC_PERSONA</t>
  </si>
  <si>
    <t>R_GRUPO_IMPRESOR_TIPO_REPORTE</t>
  </si>
  <si>
    <t>R_IMPAGOS_CONCIL</t>
  </si>
  <si>
    <t>R_PERSONA_AFP</t>
  </si>
  <si>
    <t>R_PERSONA_CASO</t>
  </si>
  <si>
    <t>R_PERSONA_CASO_SIMUL</t>
  </si>
  <si>
    <t>R_PERSONA_CASO_SOLICIT</t>
  </si>
  <si>
    <t>R_PERSONA_RESOLUC</t>
  </si>
  <si>
    <t>R_PLANILLA_AFP</t>
  </si>
  <si>
    <t>R_PLANILLA_CONCIL</t>
  </si>
  <si>
    <t>R_PLANILLA_PERSONA</t>
  </si>
  <si>
    <t>R_PLANTILLA_MAIL_CONTACTO_AFP</t>
  </si>
  <si>
    <t>R_PRODUCTO_TIPO_CASO</t>
  </si>
  <si>
    <t>R_PRODUCTO_TIPO_SOLICIT</t>
  </si>
  <si>
    <t>R_RAMO_CONCEPTO_PAGO_GENERAL</t>
  </si>
  <si>
    <t>R_RAMO_TAREA</t>
  </si>
  <si>
    <t>R_TIPO_DOC_NOT_PER</t>
  </si>
  <si>
    <t>R_TIPO_DOC_PERSONA</t>
  </si>
  <si>
    <t>R_TIPO_DOC_SOL</t>
  </si>
  <si>
    <t>R_TIPO_DOC_SOL_PER</t>
  </si>
  <si>
    <t>R_TIPO_REPORTE_CONTACTO_AFP</t>
  </si>
  <si>
    <t>T_ACRED_DESAFIL</t>
  </si>
  <si>
    <t>T_ACRED_MOVIM</t>
  </si>
  <si>
    <t>T_ACRED_N_REL_LAB_AFI</t>
  </si>
  <si>
    <t>T_ACREDIT</t>
  </si>
  <si>
    <t>T_ACREDIT_N_EMPLEAD</t>
  </si>
  <si>
    <t>T_ACREDIT_RESUMEN</t>
  </si>
  <si>
    <t>T_BANCO_CTACTE</t>
  </si>
  <si>
    <t>T_BANCO_FORMATO</t>
  </si>
  <si>
    <t>T_BENEF</t>
  </si>
  <si>
    <t>T_BENEF_DIRECC</t>
  </si>
  <si>
    <t>T_BENEF_DOCUMENT</t>
  </si>
  <si>
    <t>T_BENEF_EMAIL</t>
  </si>
  <si>
    <t>T_BENEF_TELEFONO</t>
  </si>
  <si>
    <t>T_CASO_DOCUMENT</t>
  </si>
  <si>
    <t>T_CASO_TRANSFER</t>
  </si>
  <si>
    <t>T_CAUSAS_RECOMEND</t>
  </si>
  <si>
    <t>T_CAUSAS_SOLICIT_DICTAMEN</t>
  </si>
  <si>
    <t>T_CIC_RESUMEN</t>
  </si>
  <si>
    <t>T_CIC_TRANSFER</t>
  </si>
  <si>
    <t>T_COBRANZA</t>
  </si>
  <si>
    <t>T_CONTACTO</t>
  </si>
  <si>
    <t>T_CORREO_ELECTRONICO</t>
  </si>
  <si>
    <t>T_CTB_COMPROB</t>
  </si>
  <si>
    <t>T_CUENTA_SOCIO</t>
  </si>
  <si>
    <t>T_DIRECCION</t>
  </si>
  <si>
    <t>T_DOCUMENTO</t>
  </si>
  <si>
    <t>T_ENDOSO</t>
  </si>
  <si>
    <t>T_ENDOSO_DATO</t>
  </si>
  <si>
    <t>T_FECHA_IMPORTANTE</t>
  </si>
  <si>
    <t>T_LIQUIDAC_AFP</t>
  </si>
  <si>
    <t>T_LIQUIDAC_AFP_PERSONA</t>
  </si>
  <si>
    <t>T_NOTIFIC_DOCUMENT</t>
  </si>
  <si>
    <t>T_NOTIFIC_SINIESTR_BENEF</t>
  </si>
  <si>
    <t>T_NOTIFIC_SINIESTR_BENEF_TELEFONO</t>
  </si>
  <si>
    <t>T_NUMERADOR</t>
  </si>
  <si>
    <t>T_PERSONA_CASO_DOCUMENT</t>
  </si>
  <si>
    <t>T_PERSONA_DOCUMENT</t>
  </si>
  <si>
    <t>T_PERSONA_PREV_DIRECC</t>
  </si>
  <si>
    <t>T_PERSONA_PREV_DOCUMENT_ID</t>
  </si>
  <si>
    <t>T_PERSONA_PREV_EMAIL</t>
  </si>
  <si>
    <t>T_PERSONA_PREV_TELEFONO</t>
  </si>
  <si>
    <t>T_PROSPECTO_CLIENTE_DIRECC</t>
  </si>
  <si>
    <t>T_PROSPECTO_CLIENTE_TELEFONO</t>
  </si>
  <si>
    <t>T_RESOLUC_MOTIVO</t>
  </si>
  <si>
    <t>T_RESOLUC_PERSONA_MOTIVO</t>
  </si>
  <si>
    <t>T_RESUMEN_PAGOSDEV</t>
  </si>
  <si>
    <t>T_SOLICIT_COTIZAC_MODALID</t>
  </si>
  <si>
    <t>T_SOLICIT_COTIZAC_PERSONA</t>
  </si>
  <si>
    <t>T_SOLICIT_DOCUMENT</t>
  </si>
  <si>
    <t>T_SOLICIT_HEREDERO</t>
  </si>
  <si>
    <t>T_TELEFONO</t>
  </si>
  <si>
    <t>T_TRANSFER_AFP</t>
  </si>
  <si>
    <t xml:space="preserve">Total
Horas </t>
  </si>
  <si>
    <t>Actividad</t>
  </si>
  <si>
    <t>Horas</t>
  </si>
  <si>
    <t>Meses</t>
  </si>
  <si>
    <t>Recursos</t>
  </si>
  <si>
    <t>Dias</t>
  </si>
  <si>
    <t>Horas Totales</t>
  </si>
  <si>
    <t>Migracion SQL-DB2</t>
  </si>
  <si>
    <t>Clase</t>
  </si>
  <si>
    <t>AccesoDatos</t>
  </si>
  <si>
    <t>PreParador de comandos</t>
  </si>
  <si>
    <t>Conexión</t>
  </si>
  <si>
    <t>Transaction</t>
  </si>
  <si>
    <t>Factor</t>
  </si>
  <si>
    <t>Pesp</t>
  </si>
  <si>
    <t>Total Horas</t>
  </si>
  <si>
    <t>llave</t>
  </si>
  <si>
    <t>Horas Juicio Experto</t>
  </si>
  <si>
    <t>Etiquetas de fila</t>
  </si>
  <si>
    <t>Total general</t>
  </si>
  <si>
    <t>Suma de Total
Horas SQL</t>
  </si>
  <si>
    <t>Suma de Horas 
Pruebas</t>
  </si>
  <si>
    <t>Suma de Horas 
Docu</t>
  </si>
  <si>
    <t>Suma de Horas 
Totales</t>
  </si>
  <si>
    <t xml:space="preserve">Suma de Total
Horas </t>
  </si>
  <si>
    <t>HORAS DE CONVERSION Y MIGRACION DE DATA AL SQL</t>
  </si>
  <si>
    <t>Suma de Total Horas</t>
  </si>
  <si>
    <t>CREACION CAPA DE DATOS</t>
  </si>
  <si>
    <t>FUNCIONALIDADES (PROCEDURES, FUNCIONES, TRIGGERS)</t>
  </si>
  <si>
    <t>DETALLE DE FUNCIONALIDAES</t>
  </si>
  <si>
    <t>MIGRACION SAFP</t>
  </si>
  <si>
    <t>Dias laborables</t>
  </si>
  <si>
    <t>TIEMPO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</si>
</sst>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/>
    </xf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Fill="1" applyBorder="1"/>
    <xf numFmtId="0" fontId="4" fillId="0" borderId="1" xfId="0" applyFont="1" applyFill="1" applyBorder="1"/>
    <xf numFmtId="0" fontId="3" fillId="0" borderId="0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Fill="1" applyBorder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0" borderId="1" xfId="0" applyFont="1" applyBorder="1"/>
    <xf numFmtId="0" fontId="3" fillId="3" borderId="0" xfId="0" applyFont="1" applyFill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0" fillId="0" borderId="0" xfId="0"/>
    <xf numFmtId="0" fontId="5" fillId="5" borderId="1" xfId="0" applyFont="1" applyFill="1" applyBorder="1" applyAlignment="1">
      <alignment horizontal="center" vertical="center" wrapText="1"/>
    </xf>
    <xf numFmtId="4" fontId="5" fillId="5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0" fillId="2" borderId="0" xfId="0" applyFill="1"/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2" borderId="0" xfId="0" applyFont="1" applyFill="1"/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4" fontId="3" fillId="0" borderId="1" xfId="0" applyNumberFormat="1" applyFont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8" fillId="8" borderId="5" xfId="0" applyFont="1" applyFill="1" applyBorder="1"/>
    <xf numFmtId="0" fontId="3" fillId="0" borderId="0" xfId="0" applyNumberFormat="1" applyFont="1"/>
    <xf numFmtId="0" fontId="8" fillId="0" borderId="0" xfId="0" pivotButton="1" applyFont="1"/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NumberFormat="1" applyFont="1"/>
    <xf numFmtId="0" fontId="11" fillId="0" borderId="1" xfId="0" applyFont="1" applyBorder="1" applyAlignment="1">
      <alignment vertical="center" wrapText="1"/>
    </xf>
    <xf numFmtId="0" fontId="1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</font>
    </dxf>
    <dxf>
      <font>
        <color rgb="FFFF0000"/>
      </font>
    </dxf>
    <dxf>
      <font>
        <sz val="10"/>
      </font>
    </dxf>
    <dxf>
      <font>
        <b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sz val="8"/>
      </font>
    </dxf>
    <dxf>
      <font>
        <color rgb="FFFF0000"/>
      </font>
    </dxf>
    <dxf>
      <font>
        <sz val="8"/>
      </font>
      <alignment horizontal="general" vertical="bottom" textRotation="0" wrapText="0" indent="0" justifyLastLine="0" shrinkToFit="0" readingOrder="0"/>
    </dxf>
    <dxf>
      <font>
        <sz val="8"/>
      </font>
      <alignment horizontal="general" vertical="bottom" textRotation="0" wrapText="0" indent="0" justifyLastLine="0" shrinkToFit="0" readingOrder="0"/>
    </dxf>
    <dxf>
      <font>
        <sz val="8"/>
      </font>
      <alignment horizontal="general" vertical="bottom" textRotation="0" wrapText="0" indent="0" justifyLastLine="0" shrinkToFit="0" readingOrder="0"/>
    </dxf>
    <dxf>
      <font>
        <sz val="8"/>
      </font>
      <alignment horizontal="general" vertical="bottom" textRotation="0" wrapText="0" indent="0" justifyLastLine="0" shrinkToFit="0" readingOrder="0"/>
    </dxf>
    <dxf>
      <font>
        <b/>
        <sz val="10"/>
      </font>
      <alignment horizontal="general" vertical="bottom" textRotation="0" wrapText="0" indent="0" justifyLastLine="0" shrinkToFit="0" readingOrder="0"/>
    </dxf>
    <dxf>
      <font>
        <b/>
        <sz val="10"/>
      </font>
      <alignment horizontal="general" vertical="bottom" textRotation="0" wrapText="0" indent="0" justifyLastLine="0" shrinkToFit="0" readingOrder="0"/>
    </dxf>
    <dxf>
      <font>
        <b/>
        <sz val="10"/>
      </font>
      <alignment horizontal="general" vertical="bottom" textRotation="0" wrapText="0" indent="0" justifyLastLine="0" shrinkToFit="0" readingOrder="0"/>
    </dxf>
    <dxf>
      <font>
        <b/>
        <sz val="10"/>
      </font>
      <alignment horizontal="general" vertical="bottom" textRotation="0" wrapText="0" indent="0" justifyLastLine="0" shrinkToFit="0" readingOrder="0"/>
    </dxf>
    <dxf>
      <font>
        <b/>
        <sz val="10"/>
      </font>
      <alignment horizontal="general" vertical="bottom" textRotation="0" wrapText="0" indent="0" justifyLastLine="0" shrinkToFit="0" readingOrder="0"/>
    </dxf>
    <dxf>
      <font>
        <b/>
        <sz val="10"/>
      </font>
      <alignment horizontal="general" vertical="bottom" textRotation="0" wrapText="0" indent="0" justifyLastLine="0" shrinkToFit="0" readingOrder="0"/>
    </dxf>
    <dxf>
      <font>
        <b/>
        <sz val="10"/>
      </font>
    </dxf>
    <dxf>
      <font>
        <b/>
        <sz val="10"/>
      </font>
    </dxf>
    <dxf>
      <font>
        <sz val="10"/>
      </font>
    </dxf>
    <dxf>
      <font>
        <color rgb="FFFF0000"/>
      </font>
    </dxf>
    <dxf>
      <alignment horizontal="general" vertical="bottom" textRotation="0" wrapText="0" indent="0" justifyLastLine="0" shrinkToFit="0" readingOrder="0"/>
    </dxf>
    <dxf>
      <font>
        <sz val="8"/>
      </font>
    </dxf>
    <dxf>
      <font>
        <sz val="8"/>
      </font>
    </dxf>
    <dxf>
      <font>
        <b/>
        <sz val="10"/>
      </font>
      <alignment horizontal="general" vertical="bottom" textRotation="0" wrapText="0" indent="0" justifyLastLine="0" shrinkToFit="0" readingOrder="0"/>
    </dxf>
    <dxf>
      <font>
        <b/>
        <sz val="10"/>
      </font>
      <alignment horizontal="general" vertical="bottom" textRotation="0" wrapText="0" indent="0" justifyLastLine="0" shrinkToFit="0" readingOrder="0"/>
    </dxf>
    <dxf>
      <font>
        <b/>
        <sz val="10"/>
      </font>
    </dxf>
    <dxf>
      <font>
        <b/>
        <sz val="10"/>
      </font>
    </dxf>
    <dxf>
      <font>
        <sz val="10"/>
      </font>
    </dxf>
    <dxf>
      <font>
        <color rgb="FFFF0000"/>
      </font>
    </dxf>
    <dxf>
      <alignment horizontal="general" vertical="bottom" textRotation="0" wrapText="0" indent="0" justifyLastLine="0" shrinkToFit="0" readingOrder="0"/>
    </dxf>
    <dxf>
      <font>
        <b/>
        <sz val="10"/>
      </font>
    </dxf>
    <dxf>
      <font>
        <sz val="8"/>
      </font>
    </dxf>
    <dxf>
      <font>
        <sz val="8"/>
      </font>
    </dxf>
    <dxf>
      <font>
        <b/>
        <sz val="10"/>
      </font>
    </dxf>
    <dxf>
      <font>
        <b/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O\AppData\Local\Packages\microsoft.windowscommunicationsapps_8wekyb3d8bbwe\LocalState\Files\S0\8795\Estimacion%20SegurosAFP%20y%20Administrador%5b31924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O\AppData\Local\Packages\microsoft.windowscommunicationsapps_8wekyb3d8bbwe\LocalState\Files\S0\8795\Estimacion%20SegurosAFP%20y%20Administrador%5b31924%5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O\AppData\Local\Packages\microsoft.windowscommunicationsapps_8wekyb3d8bbwe\LocalState\Files\S0\8795\Estimacion%20SegurosAFP%20y%20Administrador%5b31924%5d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Polo Martinez" refreshedDate="43026.685275925927" createdVersion="4" refreshedVersion="4" minRefreshableVersion="3" recordCount="194">
  <cacheSource type="worksheet">
    <worksheetSource ref="A3:U197" sheet=".NetSQL" r:id="rId2"/>
  </cacheSource>
  <cacheFields count="21">
    <cacheField name="Módulo " numFmtId="0">
      <sharedItems count="2">
        <s v="Seguros AFP"/>
        <s v="Administración "/>
      </sharedItems>
    </cacheField>
    <cacheField name="Menu" numFmtId="0">
      <sharedItems count="13">
        <s v="Bandeja de Tareas"/>
        <s v="Gestion del Caso"/>
        <s v="Auditoria medica"/>
        <s v="Pagos"/>
        <s v="CIC y Bono"/>
        <s v="Reservas"/>
        <s v="Cargas Masivas"/>
        <s v="Reportes"/>
        <s v="Administracion"/>
        <s v="Soporte"/>
        <s v="CISCO 3"/>
        <s v="Logs"/>
        <s v="Mantenimiento"/>
      </sharedItems>
    </cacheField>
    <cacheField name="Sub menu" numFmtId="0">
      <sharedItems containsBlank="1" count="33">
        <m/>
        <s v="Gestion de Reservas"/>
        <s v="Reportes del regimen temporal"/>
        <s v="Reportes del regimen definitivo"/>
        <s v=" Tareas Programadas"/>
        <s v="Reimpresion"/>
        <s v="Usuarios"/>
        <s v="Perfiles"/>
        <s v="Perfiles de Impresión"/>
        <s v="Actividades"/>
        <s v="Errores"/>
        <s v="Procesos"/>
        <s v="Parametros Numericos"/>
        <s v="Descripciones"/>
        <s v="Parametros Mensuales"/>
        <s v="Conceptos de pago"/>
        <s v="Configuracion de Pago"/>
        <s v="Ubigeo"/>
        <s v="Cuentas bancarias"/>
        <s v="Documentos por tipo de solicitud"/>
        <s v="Rangos para calce"/>
        <s v="Base del IPC"/>
        <s v="IPC"/>
        <s v="Cuentas Bancarias AFP"/>
        <s v="Realacion de Cuentas Bancarias"/>
        <s v="Tope del cotizador de ventas"/>
        <s v="Tope cotizador Tecnico"/>
        <s v="Tope TIR Especifico"/>
        <s v="Dias Feriados"/>
        <s v="Consulta de Casos certificados"/>
        <s v="TIR objetivo por cic y moneda"/>
        <s v="Sesion de comision por categoria y moneda"/>
        <s v="Parametria de reservas del regimen definitivo"/>
      </sharedItems>
    </cacheField>
    <cacheField name="Funcionalidades" numFmtId="0">
      <sharedItems/>
    </cacheField>
    <cacheField name="Tip. Fun" numFmtId="0">
      <sharedItems/>
    </cacheField>
    <cacheField name="Complejidad" numFmtId="0">
      <sharedItems/>
    </cacheField>
    <cacheField name="Horas .NET_x000a_(Juicio experto)" numFmtId="0">
      <sharedItems containsSemiMixedTypes="0" containsString="0" containsNumber="1" containsInteger="1" minValue="1" maxValue="8"/>
    </cacheField>
    <cacheField name="Llave" numFmtId="0">
      <sharedItems/>
    </cacheField>
    <cacheField name="Peso" numFmtId="0">
      <sharedItems containsSemiMixedTypes="0" containsString="0" containsNumber="1" minValue="0.1" maxValue="0.3"/>
    </cacheField>
    <cacheField name="Total_x000a_Horas .NET" numFmtId="0">
      <sharedItems containsSemiMixedTypes="0" containsString="0" containsNumber="1" minValue="1.1000000000000001" maxValue="9.6"/>
    </cacheField>
    <cacheField name="x" numFmtId="0">
      <sharedItems containsNonDate="0" containsString="0" containsBlank="1"/>
    </cacheField>
    <cacheField name="Tip. Fun2" numFmtId="0">
      <sharedItems/>
    </cacheField>
    <cacheField name="Complejidad2" numFmtId="0">
      <sharedItems/>
    </cacheField>
    <cacheField name="Horas SQL_x000a_(Juicio experto)" numFmtId="0">
      <sharedItems containsSemiMixedTypes="0" containsString="0" containsNumber="1" containsInteger="1" minValue="1" maxValue="40"/>
    </cacheField>
    <cacheField name="Llave2" numFmtId="0">
      <sharedItems/>
    </cacheField>
    <cacheField name="Peso2" numFmtId="0">
      <sharedItems containsSemiMixedTypes="0" containsString="0" containsNumber="1" minValue="0.1" maxValue="0.4"/>
    </cacheField>
    <cacheField name="Total_x000a_Horas SQL" numFmtId="0">
      <sharedItems containsSemiMixedTypes="0" containsString="0" containsNumber="1" minValue="1.1000000000000001" maxValue="48"/>
    </cacheField>
    <cacheField name="Horas _x000a_Desa" numFmtId="4">
      <sharedItems containsSemiMixedTypes="0" containsString="0" containsNumber="1" minValue="2.2000000000000002" maxValue="49.1"/>
    </cacheField>
    <cacheField name="Horas _x000a_Pruebas" numFmtId="4">
      <sharedItems containsSemiMixedTypes="0" containsString="0" containsNumber="1" minValue="0.11000000000000001" maxValue="4.8000000000000007"/>
    </cacheField>
    <cacheField name="Horas _x000a_Docu" numFmtId="4">
      <sharedItems containsSemiMixedTypes="0" containsString="0" containsNumber="1" minValue="5.5000000000000007E-2" maxValue="2.4000000000000004"/>
    </cacheField>
    <cacheField name="Horas _x000a_Totales" numFmtId="4">
      <sharedItems containsSemiMixedTypes="0" containsString="0" containsNumber="1" minValue="1.2650000000000001" maxValue="55.19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uis Polo Martinez" refreshedDate="43026.69455162037" createdVersion="4" refreshedVersion="4" minRefreshableVersion="3" recordCount="324">
  <cacheSource type="worksheet">
    <worksheetSource ref="A4:G328" sheet="DB2aSQL" r:id="rId2"/>
  </cacheSource>
  <cacheFields count="7">
    <cacheField name="Tablas Principales " numFmtId="0">
      <sharedItems count="324">
        <s v="A_AFECTA_CONCEPTO"/>
        <s v="A_CXP_MOVIM"/>
        <s v="G_LOG_ERROR"/>
        <s v="G_LOG_ERROR_HIST"/>
        <s v="R_CRU_PERSONA_CASO_COTIZAC"/>
        <s v="R_DESCRIPC_EQUIVAL"/>
        <s v="R_PLANTILL_MAIL_SOCIO_NEGOCIO"/>
        <s v="A_ACREDIT_VERIFICA_DIFERENC"/>
        <s v="A_APORTE_ADICION"/>
        <s v="A_APTOS_AFP"/>
        <s v="A_APTOS_AFP_PERSONA"/>
        <s v="A_AUDITOR_MEDICA"/>
        <s v="A_CARGA_SINIESTR_COLUMN_PROB"/>
        <s v="A_CASO_INVALID"/>
        <s v="A_CASO_JUBILAC"/>
        <s v="A_CASO_SINIESTR"/>
        <s v="A_CHEQUE_PERSONA"/>
        <s v="A_CIC_CASO_CXC"/>
        <s v="A_CIC_CASO_H"/>
        <s v="A_CLAUSULA_CONFIG"/>
        <s v="A_CONFIRM_TRANSFER"/>
        <s v="A_COTIZAC_CAMBIO"/>
        <s v="A_DET_DIF_CASO_AFP"/>
        <s v="A_DET_DIF_CONCEPTO_IMPAGO"/>
        <s v="A_DET_DIF_CONCEPTO_IMPAGO_AFP"/>
        <s v="A_DET_DIF_IMPAGO"/>
        <s v="A_DET_DIF_IMPAGO_AFP"/>
        <s v="A_DIF_DET_DIF_CONCEPTO_IMPAGO"/>
        <s v="A_DIF_DET_DIF_IMPAGO"/>
        <s v="A_DIF_IMPAGO"/>
        <s v="A_DIF_PLANILLA_APTOS"/>
        <s v="A_DIF_PLANILLA_BENEF"/>
        <s v="A_DIF_PLANILLA_CASO"/>
        <s v="A_DIF_PLANILLA_COBRANTE"/>
        <s v="A_DIF_PLANILLA_CONCEPTO"/>
        <s v="A_DOCUMENT"/>
        <s v="A_EMAIL_AA"/>
        <s v="A_FIRMANTE"/>
        <s v="A_FIRMANTE_FIRMA"/>
        <s v="A_FOTO_ACREDIT"/>
        <s v="A_FOTO_CALCE_INDICE"/>
        <s v="A_FOTO_CASO"/>
        <s v="A_FOTO_CASO_BENEF"/>
        <s v="A_FOTO_CASO_BENEF_FLUJO_PASIVO"/>
        <s v="A_FOTO_CASO_BENEF_MODIFIC"/>
        <s v="A_FOTO_CASO_BENEF_RES_CALCE"/>
        <s v="A_FOTO_CASO_CIC"/>
        <s v="A_FOTO_CASO_DICT"/>
        <s v="A_FOTO_CASO_INVALIDEZ"/>
        <s v="A_FOTO_CASO_MODIFIC"/>
        <s v="A_FOTO_CASO_RES_CALCE"/>
        <s v="A_FOTO_CASO_RESERVA_CR"/>
        <s v="A_FOTO_CASO_RV"/>
        <s v="A_FOTO_CASO_SA"/>
        <s v="A_FOTO_CASO_TPC"/>
        <s v="A_FOTO_CEST_PROB_PAGO"/>
        <s v="A_FOTO_CIC_RESUMEN"/>
        <s v="A_FOTO_CNP_CASOS"/>
        <s v="A_FOTO_CNPI"/>
        <s v="A_FOTO_COLUMN_PROB"/>
        <s v="A_FOTO_CONCIL"/>
        <s v="A_FOTO_CONCIL_DIF"/>
        <s v="A_FOTO_CONFIG_RV"/>
        <s v="A_FOTO_CONFIG_SA"/>
        <s v="A_FOTO_CP"/>
        <s v="A_FOTO_ESQ_REV_PRIMA"/>
        <s v="A_FOTO_EXTERNOS"/>
        <s v="A_FOTO_FACTOR_MORTALID"/>
        <s v="A_FOTO_FACTOR_MORTALID_MENSUAL"/>
        <s v="A_FOTO_FACTOR_T"/>
        <s v="A_FOTO_FACTOR_T_CASOS"/>
        <s v="A_FOTO_PARAM"/>
        <s v="A_FOTO_PRINCIPAL_AFP"/>
        <s v="A_FOTO_PROB_PAGO_CEST"/>
        <s v="A_FOTO_PROB_PAGO_GS"/>
        <s v="A_FOTO_PROB_PAGO_INTERNA"/>
        <s v="A_FOTO_PROB_PAGO_SBS"/>
        <s v="A_FOTO_RANGO"/>
        <s v="A_FOTO_RES_CONTRIB_CIC"/>
        <s v="A_FOTO_RES_LIQ_BENEF_SA"/>
        <s v="A_FOTO_RES_LIQ_CR_BENEF_RV"/>
        <s v="A_FOTO_RES_LIQ_CR_RV"/>
        <s v="A_FOTO_RES_LIQ_RESUMEN"/>
        <s v="A_FOTO_RES_LIQ_SA"/>
        <s v="A_FOTO_RES_OYNR"/>
        <s v="A_FOTO_RES_OYNR_SINIESTR"/>
        <s v="A_FOTO_RES_PEND_LIQ_RESUMEN"/>
        <s v="A_FOTO_RES_PEND_PAGO_RESUMEN"/>
        <s v="A_FOTO_RES_PENDIENT_LIQ"/>
        <s v="A_FOTO_RES_PENDIENT_LIQ_BENEF"/>
        <s v="A_FOTO_RES_PENDIENT_PAGO"/>
        <s v="A_FOTO_RESERVA_CE"/>
        <s v="A_FOTO_RESERVA_CR_BENEF"/>
        <s v="A_FOTO_RESERVA_GS"/>
        <s v="A_FOTO_RESULT_CTB"/>
        <s v="A_FOTO_RESUMEN_PAGOS"/>
        <s v="A_FOTO_SINIESTR_AFP"/>
        <s v="A_FOTO_SINIESTR_BENEF_AFP"/>
        <s v="A_FOTO_SINIESTR_DICTAMEN_AFP"/>
        <s v="A_FOTO_TOTAL_CALCE"/>
        <s v="A_FOTO_TOTAL_EP"/>
        <s v="A_FOTO_TOTAL_GS"/>
        <s v="A_FOTO_TOTAL_LIQ_TRANS"/>
        <s v="A_FOTO_TOTAL_OYNR"/>
        <s v="A_IMPRESOR_BANDEJA"/>
        <s v="A_NOTIFIC_ACEPTAC_DOC_PER"/>
        <s v="A_NOTIFIC_SINIESTR"/>
        <s v="A_OPCION_MENU_PAGINA"/>
        <s v="A_PARAM_DOCUMENT"/>
        <s v="A_PLANILLA_AFP_BENEF"/>
        <s v="A_PLANILLA_AFP_CASO"/>
        <s v="A_PLANILLA_AFP_COBRANTE"/>
        <s v="A_PLANILLA_AFP_CONCEPTO"/>
        <s v="A_PLANTILL_MAIL"/>
        <s v="A_PROSPECTO_BENEFICIARIO"/>
        <s v="A_REPORTE"/>
        <s v="A_SINIESTR_AFP"/>
        <s v="A_SINIESTR_BENEF_AFP"/>
        <s v="A_SINIESTR_DICTAMEN_AFP"/>
        <s v="A_SOLICIT_COTIZAC"/>
        <s v="A_SOLICIT_COTIZAC_MODALID_SIMUL"/>
        <s v="A_SOLICIT_COTIZAC_SIMUL"/>
        <s v="A_SOLICIT_DOC_PER"/>
        <s v="A_SOLICIT_GASTOS_SEPELIO"/>
        <s v="A_SOLICIT_IMPAGOS_HERENCIA"/>
        <s v="A_SOLICIT_INDICE_COBERTURA_SIMUL"/>
        <s v="A_SOLICIT_PARAM_SIMUL"/>
        <s v="A_SOLICIT_REPACTO"/>
        <s v="A_SOLICIT_SINIESTR"/>
        <s v="A_SOLICIT_SINIESTR_EMPRESA"/>
        <s v="A_TAREA_ACREDITA"/>
        <s v="A_TAREA_ELIMINA_FOTO"/>
        <s v="A_TAREA_GENERA_FOTO"/>
        <s v="C_ACTA_COTIZAC_UNDER"/>
        <s v="C_CARGA"/>
        <s v="C_CASO_APORTE"/>
        <s v="C_ESTAD_PROB_PAGO_CEST"/>
        <s v="C_LIQUIDAC"/>
        <s v="C_PAGO"/>
        <s v="C_PARAM_ESTIMAD"/>
        <s v="C_RECALC"/>
        <s v="D_ACTA_COTIZAC_UNDER"/>
        <s v="D_CASO_APORTE"/>
        <s v="D_CASO_CARGA"/>
        <s v="D_CUENTA_X_PAGAR"/>
        <s v="D_ESTAD_PROB_PAGO_CEST"/>
        <s v="D_LIQUIDAC_PERSONA"/>
        <s v="D_PAGO"/>
        <s v="D_PAGO_AC"/>
        <s v="D_PARAM_ESTIMAD"/>
        <s v="D_PARAM_ESTIMAD_INV_BENEF"/>
        <s v="D_RECALC_PENSION"/>
        <s v="G_AUTORIZ_PERFIL"/>
        <s v="G_CONFIGUR_SISTEMA"/>
        <s v="G_GRUPO_IMPRESOR"/>
        <s v="G_LOG_ACTIVID"/>
        <s v="G_LOG_ACTIVID_HIST"/>
        <s v="G_LOG_PROCESO"/>
        <s v="G_PERFIL"/>
        <s v="G_USUARIO_GRUPO_IMPRESOR"/>
        <s v="G_USUARIO_PERFIL"/>
        <s v="M_ACTIVID"/>
        <s v="M_ACTIVO_CALCE"/>
        <s v="M_AFP"/>
        <s v="M_AFP_TASA"/>
        <s v="M_ARCHIVO_DESCARGA"/>
        <s v="M_AUTORIZ"/>
        <s v="M_CAMPO_DISPONIB"/>
        <s v="M_CARGA_SINIESTR_AFP"/>
        <s v="M_CASO"/>
        <s v="M_CHEQUE"/>
        <s v="M_CIC_CASO"/>
        <s v="M_CLAUSULA"/>
        <s v="M_COLABORADOR"/>
        <s v="M_COMPANIA_SEGURO"/>
        <s v="M_CONCEPTO_PAGO"/>
        <s v="M_CONFIG_PAGO_CONCEPTO"/>
        <s v="M_CONSOLID_IMPAGOS"/>
        <s v="M_CONSOLID_IMPAGOS_AFP"/>
        <s v="M_CONSULT"/>
        <s v="M_CONTRATO_REASEGURO"/>
        <s v="M_COTIZAC"/>
        <s v="M_CRONOGR_PLANILLA"/>
        <s v="M_CTB_MATRIZ"/>
        <s v="M_CTB_MATRIZ_DET"/>
        <s v="M_CUENTA_X_COBRAR"/>
        <s v="M_CUENTA_X_PAGAR"/>
        <s v="M_DESCRIPCION"/>
        <s v="M_DICTAMEN"/>
        <s v="M_DICTAMEN_AFP"/>
        <s v="M_ENTIDAD_FINANCIERA"/>
        <s v="M_EQUIVAL_AFP"/>
        <s v="M_EVENTO_REASEGUR"/>
        <s v="M_FACTOR_MORTALID"/>
        <s v="M_FOTO_PRINCIP"/>
        <s v="M_IMPAGO"/>
        <s v="M_IMPAGO_AFP"/>
        <s v="M_IMPRESOR"/>
        <s v="M_INTERFAZ"/>
        <s v="M_IPC"/>
        <s v="M_IPC_BASE"/>
        <s v="M_LIQUIDAC_AA"/>
        <s v="M_NOTIFIC_ACEPTAC"/>
        <s v="M_OPCION_MENU"/>
        <s v="M_ORDEN_PAGO"/>
        <s v="M_PARAM_CON_FECHAS"/>
        <s v="M_PARAM_COTIZAC"/>
        <s v="M_PARAM_COTIZAC_VENTAS"/>
        <s v="M_PARAM_MENSUAL"/>
        <s v="M_PARAMETRO"/>
        <s v="M_PERSONA"/>
        <s v="M_PERSONA_PREV"/>
        <s v="M_PLANILLA"/>
        <s v="M_PLANILLA_AFP"/>
        <s v="M_POLIZA"/>
        <s v="M_POLIZA_AFP"/>
        <s v="M_PROPUEST_OFICIAL"/>
        <s v="M_PROSPECTO_CLIENTE"/>
        <s v="M_RAMO"/>
        <s v="M_RANGOS"/>
        <s v="M_RESOLUC"/>
        <s v="M_RSV_CONFIG"/>
        <s v="M_RSV_PROB_PAGO_GS"/>
        <s v="M_RSV_PROB_PAGO_INTERNA"/>
        <s v="M_RSV_PROB_PAGO_SBS"/>
        <s v="M_SOCIO_NEGOCIO"/>
        <s v="M_SOLICIT"/>
        <s v="M_SOLICIT_DICTAMEN"/>
        <s v="M_TAREA"/>
        <s v="M_TAREA_PROGRAMA"/>
        <s v="M_TIPO_CAMBIO_SBS"/>
        <s v="M_TIPO_DOCUMENT"/>
        <s v="M_TIPO_MENSAJE_PROCESO"/>
        <s v="M_TIPO_RECEPC_AFP"/>
        <s v="M_TIPO_REPORTE"/>
        <s v="M_UBIGEO"/>
        <s v="R_AFP_CTA_DESTINO"/>
        <s v="R_AFP_CTA_ORIGEN_CHEQUE"/>
        <s v="R_AFP_MODALID"/>
        <s v="R_AFP_RAMO"/>
        <s v="R_AFP_TAREA"/>
        <s v="R_APTOS_CONCIL"/>
        <s v="R_CASO_TAREA"/>
        <s v="R_COD_PDT_EPREV"/>
        <s v="R_CONFIG_AFECTO_TIPO_PERSONA"/>
        <s v="R_CTA_ORIGEN_DESTINO_TRANSFER"/>
        <s v="R_CXC_ORIGEN"/>
        <s v="R_CXC_PAGO_ORIGEN"/>
        <s v="R_CXC_PAGO_REGULAR"/>
        <s v="R_EGRESO_PLANILLA_AFP"/>
        <s v="R_EQUIVAL_AFP"/>
        <s v="R_EXONERAC_PERSONA"/>
        <s v="R_GRUPO_IMPRESOR_TIPO_REPORTE"/>
        <s v="R_IMPAGOS_CONCIL"/>
        <s v="R_PERSONA_AFP"/>
        <s v="R_PERSONA_CASO"/>
        <s v="R_PERSONA_CASO_SIMUL"/>
        <s v="R_PERSONA_CASO_SOLICIT"/>
        <s v="R_PERSONA_RESOLUC"/>
        <s v="R_PLANILLA_AFP"/>
        <s v="R_PLANILLA_CONCIL"/>
        <s v="R_PLANILLA_PERSONA"/>
        <s v="R_PLANTILLA_MAIL_CONTACTO_AFP"/>
        <s v="R_PRODUCTO_TIPO_CASO"/>
        <s v="R_PRODUCTO_TIPO_SOLICIT"/>
        <s v="R_RAMO_CONCEPTO_PAGO_GENERAL"/>
        <s v="R_RAMO_TAREA"/>
        <s v="R_TIPO_DOC_NOT_PER"/>
        <s v="R_TIPO_DOC_PERSONA"/>
        <s v="R_TIPO_DOC_SOL"/>
        <s v="R_TIPO_DOC_SOL_PER"/>
        <s v="R_TIPO_REPORTE_CONTACTO_AFP"/>
        <s v="T_ACRED_DESAFIL"/>
        <s v="T_ACRED_MOVIM"/>
        <s v="T_ACRED_N_REL_LAB_AFI"/>
        <s v="T_ACREDIT"/>
        <s v="T_ACREDIT_N_EMPLEAD"/>
        <s v="T_ACREDIT_RESUMEN"/>
        <s v="T_BANCO_CTACTE"/>
        <s v="T_BANCO_FORMATO"/>
        <s v="T_BENEF"/>
        <s v="T_BENEF_DIRECC"/>
        <s v="T_BENEF_DOCUMENT"/>
        <s v="T_BENEF_EMAIL"/>
        <s v="T_BENEF_TELEFONO"/>
        <s v="T_CASO_DOCUMENT"/>
        <s v="T_CASO_TRANSFER"/>
        <s v="T_CAUSAS_RECOMEND"/>
        <s v="T_CAUSAS_SOLICIT_DICTAMEN"/>
        <s v="T_CIC_RESUMEN"/>
        <s v="T_CIC_TRANSFER"/>
        <s v="T_COBRANZA"/>
        <s v="T_CONTACTO"/>
        <s v="T_CORREO_ELECTRONICO"/>
        <s v="T_CTB_COMPROB"/>
        <s v="T_CUENTA_SOCIO"/>
        <s v="T_DIRECCION"/>
        <s v="T_DOCUMENTO"/>
        <s v="T_ENDOSO"/>
        <s v="T_ENDOSO_DATO"/>
        <s v="T_FECHA_IMPORTANTE"/>
        <s v="T_LIQUIDAC_AFP"/>
        <s v="T_LIQUIDAC_AFP_PERSONA"/>
        <s v="T_NOTIFIC_DOCUMENT"/>
        <s v="T_NOTIFIC_SINIESTR_BENEF"/>
        <s v="T_NOTIFIC_SINIESTR_BENEF_TELEFONO"/>
        <s v="T_NUMERADOR"/>
        <s v="T_PERSONA_CASO_DOCUMENT"/>
        <s v="T_PERSONA_DOCUMENT"/>
        <s v="T_PERSONA_PREV_DIRECC"/>
        <s v="T_PERSONA_PREV_DOCUMENT_ID"/>
        <s v="T_PERSONA_PREV_EMAIL"/>
        <s v="T_PERSONA_PREV_TELEFONO"/>
        <s v="T_PROSPECTO_CLIENTE_DIRECC"/>
        <s v="T_PROSPECTO_CLIENTE_TELEFONO"/>
        <s v="T_RESOLUC_MOTIVO"/>
        <s v="T_RESOLUC_PERSONA_MOTIVO"/>
        <s v="T_RESUMEN_PAGOSDEV"/>
        <s v="T_SOLICIT_COTIZAC_MODALID"/>
        <s v="T_SOLICIT_COTIZAC_PERSONA"/>
        <s v="T_SOLICIT_DOCUMENT"/>
        <s v="T_SOLICIT_HEREDERO"/>
        <s v="T_TELEFONO"/>
        <s v="T_TRANSFER_AFP"/>
      </sharedItems>
    </cacheField>
    <cacheField name="SQL" numFmtId="0">
      <sharedItems count="1">
        <s v="Migración"/>
      </sharedItems>
    </cacheField>
    <cacheField name="Complejidad" numFmtId="0">
      <sharedItems/>
    </cacheField>
    <cacheField name="Migración_x000a_(Juicio experto)" numFmtId="0">
      <sharedItems containsSemiMixedTypes="0" containsString="0" containsNumber="1" minValue="1.5" maxValue="1.5"/>
    </cacheField>
    <cacheField name="Llave" numFmtId="0">
      <sharedItems/>
    </cacheField>
    <cacheField name="Peso" numFmtId="0">
      <sharedItems containsSemiMixedTypes="0" containsString="0" containsNumber="1" minValue="0.3" maxValue="0.3"/>
    </cacheField>
    <cacheField name="Total_x000a_Horas " numFmtId="0">
      <sharedItems containsSemiMixedTypes="0" containsString="0" containsNumber="1" minValue="1.95" maxValue="1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uis Polo Martinez" refreshedDate="43026.696325925928" createdVersion="4" refreshedVersion="4" minRefreshableVersion="3" recordCount="4">
  <cacheSource type="worksheet">
    <worksheetSource ref="A1:G5" sheet="CreacionCapaDatos" r:id="rId2"/>
  </cacheSource>
  <cacheFields count="7">
    <cacheField name="Clase" numFmtId="0">
      <sharedItems/>
    </cacheField>
    <cacheField name="SQL" numFmtId="0">
      <sharedItems count="1">
        <s v="Interfases modificadas"/>
      </sharedItems>
    </cacheField>
    <cacheField name="Complejidad" numFmtId="0">
      <sharedItems/>
    </cacheField>
    <cacheField name="Horas Juicio Experto" numFmtId="0">
      <sharedItems containsSemiMixedTypes="0" containsString="0" containsNumber="1" containsInteger="1" minValue="4" maxValue="60"/>
    </cacheField>
    <cacheField name="llave" numFmtId="0">
      <sharedItems/>
    </cacheField>
    <cacheField name="Pesp" numFmtId="0">
      <sharedItems containsSemiMixedTypes="0" containsString="0" containsNumber="1" minValue="0.2" maxValue="0.4"/>
    </cacheField>
    <cacheField name="Total Horas" numFmtId="0">
      <sharedItems containsSemiMixedTypes="0" containsString="0" containsNumber="1" minValue="4.8" maxValue="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">
  <r>
    <x v="0"/>
    <x v="0"/>
    <x v="0"/>
    <s v="Listado de Tareas Pendientes del Usuario"/>
    <s v="OL - Modificado (Consulta)"/>
    <s v="Fácil"/>
    <n v="2"/>
    <s v="OL - Modificado (Consulta)Fácil.NET"/>
    <n v="0.1"/>
    <n v="2.2000000000000002"/>
    <m/>
    <s v="OL - Modificado (Consulta)"/>
    <s v="Fácil"/>
    <n v="6"/>
    <s v="OL - Modificado (Consulta)FácilSQL"/>
    <n v="0.1"/>
    <n v="6.6"/>
    <n v="8.8000000000000007"/>
    <n v="0.66"/>
    <n v="0.33"/>
    <n v="7.59"/>
  </r>
  <r>
    <x v="0"/>
    <x v="1"/>
    <x v="0"/>
    <s v="Busqueda basica"/>
    <s v="OL - Modificado (Consulta)"/>
    <s v="Fácil"/>
    <n v="2"/>
    <s v="OL - Modificado (Consulta)Fácil.NET"/>
    <n v="0.1"/>
    <n v="2.2000000000000002"/>
    <m/>
    <s v="OL - Modificado (Consulta)"/>
    <s v="Fácil"/>
    <n v="6"/>
    <s v="OL - Modificado (Consulta)FácilSQL"/>
    <n v="0.1"/>
    <n v="6.6"/>
    <n v="8.8000000000000007"/>
    <n v="0.66"/>
    <n v="0.33"/>
    <n v="7.59"/>
  </r>
  <r>
    <x v="0"/>
    <x v="1"/>
    <x v="0"/>
    <s v="Busqueda avanzada"/>
    <s v="OL - Modificado (Consulta)"/>
    <s v="Mediano"/>
    <n v="2"/>
    <s v="OL - Modificado (Consulta)Mediano.NET"/>
    <n v="0.2"/>
    <n v="2.4"/>
    <m/>
    <s v="OL - Modificado (Consulta)"/>
    <s v="Mediano"/>
    <n v="8"/>
    <s v="OL - Modificado (Consulta)MedianoSQL"/>
    <n v="0.2"/>
    <n v="9.6"/>
    <n v="12"/>
    <n v="0.96"/>
    <n v="0.48"/>
    <n v="11.04"/>
  </r>
  <r>
    <x v="0"/>
    <x v="1"/>
    <x v="0"/>
    <s v="Listado de Casos"/>
    <s v="OL - Modificado (Consulta)"/>
    <s v="Fácil"/>
    <n v="2"/>
    <s v="OL - Modificado (Consulta)Fácil.NET"/>
    <n v="0.1"/>
    <n v="2.2000000000000002"/>
    <m/>
    <s v="OL - Modificado (Consulta)"/>
    <s v="Fácil"/>
    <n v="8"/>
    <s v="OL - Modificado (Consulta)FácilSQL"/>
    <n v="0.1"/>
    <n v="8.8000000000000007"/>
    <n v="11"/>
    <n v="0.88000000000000012"/>
    <n v="0.44000000000000006"/>
    <n v="10.120000000000001"/>
  </r>
  <r>
    <x v="0"/>
    <x v="1"/>
    <x v="0"/>
    <s v="Datos Generales"/>
    <s v="OL - Modificado (Consulta)"/>
    <s v="Fácil"/>
    <n v="2"/>
    <s v="OL - Modificado (Consulta)Fácil.NET"/>
    <n v="0.1"/>
    <n v="2.2000000000000002"/>
    <m/>
    <s v="OL - Modificado (Consulta)"/>
    <s v="Fácil"/>
    <n v="6"/>
    <s v="OL - Modificado (Consulta)FácilSQL"/>
    <n v="0.1"/>
    <n v="6.6"/>
    <n v="8.8000000000000007"/>
    <n v="0.66"/>
    <n v="0.33"/>
    <n v="7.59"/>
  </r>
  <r>
    <x v="0"/>
    <x v="1"/>
    <x v="0"/>
    <s v="Ingreso y modificacion de notificaciones"/>
    <s v="OL - Modificado (Mantenedor)"/>
    <s v="Fácil"/>
    <n v="4"/>
    <s v="OL - Modificado (Mantenedor)Fácil.NET"/>
    <n v="0.1"/>
    <n v="4.4000000000000004"/>
    <m/>
    <s v="OL - Modificado (Mantenedor)"/>
    <s v="Fácil"/>
    <n v="8"/>
    <s v="OL - Modificado (Mantenedor)FácilSQL"/>
    <n v="0.1"/>
    <n v="8.8000000000000007"/>
    <n v="13.200000000000001"/>
    <n v="0.88000000000000012"/>
    <n v="0.44000000000000006"/>
    <n v="10.120000000000001"/>
  </r>
  <r>
    <x v="0"/>
    <x v="1"/>
    <x v="0"/>
    <s v="Ingreso de solicitudes (Invalidez, sobrevivencia, gasto de sepelio, pension de invalidez transitoria, invalidez definitiva, etc. )"/>
    <s v="OL - Modificado (Mantenedor)"/>
    <s v="Mediano"/>
    <n v="8"/>
    <s v="OL - Modificado (Mantenedor)Mediano.NET"/>
    <n v="0.2"/>
    <n v="9.6"/>
    <m/>
    <s v="OL - Modificado (Mantenedor)"/>
    <s v="Mediano"/>
    <n v="24"/>
    <s v="OL - Modificado (Mantenedor)MedianoSQL"/>
    <n v="0.2"/>
    <n v="28.8"/>
    <n v="38.4"/>
    <n v="2.8800000000000003"/>
    <n v="1.4400000000000002"/>
    <n v="33.119999999999997"/>
  </r>
  <r>
    <x v="0"/>
    <x v="1"/>
    <x v="0"/>
    <s v="Verificacion de Cobertura"/>
    <s v="OL - Modificado (Consulta)"/>
    <s v="Fácil"/>
    <n v="2"/>
    <s v="OL - Modificado (Consulta)Fácil.NET"/>
    <n v="0.1"/>
    <n v="2.2000000000000002"/>
    <m/>
    <s v="OL - Modificado (Consulta)"/>
    <s v="Fácil"/>
    <n v="6"/>
    <s v="OL - Modificado (Consulta)FácilSQL"/>
    <n v="0.1"/>
    <n v="6.6"/>
    <n v="8.8000000000000007"/>
    <n v="0.66"/>
    <n v="0.33"/>
    <n v="7.59"/>
  </r>
  <r>
    <x v="0"/>
    <x v="1"/>
    <x v="0"/>
    <s v="Estado de Cobertura: Para volver a verificar la cobertura de casos donde no se haya evaluado el siniestro"/>
    <s v="OL - Modificado (Consulta)"/>
    <s v="Fácil"/>
    <n v="3"/>
    <s v="OL - Modificado (Consulta)Fácil.NET"/>
    <n v="0.1"/>
    <n v="3.3"/>
    <m/>
    <s v="OL - Modificado (Consulta)"/>
    <s v="Fácil"/>
    <n v="6"/>
    <s v="OL - Modificado (Consulta)FácilSQL"/>
    <n v="0.1"/>
    <n v="6.6"/>
    <n v="9.8999999999999986"/>
    <n v="0.66"/>
    <n v="0.33"/>
    <n v="7.59"/>
  </r>
  <r>
    <x v="0"/>
    <x v="1"/>
    <x v="0"/>
    <s v="Evaluacion del siniestro (Aprobar, Rechazar y postergar)"/>
    <s v="OL - Modificado (Mantenedor)"/>
    <s v="Fácil"/>
    <n v="4"/>
    <s v="OL - Modificado (Mantenedor)Fácil.NET"/>
    <n v="0.1"/>
    <n v="4.4000000000000004"/>
    <m/>
    <s v="OL - Modificado (Mantenedor)"/>
    <s v="Fácil"/>
    <n v="12"/>
    <s v="OL - Modificado (Mantenedor)FácilSQL"/>
    <n v="0.1"/>
    <n v="13.2"/>
    <n v="17.600000000000001"/>
    <n v="1.32"/>
    <n v="0.66"/>
    <n v="15.18"/>
  </r>
  <r>
    <x v="0"/>
    <x v="1"/>
    <x v="0"/>
    <s v="Ingreso de Resoluciones : Emitir resoluciones de aprobacion, rechazo y postergue de beneficiarios; ingreso de invalidez definitiva."/>
    <s v="OL - Modificado (Mantenedor)"/>
    <s v="Mediano"/>
    <n v="4"/>
    <s v="OL - Modificado (Mantenedor)Mediano.NET"/>
    <n v="0.2"/>
    <n v="4.8"/>
    <m/>
    <s v="OL - Modificado (Mantenedor)"/>
    <s v="Mediano"/>
    <n v="12"/>
    <s v="OL - Modificado (Mantenedor)MedianoSQL"/>
    <n v="0.2"/>
    <n v="14.4"/>
    <n v="19.2"/>
    <n v="1.4400000000000002"/>
    <n v="0.72000000000000008"/>
    <n v="16.559999999999999"/>
  </r>
  <r>
    <x v="0"/>
    <x v="1"/>
    <x v="0"/>
    <s v="Calculo de la Remuneracion Mensual (RM o REMPROM)"/>
    <s v="OL - Modificado (Mantenedor)"/>
    <s v="Fácil"/>
    <n v="3"/>
    <s v="OL - Modificado (Mantenedor)Fácil.NET"/>
    <n v="0.1"/>
    <n v="3.3"/>
    <m/>
    <s v="OL - Modificado (Mantenedor)"/>
    <s v="Fácil"/>
    <n v="8"/>
    <s v="OL - Modificado (Mantenedor)FácilSQL"/>
    <n v="0.1"/>
    <n v="8.8000000000000007"/>
    <n v="12.100000000000001"/>
    <n v="0.88000000000000012"/>
    <n v="0.44000000000000006"/>
    <n v="10.120000000000001"/>
  </r>
  <r>
    <x v="0"/>
    <x v="1"/>
    <x v="0"/>
    <s v="Calculo de la Remuneracion Asegurable (RA)"/>
    <s v="OL - Modificado (Mantenedor)"/>
    <s v="Fácil"/>
    <n v="2"/>
    <s v="OL - Modificado (Mantenedor)Fácil.NET"/>
    <n v="0.1"/>
    <n v="2.2000000000000002"/>
    <m/>
    <s v="OL - Modificado (Mantenedor)"/>
    <s v="Fácil"/>
    <n v="8"/>
    <s v="OL - Modificado (Mantenedor)FácilSQL"/>
    <n v="0.1"/>
    <n v="8.8000000000000007"/>
    <n v="11"/>
    <n v="0.88000000000000012"/>
    <n v="0.44000000000000006"/>
    <n v="10.120000000000001"/>
  </r>
  <r>
    <x v="0"/>
    <x v="1"/>
    <x v="0"/>
    <s v="Ingreso de Observaciones"/>
    <s v="OL - Modificado (Mantenedor)"/>
    <s v="Fácil"/>
    <n v="2"/>
    <s v="OL - Modificado (Mantenedor)Fácil.NET"/>
    <n v="0.1"/>
    <n v="2.2000000000000002"/>
    <m/>
    <s v="OL - Modificado (Mantenedor)"/>
    <s v="Fácil"/>
    <n v="5"/>
    <s v="OL - Modificado (Mantenedor)FácilSQL"/>
    <n v="0.1"/>
    <n v="5.5"/>
    <n v="7.7"/>
    <n v="0.55000000000000004"/>
    <n v="0.27500000000000002"/>
    <n v="6.3250000000000002"/>
  </r>
  <r>
    <x v="0"/>
    <x v="1"/>
    <x v="0"/>
    <s v="Ingreso, modificacion y eliminacion de dictamenes"/>
    <s v="OL - Modificado (Mantenedor)"/>
    <s v="Mediano"/>
    <n v="2"/>
    <s v="OL - Modificado (Mantenedor)Mediano.NET"/>
    <n v="0.2"/>
    <n v="2.4"/>
    <m/>
    <s v="OL - Modificado (Mantenedor)"/>
    <s v="Fácil"/>
    <n v="8"/>
    <s v="OL - Modificado (Mantenedor)FácilSQL"/>
    <n v="0.1"/>
    <n v="8.8000000000000007"/>
    <n v="11.200000000000001"/>
    <n v="0.88000000000000012"/>
    <n v="0.44000000000000006"/>
    <n v="10.120000000000001"/>
  </r>
  <r>
    <x v="0"/>
    <x v="1"/>
    <x v="0"/>
    <s v="Lsitado de Beneficiarios"/>
    <s v="OL - Modificado (Consulta)"/>
    <s v="Fácil"/>
    <n v="2"/>
    <s v="OL - Modificado (Consulta)Fácil.NET"/>
    <n v="0.1"/>
    <n v="2.2000000000000002"/>
    <m/>
    <s v="OL - Modificado (Consulta)"/>
    <s v="Fácil"/>
    <n v="3"/>
    <s v="OL - Modificado (Consulta)FácilSQL"/>
    <n v="0.1"/>
    <n v="3.3"/>
    <n v="5.5"/>
    <n v="0.33"/>
    <n v="0.16500000000000001"/>
    <n v="3.7949999999999999"/>
  </r>
  <r>
    <x v="0"/>
    <x v="1"/>
    <x v="0"/>
    <s v="Ingreso modificacion y eliminacion de datos basicos (Datos personales, Direcciones, Documentos, Telefonos, Emails)."/>
    <s v="OL - Modificado (Mantenedor)"/>
    <s v="Fácil"/>
    <n v="3"/>
    <s v="OL - Modificado (Mantenedor)Fácil.NET"/>
    <n v="0.1"/>
    <n v="3.3"/>
    <m/>
    <s v="OL - Modificado (Mantenedor)"/>
    <s v="Fácil"/>
    <n v="6"/>
    <s v="OL - Modificado (Mantenedor)FácilSQL"/>
    <n v="0.1"/>
    <n v="6.6"/>
    <n v="9.8999999999999986"/>
    <n v="0.66"/>
    <n v="0.33"/>
    <n v="7.59"/>
  </r>
  <r>
    <x v="0"/>
    <x v="1"/>
    <x v="0"/>
    <s v="Ingreso modificacion y eliminacion de datos de pago (Cobrante, Banco, cuenta, Moneda, etc )"/>
    <s v="OL - Modificado (Mantenedor)"/>
    <s v="Fácil"/>
    <n v="3"/>
    <s v="OL - Modificado (Mantenedor)Fácil.NET"/>
    <n v="0.1"/>
    <n v="3.3"/>
    <m/>
    <s v="OL - Modificado (Mantenedor)"/>
    <s v="Fácil"/>
    <n v="6"/>
    <s v="OL - Modificado (Mantenedor)FácilSQL"/>
    <n v="0.1"/>
    <n v="6.6"/>
    <n v="9.8999999999999986"/>
    <n v="0.66"/>
    <n v="0.33"/>
    <n v="7.59"/>
  </r>
  <r>
    <x v="0"/>
    <x v="1"/>
    <x v="0"/>
    <s v="Ingreso, modificacion y eliminacion de conceptos de pago (Descuentos, Reintegros, etc.)"/>
    <s v="OL - Modificado (Mantenedor)"/>
    <s v="Fácil"/>
    <n v="3"/>
    <s v="OL - Modificado (Mantenedor)Fácil.NET"/>
    <n v="0.1"/>
    <n v="3.3"/>
    <m/>
    <s v="OL - Modificado (Mantenedor)"/>
    <s v="Fácil"/>
    <n v="4"/>
    <s v="OL - Modificado (Mantenedor)FácilSQL"/>
    <n v="0.1"/>
    <n v="4.4000000000000004"/>
    <n v="7.7"/>
    <n v="0.44000000000000006"/>
    <n v="0.22000000000000003"/>
    <n v="5.0600000000000005"/>
  </r>
  <r>
    <x v="0"/>
    <x v="1"/>
    <x v="0"/>
    <s v="Detalle de recalculos"/>
    <s v="OL - Modificado (Consulta)"/>
    <s v="Fácil"/>
    <n v="2"/>
    <s v="OL - Modificado (Consulta)Fácil.NET"/>
    <n v="0.1"/>
    <n v="2.2000000000000002"/>
    <m/>
    <s v="OL - Modificado (Consulta)"/>
    <s v="Fácil"/>
    <n v="3"/>
    <s v="OL - Modificado (Consulta)FácilSQL"/>
    <n v="0.1"/>
    <n v="3.3"/>
    <n v="5.5"/>
    <n v="0.33"/>
    <n v="0.16500000000000001"/>
    <n v="3.7949999999999999"/>
  </r>
  <r>
    <x v="0"/>
    <x v="1"/>
    <x v="0"/>
    <s v="Ingreso de Auditorias medicas"/>
    <s v="OL - Modificado (Mantenedor)"/>
    <s v="Fácil"/>
    <n v="3"/>
    <s v="OL - Modificado (Mantenedor)Fácil.NET"/>
    <n v="0.1"/>
    <n v="3.3"/>
    <m/>
    <s v="OL - Modificado (Mantenedor)"/>
    <s v="Fácil"/>
    <n v="3"/>
    <s v="OL - Modificado (Mantenedor)FácilSQL"/>
    <n v="0.1"/>
    <n v="3.3"/>
    <n v="6.6"/>
    <n v="0.33"/>
    <n v="0.16500000000000001"/>
    <n v="3.7949999999999999"/>
  </r>
  <r>
    <x v="0"/>
    <x v="1"/>
    <x v="0"/>
    <s v="Autorizacion de ordenes de pago"/>
    <s v="OL - Modificado (Mantenedor)"/>
    <s v="Fácil"/>
    <n v="1"/>
    <s v="OL - Modificado (Mantenedor)Fácil.NET"/>
    <n v="0.1"/>
    <n v="1.1000000000000001"/>
    <m/>
    <s v="OL - Modificado (Mantenedor)"/>
    <s v="Fácil"/>
    <n v="2"/>
    <s v="OL - Modificado (Mantenedor)FácilSQL"/>
    <n v="0.1"/>
    <n v="2.2000000000000002"/>
    <n v="3.3000000000000003"/>
    <n v="0.22000000000000003"/>
    <n v="0.11000000000000001"/>
    <n v="2.5300000000000002"/>
  </r>
  <r>
    <x v="0"/>
    <x v="1"/>
    <x v="0"/>
    <s v="Confirmacion de estructura familiar"/>
    <s v="OL - Modificado (Mantenedor)"/>
    <s v="Fácil"/>
    <n v="1"/>
    <s v="OL - Modificado (Mantenedor)Fácil.NET"/>
    <n v="0.1"/>
    <n v="1.1000000000000001"/>
    <m/>
    <s v="OL - Modificado (Mantenedor)"/>
    <s v="Fácil"/>
    <n v="2"/>
    <s v="OL - Modificado (Mantenedor)FácilSQL"/>
    <n v="0.1"/>
    <n v="2.2000000000000002"/>
    <n v="3.3000000000000003"/>
    <n v="0.22000000000000003"/>
    <n v="0.11000000000000001"/>
    <n v="2.5300000000000002"/>
  </r>
  <r>
    <x v="0"/>
    <x v="1"/>
    <x v="0"/>
    <s v="Cierre / Apertura del caso"/>
    <s v="OL - Modificado (Mantenedor)"/>
    <s v="Fácil"/>
    <n v="1"/>
    <s v="OL - Modificado (Mantenedor)Fácil.NET"/>
    <n v="0.1"/>
    <n v="1.1000000000000001"/>
    <m/>
    <s v="OL - Modificado (Mantenedor)"/>
    <s v="Fácil"/>
    <n v="1"/>
    <s v="OL - Modificado (Mantenedor)FácilSQL"/>
    <n v="0.1"/>
    <n v="1.1000000000000001"/>
    <n v="2.2000000000000002"/>
    <n v="0.11000000000000001"/>
    <n v="5.5000000000000007E-2"/>
    <n v="1.2650000000000001"/>
  </r>
  <r>
    <x v="0"/>
    <x v="1"/>
    <x v="0"/>
    <s v="Salir del caso"/>
    <s v="OL - Modificado (Mantenedor)"/>
    <s v="Fácil"/>
    <n v="1"/>
    <s v="OL - Modificado (Mantenedor)Fácil.NET"/>
    <n v="0.1"/>
    <n v="1.1000000000000001"/>
    <m/>
    <s v="OL - Modificado (Mantenedor)"/>
    <s v="Fácil"/>
    <n v="1"/>
    <s v="OL - Modificado (Mantenedor)FácilSQL"/>
    <n v="0.1"/>
    <n v="1.1000000000000001"/>
    <n v="2.2000000000000002"/>
    <n v="0.11000000000000001"/>
    <n v="5.5000000000000007E-2"/>
    <n v="1.2650000000000001"/>
  </r>
  <r>
    <x v="0"/>
    <x v="2"/>
    <x v="0"/>
    <s v="Registro de la auditoria por parte del medico"/>
    <s v="OL - Modificado (Mantenedor)"/>
    <s v="Fácil"/>
    <n v="1"/>
    <s v="OL - Modificado (Mantenedor)Fácil.NET"/>
    <n v="0.1"/>
    <n v="1.1000000000000001"/>
    <m/>
    <s v="OL - Modificado (Mantenedor)"/>
    <s v="Fácil"/>
    <n v="2"/>
    <s v="OL - Modificado (Mantenedor)FácilSQL"/>
    <n v="0.1"/>
    <n v="2.2000000000000002"/>
    <n v="3.3000000000000003"/>
    <n v="0.22000000000000003"/>
    <n v="0.11000000000000001"/>
    <n v="2.5300000000000002"/>
  </r>
  <r>
    <x v="0"/>
    <x v="3"/>
    <x v="0"/>
    <s v="Generacion de planilla periodica"/>
    <s v="OL - Modificado (Mantenedor)"/>
    <s v="Dificil"/>
    <n v="4"/>
    <s v="OL - Modificado (Mantenedor)Dificil.NET"/>
    <n v="0.3"/>
    <n v="5.2"/>
    <m/>
    <s v="Batch Modificado"/>
    <s v="Muy Dificil"/>
    <n v="16"/>
    <s v="Batch ModificadoMuy DificilSQL"/>
    <n v="0.4"/>
    <n v="22.4"/>
    <n v="27.599999999999998"/>
    <n v="2.2399999999999998"/>
    <n v="1.1199999999999999"/>
    <n v="25.759999999999998"/>
  </r>
  <r>
    <x v="0"/>
    <x v="3"/>
    <x v="0"/>
    <s v="Generacion de planilla mensual"/>
    <s v="OL - Modificado (Mantenedor)"/>
    <s v="Dificil"/>
    <n v="4"/>
    <s v="OL - Modificado (Mantenedor)Dificil.NET"/>
    <n v="0.3"/>
    <n v="5.2"/>
    <m/>
    <s v="Batch Modificado"/>
    <s v="Muy Dificil"/>
    <n v="16"/>
    <s v="Batch ModificadoMuy DificilSQL"/>
    <n v="0.4"/>
    <n v="22.4"/>
    <n v="27.599999999999998"/>
    <n v="2.2399999999999998"/>
    <n v="1.1199999999999999"/>
    <n v="25.759999999999998"/>
  </r>
  <r>
    <x v="0"/>
    <x v="3"/>
    <x v="0"/>
    <s v="Consulta de pagos"/>
    <s v="OL - Modificado (Consulta)"/>
    <s v="Fácil"/>
    <n v="2"/>
    <s v="OL - Modificado (Consulta)Fácil.NET"/>
    <n v="0.1"/>
    <n v="2.2000000000000002"/>
    <m/>
    <s v="OL - Modificado (Consulta)"/>
    <s v="Fácil"/>
    <n v="8"/>
    <s v="OL - Modificado (Consulta)FácilSQL"/>
    <n v="0.1"/>
    <n v="8.8000000000000007"/>
    <n v="11"/>
    <n v="0.88000000000000012"/>
    <n v="0.44000000000000006"/>
    <n v="10.120000000000001"/>
  </r>
  <r>
    <x v="0"/>
    <x v="3"/>
    <x v="0"/>
    <s v="Consulta de planillas"/>
    <s v="OL - Modificado (Consulta)"/>
    <s v="Fácil"/>
    <n v="2"/>
    <s v="OL - Modificado (Consulta)Fácil.NET"/>
    <n v="0.1"/>
    <n v="2.2000000000000002"/>
    <m/>
    <s v="OL - Modificado (Consulta)"/>
    <s v="Fácil"/>
    <n v="8"/>
    <s v="OL - Modificado (Consulta)FácilSQL"/>
    <n v="0.1"/>
    <n v="8.8000000000000007"/>
    <n v="11"/>
    <n v="0.88000000000000012"/>
    <n v="0.44000000000000006"/>
    <n v="10.120000000000001"/>
  </r>
  <r>
    <x v="0"/>
    <x v="3"/>
    <x v="0"/>
    <s v="Listado de planillas en proceso"/>
    <s v="OL - Modificado (Consulta)"/>
    <s v="Fácil"/>
    <n v="2"/>
    <s v="OL - Modificado (Consulta)Fácil.NET"/>
    <n v="0.1"/>
    <n v="2.2000000000000002"/>
    <m/>
    <s v="OL - Modificado (Consulta)"/>
    <s v="Fácil"/>
    <n v="8"/>
    <s v="OL - Modificado (Consulta)FácilSQL"/>
    <n v="0.1"/>
    <n v="8.8000000000000007"/>
    <n v="11"/>
    <n v="0.88000000000000012"/>
    <n v="0.44000000000000006"/>
    <n v="10.120000000000001"/>
  </r>
  <r>
    <x v="0"/>
    <x v="3"/>
    <x v="0"/>
    <s v="Datos de pago agrupado"/>
    <s v="OL - Modificado (Consulta)"/>
    <s v="Fácil"/>
    <n v="2"/>
    <s v="OL - Modificado (Consulta)Fácil.NET"/>
    <n v="0.1"/>
    <n v="2.2000000000000002"/>
    <m/>
    <s v="OL - Modificado (Consulta)"/>
    <s v="Fácil"/>
    <n v="8"/>
    <s v="OL - Modificado (Consulta)FácilSQL"/>
    <n v="0.1"/>
    <n v="8.8000000000000007"/>
    <n v="11"/>
    <n v="0.88000000000000012"/>
    <n v="0.44000000000000006"/>
    <n v="10.120000000000001"/>
  </r>
  <r>
    <x v="0"/>
    <x v="3"/>
    <x v="0"/>
    <s v="Datos de pago detallado"/>
    <s v="OL - Modificado (Consulta)"/>
    <s v="Fácil"/>
    <n v="2"/>
    <s v="OL - Modificado (Consulta)Fácil.NET"/>
    <n v="0.1"/>
    <n v="2.2000000000000002"/>
    <m/>
    <s v="OL - Modificado (Consulta)"/>
    <s v="Fácil"/>
    <n v="8"/>
    <s v="OL - Modificado (Consulta)FácilSQL"/>
    <n v="0.1"/>
    <n v="8.8000000000000007"/>
    <n v="11"/>
    <n v="0.88000000000000012"/>
    <n v="0.44000000000000006"/>
    <n v="10.120000000000001"/>
  </r>
  <r>
    <x v="0"/>
    <x v="3"/>
    <x v="0"/>
    <s v="Ingreso de certificados de supervivencia"/>
    <s v="OL - Modificado (Mantenedor)"/>
    <s v="Fácil"/>
    <n v="2"/>
    <s v="OL - Modificado (Mantenedor)Fácil.NET"/>
    <n v="0.1"/>
    <n v="2.2000000000000002"/>
    <m/>
    <s v="OL - Modificado (Mantenedor)"/>
    <s v="Fácil"/>
    <n v="8"/>
    <s v="OL - Modificado (Mantenedor)FácilSQL"/>
    <n v="0.1"/>
    <n v="8.8000000000000007"/>
    <n v="11"/>
    <n v="0.88000000000000012"/>
    <n v="0.44000000000000006"/>
    <n v="10.120000000000001"/>
  </r>
  <r>
    <x v="0"/>
    <x v="3"/>
    <x v="0"/>
    <s v="Liquidacion de planillas"/>
    <s v="OL - Modificado (Mantenedor)"/>
    <s v="Dificil"/>
    <n v="4"/>
    <s v="OL - Modificado (Mantenedor)Dificil.NET"/>
    <n v="0.3"/>
    <n v="5.2"/>
    <m/>
    <s v="OL - Modificado (Mantenedor)"/>
    <s v="Dificil"/>
    <n v="16"/>
    <s v="OL - Modificado (Mantenedor)DificilSQL"/>
    <n v="0.3"/>
    <n v="20.8"/>
    <n v="26"/>
    <n v="2.08"/>
    <n v="1.04"/>
    <n v="23.92"/>
  </r>
  <r>
    <x v="0"/>
    <x v="3"/>
    <x v="0"/>
    <s v="Generacion del PDT"/>
    <s v="OL - Modificado (Mantenedor)"/>
    <s v="Fácil"/>
    <n v="4"/>
    <s v="OL - Modificado (Mantenedor)Fácil.NET"/>
    <n v="0.1"/>
    <n v="4.4000000000000004"/>
    <m/>
    <s v="OL - Modificado (Consulta)"/>
    <s v="Mediano"/>
    <n v="24"/>
    <s v="OL - Modificado (Consulta)MedianoSQL"/>
    <n v="0.2"/>
    <n v="28.8"/>
    <n v="33.200000000000003"/>
    <n v="2.8800000000000003"/>
    <n v="1.4400000000000002"/>
    <n v="33.119999999999997"/>
  </r>
  <r>
    <x v="0"/>
    <x v="3"/>
    <x v="0"/>
    <s v="Descarga de Archivos de planilla"/>
    <s v="OL - Modificado (Mantenedor)"/>
    <s v="Fácil"/>
    <n v="2"/>
    <s v="OL - Modificado (Mantenedor)Fácil.NET"/>
    <n v="0.1"/>
    <n v="2.2000000000000002"/>
    <m/>
    <s v="OL - Modificado (Mantenedor)"/>
    <s v="Mediano"/>
    <n v="8"/>
    <s v="OL - Modificado (Mantenedor)MedianoSQL"/>
    <n v="0.2"/>
    <n v="9.6"/>
    <n v="11.8"/>
    <n v="0.96"/>
    <n v="0.48"/>
    <n v="11.04"/>
  </r>
  <r>
    <x v="0"/>
    <x v="3"/>
    <x v="0"/>
    <s v="Generacion masiva de Boletas de pago"/>
    <s v="OL - Modificado (Mantenedor)"/>
    <s v="Fácil"/>
    <n v="4"/>
    <s v="OL - Modificado (Mantenedor)Fácil.NET"/>
    <n v="0.1"/>
    <n v="4.4000000000000004"/>
    <m/>
    <s v="OL - Modificado (Mantenedor)"/>
    <s v="Dificil"/>
    <n v="16"/>
    <s v="OL - Modificado (Mantenedor)DificilSQL"/>
    <n v="0.3"/>
    <n v="20.8"/>
    <n v="25.200000000000003"/>
    <n v="2.08"/>
    <n v="1.04"/>
    <n v="23.92"/>
  </r>
  <r>
    <x v="0"/>
    <x v="3"/>
    <x v="0"/>
    <s v="Imprimir boletas (Boleta de pago , Carta de Juicio de Alimentos)"/>
    <s v="OL - Modificado (Mantenedor)"/>
    <s v="Fácil"/>
    <n v="1"/>
    <s v="OL - Modificado (Mantenedor)Fácil.NET"/>
    <n v="0.1"/>
    <n v="1.1000000000000001"/>
    <m/>
    <s v="OL - Modificado (Mantenedor)"/>
    <s v="Fácil"/>
    <n v="8"/>
    <s v="OL - Modificado (Mantenedor)FácilSQL"/>
    <n v="0.1"/>
    <n v="8.8000000000000007"/>
    <n v="9.9"/>
    <n v="0.88000000000000012"/>
    <n v="0.44000000000000006"/>
    <n v="10.120000000000001"/>
  </r>
  <r>
    <x v="0"/>
    <x v="3"/>
    <x v="0"/>
    <s v="Calculo del capital requerido de pension"/>
    <s v="OL - Modificado (Mantenedor)"/>
    <s v="Mediano"/>
    <n v="4"/>
    <s v="OL - Modificado (Mantenedor)Mediano.NET"/>
    <n v="0.2"/>
    <n v="4.8"/>
    <m/>
    <s v="OL - Modificado (Mantenedor)"/>
    <s v="Mediano"/>
    <n v="24"/>
    <s v="OL - Modificado (Mantenedor)MedianoSQL"/>
    <n v="0.2"/>
    <n v="28.8"/>
    <n v="33.6"/>
    <n v="2.8800000000000003"/>
    <n v="1.4400000000000002"/>
    <n v="33.119999999999997"/>
  </r>
  <r>
    <x v="0"/>
    <x v="3"/>
    <x v="0"/>
    <s v="Liquidacion del aporte adicional "/>
    <s v="OL - Modificado (Mantenedor)"/>
    <s v="Dificil"/>
    <n v="4"/>
    <s v="OL - Modificado (Mantenedor)Dificil.NET"/>
    <n v="0.3"/>
    <n v="5.2"/>
    <m/>
    <s v="OL - Modificado (Mantenedor)"/>
    <s v="Mediano"/>
    <n v="24"/>
    <s v="OL - Modificado (Mantenedor)MedianoSQL"/>
    <n v="0.2"/>
    <n v="28.8"/>
    <n v="34"/>
    <n v="2.8800000000000003"/>
    <n v="1.4400000000000002"/>
    <n v="33.119999999999997"/>
  </r>
  <r>
    <x v="0"/>
    <x v="3"/>
    <x v="0"/>
    <s v="Consulta de planillas del aporte adicional"/>
    <s v="OL - Modificado (Mantenedor)"/>
    <s v="Fácil"/>
    <n v="1"/>
    <s v="OL - Modificado (Mantenedor)Fácil.NET"/>
    <n v="0.1"/>
    <n v="1.1000000000000001"/>
    <m/>
    <s v="OL - Modificado (Consulta)"/>
    <s v="Fácil"/>
    <n v="8"/>
    <s v="OL - Modificado (Consulta)FácilSQL"/>
    <n v="0.1"/>
    <n v="8.8000000000000007"/>
    <n v="9.9"/>
    <n v="0.88000000000000012"/>
    <n v="0.44000000000000006"/>
    <n v="10.120000000000001"/>
  </r>
  <r>
    <x v="0"/>
    <x v="3"/>
    <x v="0"/>
    <s v="Contingencia del T-Registro"/>
    <s v="OL - Modificado (Mantenedor)"/>
    <s v="Fácil"/>
    <n v="1"/>
    <s v="OL - Modificado (Mantenedor)Fácil.NET"/>
    <n v="0.1"/>
    <n v="1.1000000000000001"/>
    <m/>
    <s v="OL - Modificado (Consulta)"/>
    <s v="Fácil"/>
    <n v="8"/>
    <s v="OL - Modificado (Consulta)FácilSQL"/>
    <n v="0.1"/>
    <n v="8.8000000000000007"/>
    <n v="9.9"/>
    <n v="0.88000000000000012"/>
    <n v="0.44000000000000006"/>
    <n v="10.120000000000001"/>
  </r>
  <r>
    <x v="0"/>
    <x v="3"/>
    <x v="0"/>
    <s v="Contingencia del PLAME"/>
    <s v="OL - Modificado (Mantenedor)"/>
    <s v="Fácil"/>
    <n v="1"/>
    <s v="OL - Modificado (Mantenedor)Fácil.NET"/>
    <n v="0.1"/>
    <n v="1.1000000000000001"/>
    <m/>
    <s v="OL - Modificado (Consulta)"/>
    <s v="Fácil"/>
    <n v="8"/>
    <s v="OL - Modificado (Consulta)FácilSQL"/>
    <n v="0.1"/>
    <n v="8.8000000000000007"/>
    <n v="9.9"/>
    <n v="0.88000000000000012"/>
    <n v="0.44000000000000006"/>
    <n v="10.120000000000001"/>
  </r>
  <r>
    <x v="0"/>
    <x v="3"/>
    <x v="0"/>
    <s v="Generacion de planillas de reintegro del aporte adicional"/>
    <s v="OL - Modificado (Mantenedor)"/>
    <s v="Fácil"/>
    <n v="4"/>
    <s v="OL - Modificado (Mantenedor)Fácil.NET"/>
    <n v="0.1"/>
    <n v="4.4000000000000004"/>
    <m/>
    <s v="OL - Modificado (Mantenedor)"/>
    <s v="Mediano"/>
    <n v="24"/>
    <s v="OL - Modificado (Mantenedor)MedianoSQL"/>
    <n v="0.2"/>
    <n v="28.8"/>
    <n v="33.200000000000003"/>
    <n v="2.8800000000000003"/>
    <n v="1.4400000000000002"/>
    <n v="33.119999999999997"/>
  </r>
  <r>
    <x v="0"/>
    <x v="4"/>
    <x v="0"/>
    <s v="Consutla de CIC y Bono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4"/>
    <x v="0"/>
    <s v="Listado de cuentas individuales de capitalizacion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4"/>
    <x v="0"/>
    <s v="Ingreso y modificacion de CIC y Bono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0"/>
    <x v="5"/>
    <x v="1"/>
    <s v="Consulta de fotos"/>
    <s v="OL - Modificado (Consulta)"/>
    <s v="Fácil"/>
    <n v="1"/>
    <s v="OL - Modificado (Consulta)Fácil.NET"/>
    <n v="0.1"/>
    <n v="1.1000000000000001"/>
    <m/>
    <s v="OL - Modificado (Consulta)"/>
    <s v="Fácil"/>
    <n v="2"/>
    <s v="OL - Modificado (Consulta)FácilSQL"/>
    <n v="0.1"/>
    <n v="2.2000000000000002"/>
    <n v="3.3000000000000003"/>
    <n v="0.22000000000000003"/>
    <n v="0.11000000000000001"/>
    <n v="2.5300000000000002"/>
  </r>
  <r>
    <x v="0"/>
    <x v="5"/>
    <x v="1"/>
    <s v="Listado de Fotos"/>
    <s v="OL - Modificado (Consulta)"/>
    <s v="Fácil"/>
    <n v="1"/>
    <s v="OL - Modificado (Consulta)Fácil.NET"/>
    <n v="0.1"/>
    <n v="1.1000000000000001"/>
    <m/>
    <s v="OL - Modificado (Consulta)"/>
    <s v="Fácil"/>
    <n v="2"/>
    <s v="OL - Modificado (Consulta)FácilSQL"/>
    <n v="0.1"/>
    <n v="2.2000000000000002"/>
    <n v="3.3000000000000003"/>
    <n v="0.22000000000000003"/>
    <n v="0.11000000000000001"/>
    <n v="2.5300000000000002"/>
  </r>
  <r>
    <x v="0"/>
    <x v="5"/>
    <x v="1"/>
    <s v="Calculo de foto del regimen definitivo"/>
    <s v="OL - Modificado (Mantenedor)"/>
    <s v="Fácil"/>
    <n v="4"/>
    <s v="OL - Modificado (Mantenedor)Fácil.NET"/>
    <n v="0.1"/>
    <n v="4.4000000000000004"/>
    <m/>
    <s v="OL - Modificado (Mantenedor)"/>
    <s v="Mediano"/>
    <n v="24"/>
    <s v="OL - Modificado (Mantenedor)MedianoSQL"/>
    <n v="0.2"/>
    <n v="28.8"/>
    <n v="33.200000000000003"/>
    <n v="2.8800000000000003"/>
    <n v="1.4400000000000002"/>
    <n v="33.119999999999997"/>
  </r>
  <r>
    <x v="0"/>
    <x v="5"/>
    <x v="2"/>
    <s v="Reservas de liquidados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5"/>
    <x v="2"/>
    <s v="Reservas de costo real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5"/>
    <x v="2"/>
    <s v="Reservas de costo estimado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5"/>
    <x v="2"/>
    <s v="Reservas de gasto de sepelio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5"/>
    <x v="2"/>
    <s v="Reportes resúmenes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5"/>
    <x v="2"/>
    <s v="Reservas de siniestros - Costo Estimado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5"/>
    <x v="2"/>
    <s v="Reservas de siniestros - Costo Real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5"/>
    <x v="2"/>
    <s v="Reservas de gasto de sepelio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5"/>
    <x v="2"/>
    <s v="Disponibles: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5"/>
    <x v="2"/>
    <s v="Reservas por beneficiario - sobrevivencia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5"/>
    <x v="2"/>
    <s v="Reservas por beneficiario - sobrevivencia de invalidez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5"/>
    <x v="2"/>
    <s v="Reserva por causante - Invalidez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5"/>
    <x v="2"/>
    <s v="Reserva por causante - Invalidez - Detalle Impagos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5"/>
    <x v="2"/>
    <s v="Reserva por causante - Sobrevivencia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5"/>
    <x v="2"/>
    <s v="Reserva por causante - Sobrevivencia - Detalle Impagos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5"/>
    <x v="2"/>
    <s v="Reserva siniestros - Anexo Sucave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5"/>
    <x v="3"/>
    <s v="CASOS EN PROCESO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5"/>
    <x v="3"/>
    <s v="INVALIDEZ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5"/>
    <x v="3"/>
    <s v="SOBREVIVENCIA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5"/>
    <x v="3"/>
    <s v="IMPAGOS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5"/>
    <x v="3"/>
    <s v="GASTOS DE SEPELIO PENDIENTES DE PAGO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5"/>
    <x v="3"/>
    <s v="BASE DEL REGIMEN DEFINITIVO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6"/>
    <x v="0"/>
    <s v="Codigos Unicos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0"/>
    <x v="6"/>
    <x v="0"/>
    <s v="Certificados de Supervivencia por vencer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0"/>
    <x v="6"/>
    <x v="0"/>
    <s v="CIC y  Bono Aporte Adicional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0"/>
    <x v="6"/>
    <x v="0"/>
    <s v="CiC y Bono para actualizar las fotos de Reservas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0"/>
    <x v="6"/>
    <x v="0"/>
    <s v="Cuetnas por pagar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0"/>
    <x v="6"/>
    <x v="0"/>
    <s v="Cic y Bono Reservas del Definitivo"/>
    <s v="OL - Modificado (Mantenedor)"/>
    <s v="Fácil"/>
    <n v="1"/>
    <s v="OL - Modificado (Mantenedor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Beneficiarios Seguros AFP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Notificaciones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Solicitudes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Pagos"/>
    <s v="OL - Modificado (Consulta)"/>
    <s v="Fácil"/>
    <n v="1"/>
    <s v="OL - Modificado (Consulta)Fácil.NET"/>
    <n v="0.1"/>
    <n v="1.1000000000000001"/>
    <m/>
    <s v="OL - Modificado (Consulta)"/>
    <s v="Fácil"/>
    <n v="6"/>
    <s v="OL - Modificado (Consulta)FácilSQL"/>
    <n v="0.1"/>
    <n v="6.6"/>
    <n v="7.6999999999999993"/>
    <n v="0.66"/>
    <n v="0.33"/>
    <n v="7.59"/>
  </r>
  <r>
    <x v="0"/>
    <x v="7"/>
    <x v="0"/>
    <s v="Reservas"/>
    <s v="OL - Modificado (Consulta)"/>
    <s v="Fácil"/>
    <n v="1"/>
    <s v="OL - Modificado (Consulta)Fácil.NET"/>
    <n v="0.1"/>
    <n v="1.1000000000000001"/>
    <m/>
    <s v="OL - Modificado (Consulta)"/>
    <s v="Fácil"/>
    <n v="6"/>
    <s v="OL - Modificado (Consulta)FácilSQL"/>
    <n v="0.1"/>
    <n v="6.6"/>
    <n v="7.6999999999999993"/>
    <n v="0.66"/>
    <n v="0.33"/>
    <n v="7.59"/>
  </r>
  <r>
    <x v="0"/>
    <x v="7"/>
    <x v="0"/>
    <s v="Casos Cerrados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Pagos de una Planilla"/>
    <s v="OL - Modificado (Consulta)"/>
    <s v="Fácil"/>
    <n v="1"/>
    <s v="OL - Modificado (Consulta)Fácil.NET"/>
    <n v="0.1"/>
    <n v="1.1000000000000001"/>
    <m/>
    <s v="OL - Modificado (Consulta)"/>
    <s v="Fácil"/>
    <n v="6"/>
    <s v="OL - Modificado (Consulta)FácilSQL"/>
    <n v="0.1"/>
    <n v="6.6"/>
    <n v="7.6999999999999993"/>
    <n v="0.66"/>
    <n v="0.33"/>
    <n v="7.59"/>
  </r>
  <r>
    <x v="0"/>
    <x v="7"/>
    <x v="0"/>
    <s v="Planilla Para AFP"/>
    <s v="OL - Modificado (Consulta)"/>
    <s v="Fácil"/>
    <n v="1"/>
    <s v="OL - Modificado (Consulta)Fácil.NET"/>
    <n v="0.1"/>
    <n v="1.1000000000000001"/>
    <m/>
    <s v="OL - Modificado (Consulta)"/>
    <s v="Fácil"/>
    <n v="6"/>
    <s v="OL - Modificado (Consulta)FácilSQL"/>
    <n v="0.1"/>
    <n v="6.6"/>
    <n v="7.6999999999999993"/>
    <n v="0.66"/>
    <n v="0.33"/>
    <n v="7.59"/>
  </r>
  <r>
    <x v="0"/>
    <x v="7"/>
    <x v="0"/>
    <s v="Reporte de Preliminares para AA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Reporte para Revision de AA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Planilla Para AFP - Resumen por Caso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Reporte de CIC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Reporte de Pagos por Caso"/>
    <s v="OL - Modificado (Consulta)"/>
    <s v="Fácil"/>
    <n v="1"/>
    <s v="OL - Modificado (Consulta)Fácil.NET"/>
    <n v="0.1"/>
    <n v="1.1000000000000001"/>
    <m/>
    <s v="OL - Modificado (Consulta)"/>
    <s v="Fácil"/>
    <n v="6"/>
    <s v="OL - Modificado (Consulta)FácilSQL"/>
    <n v="0.1"/>
    <n v="6.6"/>
    <n v="7.6999999999999993"/>
    <n v="0.66"/>
    <n v="0.33"/>
    <n v="7.59"/>
  </r>
  <r>
    <x v="0"/>
    <x v="7"/>
    <x v="0"/>
    <s v="Reporte Resumen de Pagos por Planilla"/>
    <s v="OL - Modificado (Consulta)"/>
    <s v="Fácil"/>
    <n v="1"/>
    <s v="OL - Modificado (Consulta)Fácil.NET"/>
    <n v="0.1"/>
    <n v="1.1000000000000001"/>
    <m/>
    <s v="OL - Modificado (Consulta)"/>
    <s v="Fácil"/>
    <n v="6"/>
    <s v="OL - Modificado (Consulta)FácilSQL"/>
    <n v="0.1"/>
    <n v="6.6"/>
    <n v="7.6999999999999993"/>
    <n v="0.66"/>
    <n v="0.33"/>
    <n v="7.59"/>
  </r>
  <r>
    <x v="0"/>
    <x v="7"/>
    <x v="0"/>
    <s v="Reporte Resumen de Pagos por Ramo/Poliza"/>
    <s v="OL - Modificado (Consulta)"/>
    <s v="Fácil"/>
    <n v="1"/>
    <s v="OL - Modificado (Consulta)Fácil.NET"/>
    <n v="0.1"/>
    <n v="1.1000000000000001"/>
    <m/>
    <s v="OL - Modificado (Consulta)"/>
    <s v="Fácil"/>
    <n v="6"/>
    <s v="OL - Modificado (Consulta)FácilSQL"/>
    <n v="0.1"/>
    <n v="6.6"/>
    <n v="7.6999999999999993"/>
    <n v="0.66"/>
    <n v="0.33"/>
    <n v="7.59"/>
  </r>
  <r>
    <x v="0"/>
    <x v="7"/>
    <x v="0"/>
    <s v="Reporte Circular SBS 4025 - 042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Ordenes de Pago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Dictámenes Seguros AFP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Conciliación de Pagos Seguros AFP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Conciliación de Pagos Seguros AFP Detallado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Casos Liquidados Definitivos AFP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Beneficiarios Postergados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Casos Postergados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Padres con Porcentajes Menores a 14%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Beneficiarios sin Código Único de la AFP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Reporte de Aportes Ingresados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Histórico de Planillas de Aporte Adicional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Histórico de Planillas de Aporte Adicional Beneficiarios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Reporte de Ingresos RM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Reporte de ALTAS - PDT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Reporte de Plazos de Emisión de Resoluciones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Conciliación de Pagos en Proceso con AFP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Casos Notificados sin Solicitud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Reservas Regimen Temporal control Riesgos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Beneficiarios con Código Único de la AFP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Beneficiarios por cumplir Mayoria de Edad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Beneficiarios Sin Acreditar Continuidad de Estudios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Reporte Siniestros - Reservas Regimen Definito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7"/>
    <x v="0"/>
    <s v="Recalculo Pendiente por Culminación de Acreditación de Mayoria de Edad"/>
    <s v="OL - Modificado (Consulta)"/>
    <s v="Fácil"/>
    <n v="1"/>
    <s v="OL - Modificado (Consulta)Fácil.NET"/>
    <n v="0.1"/>
    <n v="1.1000000000000001"/>
    <m/>
    <s v="OL - Modificado (Consulta)"/>
    <s v="Fácil"/>
    <n v="4"/>
    <s v="OL - Modificado (Consulta)FácilSQL"/>
    <n v="0.1"/>
    <n v="4.4000000000000004"/>
    <n v="5.5"/>
    <n v="0.44000000000000006"/>
    <n v="0.22000000000000003"/>
    <n v="5.0600000000000005"/>
  </r>
  <r>
    <x v="0"/>
    <x v="8"/>
    <x v="4"/>
    <s v="GENERACIÓN DE FOTO DE SEGUROS"/>
    <s v="OL - Modificado (Mantenedor)"/>
    <s v="Fácil"/>
    <n v="1"/>
    <s v="OL - Modificado (Mantenedor)Fácil.NET"/>
    <n v="0.1"/>
    <n v="1.1000000000000001"/>
    <m/>
    <s v="OL - Modificado (Mantenedor)"/>
    <s v="Dificil"/>
    <n v="24"/>
    <s v="OL - Modificado (Mantenedor)DificilSQL"/>
    <n v="0.3"/>
    <n v="31.2"/>
    <n v="32.299999999999997"/>
    <n v="3.12"/>
    <n v="1.56"/>
    <n v="35.880000000000003"/>
  </r>
  <r>
    <x v="0"/>
    <x v="8"/>
    <x v="4"/>
    <s v="ELIMINACIÓN DE FOTO DE SEGUROS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0"/>
    <x v="8"/>
    <x v="4"/>
    <s v="GENERACION RESUMEN DE PAGOS Y DEVOLUCIONES"/>
    <s v="OL - Modificado (Mantenedor)"/>
    <s v="Fácil"/>
    <n v="1"/>
    <s v="OL - Modificado (Mantenedor)Fácil.NET"/>
    <n v="0.1"/>
    <n v="1.1000000000000001"/>
    <m/>
    <s v="OL - Modificado (Mantenedor)"/>
    <s v="Dificil"/>
    <n v="4"/>
    <s v="OL - Modificado (Mantenedor)DificilSQL"/>
    <n v="0.3"/>
    <n v="5.2"/>
    <n v="6.3000000000000007"/>
    <n v="0.52"/>
    <n v="0.26"/>
    <n v="5.98"/>
  </r>
  <r>
    <x v="0"/>
    <x v="8"/>
    <x v="4"/>
    <s v="ACTUALIZACIÓN ESTADO DE BENEFICIARIOS TEMPORALES"/>
    <s v="OL - Modificado (Mantenedor)"/>
    <s v="Fácil"/>
    <n v="1"/>
    <s v="OL - Modificado (Mantenedor)Fácil.NET"/>
    <n v="0.1"/>
    <n v="1.1000000000000001"/>
    <m/>
    <s v="OL - Modificado (Mantenedor)"/>
    <s v="Mediano"/>
    <n v="8"/>
    <s v="OL - Modificado (Mantenedor)MedianoSQL"/>
    <n v="0.2"/>
    <n v="9.6"/>
    <n v="10.7"/>
    <n v="0.96"/>
    <n v="0.48"/>
    <n v="11.04"/>
  </r>
  <r>
    <x v="0"/>
    <x v="8"/>
    <x v="4"/>
    <s v="SUSPENSIÓN RENTISTAS POR VENCIMIENTO FECHA CERTIF. SUPERV."/>
    <s v="OL - Modificado (Mantenedor)"/>
    <s v="Fácil"/>
    <n v="1"/>
    <s v="OL - Modificado (Mantenedor)Fácil.NET"/>
    <n v="0.1"/>
    <n v="1.1000000000000001"/>
    <m/>
    <s v="OL - Modificado (Mantenedor)"/>
    <s v="Mediano"/>
    <n v="2"/>
    <s v="OL - Modificado (Mantenedor)MedianoSQL"/>
    <n v="0.2"/>
    <n v="2.4"/>
    <n v="3.5"/>
    <n v="0.24"/>
    <n v="0.12"/>
    <n v="2.76"/>
  </r>
  <r>
    <x v="0"/>
    <x v="8"/>
    <x v="4"/>
    <s v="ACTUALIZACION ESTADO RENTISTAS VIGEN / SIN CONFIRM. DICTAMEN"/>
    <s v="OL - Modificado (Mantenedor)"/>
    <s v="Fácil"/>
    <n v="1"/>
    <s v="OL - Modificado (Mantenedor)Fácil.NET"/>
    <n v="0.1"/>
    <n v="1.1000000000000001"/>
    <m/>
    <s v="OL - Modificado (Mantenedor)"/>
    <s v="Fácil"/>
    <n v="2"/>
    <s v="OL - Modificado (Mantenedor)FácilSQL"/>
    <n v="0.1"/>
    <n v="2.2000000000000002"/>
    <n v="3.3000000000000003"/>
    <n v="0.22000000000000003"/>
    <n v="0.11000000000000001"/>
    <n v="2.5300000000000002"/>
  </r>
  <r>
    <x v="0"/>
    <x v="8"/>
    <x v="4"/>
    <s v="ACTUALIZACION ESTADO INVÁLIDOS TRANSIT POR CUMPLIR 65 AÑOS"/>
    <s v="OL - Modificado (Mantenedor)"/>
    <s v="Fácil"/>
    <n v="1"/>
    <s v="OL - Modificado (Mantenedor)Fácil.NET"/>
    <n v="0.1"/>
    <n v="1.1000000000000001"/>
    <m/>
    <s v="OL - Modificado (Mantenedor)"/>
    <s v="Fácil"/>
    <n v="2"/>
    <s v="OL - Modificado (Mantenedor)FácilSQL"/>
    <n v="0.1"/>
    <n v="2.2000000000000002"/>
    <n v="3.3000000000000003"/>
    <n v="0.22000000000000003"/>
    <n v="0.11000000000000001"/>
    <n v="2.5300000000000002"/>
  </r>
  <r>
    <x v="0"/>
    <x v="8"/>
    <x v="4"/>
    <s v="ACTUALIZACION CASOS SOBREV. POR PLAZO 90 DIAS Y CIC COMPLETO"/>
    <s v="OL - Modificado (Mantenedor)"/>
    <s v="Fácil"/>
    <n v="1"/>
    <s v="OL - Modificado (Mantenedor)Fácil.NET"/>
    <n v="0.1"/>
    <n v="1.1000000000000001"/>
    <m/>
    <s v="OL - Modificado (Mantenedor)"/>
    <s v="Fácil"/>
    <n v="2"/>
    <s v="OL - Modificado (Mantenedor)FácilSQL"/>
    <n v="0.1"/>
    <n v="2.2000000000000002"/>
    <n v="3.3000000000000003"/>
    <n v="0.22000000000000003"/>
    <n v="0.11000000000000001"/>
    <n v="2.5300000000000002"/>
  </r>
  <r>
    <x v="0"/>
    <x v="8"/>
    <x v="4"/>
    <s v="OFICIO_27345"/>
    <s v="OL - Modificado (Mantenedor)"/>
    <s v="Fácil"/>
    <n v="1"/>
    <s v="OL - Modificado (Mantenedor)Fácil.NET"/>
    <n v="0.1"/>
    <n v="1.1000000000000001"/>
    <m/>
    <s v="OL - Modificado (Mantenedor)"/>
    <s v="Fácil"/>
    <n v="8"/>
    <s v="OL - Modificado (Mantenedor)FácilSQL"/>
    <n v="0.1"/>
    <n v="8.8000000000000007"/>
    <n v="9.9"/>
    <n v="0.88000000000000012"/>
    <n v="0.44000000000000006"/>
    <n v="10.120000000000001"/>
  </r>
  <r>
    <x v="0"/>
    <x v="8"/>
    <x v="4"/>
    <s v="LIQUIDACION DEPLANILLAS DE SEGUROS AFP"/>
    <s v="OL - Modificado (Mantenedor)"/>
    <s v="Fácil"/>
    <n v="1"/>
    <s v="OL - Modificado (Mantenedor)Fácil.NET"/>
    <n v="0.1"/>
    <n v="1.1000000000000001"/>
    <m/>
    <s v="OL - Modificado (Mantenedor)"/>
    <s v="Mediano"/>
    <n v="24"/>
    <s v="OL - Modificado (Mantenedor)MedianoSQL"/>
    <n v="0.2"/>
    <n v="28.8"/>
    <n v="29.900000000000002"/>
    <n v="2.8800000000000003"/>
    <n v="1.4400000000000002"/>
    <n v="33.119999999999997"/>
  </r>
  <r>
    <x v="0"/>
    <x v="8"/>
    <x v="4"/>
    <s v="PLANILLA ELECTRONICA PDT"/>
    <s v="OL - Modificado (Mantenedor)"/>
    <s v="Fácil"/>
    <n v="1"/>
    <s v="OL - Modificado (Mantenedor)Fácil.NET"/>
    <n v="0.1"/>
    <n v="1.1000000000000001"/>
    <m/>
    <s v="OL - Modificado (Mantenedor)"/>
    <s v="Mediano"/>
    <n v="16"/>
    <s v="OL - Modificado (Mantenedor)MedianoSQL"/>
    <n v="0.2"/>
    <n v="19.2"/>
    <n v="20.3"/>
    <n v="1.92"/>
    <n v="0.96"/>
    <n v="22.08"/>
  </r>
  <r>
    <x v="0"/>
    <x v="8"/>
    <x v="4"/>
    <s v="REPORTE BENEFICIARIOS SEGUROS AFP"/>
    <s v="OL - Modificado (Mantenedor)"/>
    <s v="Fácil"/>
    <n v="1"/>
    <s v="OL - Modificado (Mantenedor)Fácil.NET"/>
    <n v="0.1"/>
    <n v="1.1000000000000001"/>
    <m/>
    <s v="OL - Modificado (Mantenedor)"/>
    <s v="Mediano"/>
    <n v="16"/>
    <s v="OL - Modificado (Mantenedor)MedianoSQL"/>
    <n v="0.2"/>
    <n v="19.2"/>
    <n v="20.3"/>
    <n v="1.92"/>
    <n v="0.96"/>
    <n v="22.08"/>
  </r>
  <r>
    <x v="0"/>
    <x v="8"/>
    <x v="4"/>
    <s v="OFICIO 41259 SBS / DIS"/>
    <s v="OL - Modificado (Mantenedor)"/>
    <s v="Fácil"/>
    <n v="1"/>
    <s v="OL - Modificado (Mantenedor)Fácil.NET"/>
    <n v="0.1"/>
    <n v="1.1000000000000001"/>
    <m/>
    <s v="OL - Modificado (Mantenedor)"/>
    <s v="Mediano"/>
    <n v="16"/>
    <s v="OL - Modificado (Mantenedor)MedianoSQL"/>
    <n v="0.2"/>
    <n v="19.2"/>
    <n v="20.3"/>
    <n v="1.92"/>
    <n v="0.96"/>
    <n v="22.08"/>
  </r>
  <r>
    <x v="0"/>
    <x v="8"/>
    <x v="4"/>
    <s v="CAMBIO ESTADO DE FOTO"/>
    <s v="OL - Modificado (Mantenedor)"/>
    <s v="Fácil"/>
    <n v="1"/>
    <s v="OL - Modificado (Mantenedor)Fácil.NET"/>
    <n v="0.1"/>
    <n v="1.1000000000000001"/>
    <m/>
    <s v="OL - Modificado (Mantenedor)"/>
    <s v="Fácil"/>
    <n v="1"/>
    <s v="OL - Modificado (Mantenedor)FácilSQL"/>
    <n v="0.1"/>
    <n v="1.1000000000000001"/>
    <n v="2.2000000000000002"/>
    <n v="0.11000000000000001"/>
    <n v="5.5000000000000007E-2"/>
    <n v="1.2650000000000001"/>
  </r>
  <r>
    <x v="0"/>
    <x v="8"/>
    <x v="4"/>
    <s v="CALCULO FOTO SAFP - REGIMEN DEFINITIVO"/>
    <s v="OL - Modificado (Mantenedor)"/>
    <s v="Fácil"/>
    <n v="1"/>
    <s v="OL - Modificado (Mantenedor)Fácil.NET"/>
    <n v="0.1"/>
    <n v="1.1000000000000001"/>
    <m/>
    <s v="OL - Modificado (Mantenedor)"/>
    <s v="Mediano"/>
    <n v="24"/>
    <s v="OL - Modificado (Mantenedor)MedianoSQL"/>
    <n v="0.2"/>
    <n v="28.8"/>
    <n v="29.900000000000002"/>
    <n v="2.8800000000000003"/>
    <n v="1.4400000000000002"/>
    <n v="33.119999999999997"/>
  </r>
  <r>
    <x v="0"/>
    <x v="8"/>
    <x v="4"/>
    <s v="SUSPENDER BENEF NO ACREDITAR CONTINUIDAD ESTUDIOS"/>
    <s v="OL - Modificado (Mantenedor)"/>
    <s v="Fácil"/>
    <n v="1"/>
    <s v="OL - Modificado (Mantenedor)Fácil.NET"/>
    <n v="0.1"/>
    <n v="1.1000000000000001"/>
    <m/>
    <s v="OL - Modificado (Mantenedor)"/>
    <s v="Fácil"/>
    <n v="2"/>
    <s v="OL - Modificado (Mantenedor)FácilSQL"/>
    <n v="0.1"/>
    <n v="2.2000000000000002"/>
    <n v="3.3000000000000003"/>
    <n v="0.22000000000000003"/>
    <n v="0.11000000000000001"/>
    <n v="2.5300000000000002"/>
  </r>
  <r>
    <x v="0"/>
    <x v="8"/>
    <x v="4"/>
    <s v="INACTIVAR BENEF SUSPENDIDOS SIN ACREDITACION INICIAL Y CONTINUIDAD DE ESTUDIOS"/>
    <s v="OL - Modificado (Mantenedor)"/>
    <s v="Fácil"/>
    <n v="1"/>
    <s v="OL - Modificado (Mantenedor)Fácil.NET"/>
    <n v="0.1"/>
    <n v="1.1000000000000001"/>
    <m/>
    <s v="OL - Modificado (Mantenedor)"/>
    <s v="Fácil"/>
    <n v="2"/>
    <s v="OL - Modificado (Mantenedor)FácilSQL"/>
    <n v="0.1"/>
    <n v="2.2000000000000002"/>
    <n v="3.3000000000000003"/>
    <n v="0.22000000000000003"/>
    <n v="0.11000000000000001"/>
    <n v="2.5300000000000002"/>
  </r>
  <r>
    <x v="0"/>
    <x v="8"/>
    <x v="4"/>
    <s v="GENERACION PLANILLA PERIODICA SAFP"/>
    <s v="OL - Modificado (Mantenedor)"/>
    <s v="Fácil"/>
    <n v="1"/>
    <s v="OL - Modificado (Mantenedor)Fácil.NET"/>
    <n v="0.1"/>
    <n v="1.1000000000000001"/>
    <m/>
    <s v="OL - Modificado (Mantenedor)"/>
    <s v="Mediano"/>
    <n v="16"/>
    <s v="OL - Modificado (Mantenedor)MedianoSQL"/>
    <n v="0.2"/>
    <n v="19.2"/>
    <n v="20.3"/>
    <n v="1.92"/>
    <n v="0.96"/>
    <n v="22.08"/>
  </r>
  <r>
    <x v="0"/>
    <x v="8"/>
    <x v="5"/>
    <s v="Reimpresion de documentos"/>
    <s v="OL - Modificado (Mantenedor)"/>
    <s v="Fácil"/>
    <n v="1"/>
    <s v="OL - Modificado (Mantenedor)Fácil.NET"/>
    <n v="0.1"/>
    <n v="1.1000000000000001"/>
    <m/>
    <s v="OL - Modificado (Mantenedor)"/>
    <s v="Mediano"/>
    <n v="40"/>
    <s v="OL - Modificado (Mantenedor)MedianoSQL"/>
    <n v="0.2"/>
    <n v="48"/>
    <n v="49.1"/>
    <n v="4.8000000000000007"/>
    <n v="2.4000000000000004"/>
    <n v="55.199999999999996"/>
  </r>
  <r>
    <x v="0"/>
    <x v="9"/>
    <x v="0"/>
    <s v="Recalculo porcentaje Pensiones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0"/>
    <x v="9"/>
    <x v="0"/>
    <s v="Cuetnas por pagar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0"/>
    <x v="9"/>
    <x v="0"/>
    <s v="Estado cuentas por pagar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0"/>
    <x v="9"/>
    <x v="0"/>
    <s v="Estado cuentas por cobrar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0"/>
    <x v="9"/>
    <x v="0"/>
    <s v="Orden de Pago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0"/>
    <x v="9"/>
    <x v="0"/>
    <s v="Cambiar flg impresión poliza"/>
    <s v="OL - Modificado (Mantenedor)"/>
    <s v="Fácil"/>
    <n v="1"/>
    <s v="OL - Modificado (Mantenedor)Fácil.NET"/>
    <n v="0.1"/>
    <n v="1.1000000000000001"/>
    <m/>
    <s v="OL - Modificado (Mantenedor)"/>
    <s v="Fácil"/>
    <n v="2"/>
    <s v="OL - Modificado (Mantenedor)FácilSQL"/>
    <n v="0.1"/>
    <n v="2.2000000000000002"/>
    <n v="3.3000000000000003"/>
    <n v="0.22000000000000003"/>
    <n v="0.11000000000000001"/>
    <n v="2.5300000000000002"/>
  </r>
  <r>
    <x v="0"/>
    <x v="9"/>
    <x v="0"/>
    <s v="Retorceder Recalculo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0"/>
    <x v="9"/>
    <x v="0"/>
    <s v="Actualizar porcentaje garantizado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0"/>
    <x v="9"/>
    <x v="0"/>
    <s v="Correcion de Datos"/>
    <s v="OL - Modificado (Mantenedor)"/>
    <s v="Fácil"/>
    <n v="1"/>
    <s v="OL - Modificado (Mantenedor)Fácil.NET"/>
    <n v="0.1"/>
    <n v="1.1000000000000001"/>
    <m/>
    <s v="OL - Modificado (Mantenedor)"/>
    <s v="Fácil"/>
    <n v="16"/>
    <s v="OL - Modificado (Mantenedor)FácilSQL"/>
    <n v="0.1"/>
    <n v="17.600000000000001"/>
    <n v="18.700000000000003"/>
    <n v="1.7600000000000002"/>
    <n v="0.88000000000000012"/>
    <n v="20.240000000000002"/>
  </r>
  <r>
    <x v="0"/>
    <x v="10"/>
    <x v="0"/>
    <s v="Consulta de Pagos"/>
    <s v="OL - Modificado (Consulta)"/>
    <s v="Fácil"/>
    <n v="1"/>
    <s v="OL - Modificado (Consulta)Fácil.NET"/>
    <n v="0.1"/>
    <n v="1.1000000000000001"/>
    <m/>
    <s v="OL - Modificado (Mantenedor)"/>
    <s v="Fácil"/>
    <n v="1"/>
    <s v="OL - Modificado (Mantenedor)FácilSQL"/>
    <n v="0.1"/>
    <n v="1.1000000000000001"/>
    <n v="2.2000000000000002"/>
    <n v="0.11000000000000001"/>
    <n v="5.5000000000000007E-2"/>
    <n v="1.2650000000000001"/>
  </r>
  <r>
    <x v="0"/>
    <x v="10"/>
    <x v="0"/>
    <s v="Consulta de Planillas"/>
    <s v="OL - Modificado (Consulta)"/>
    <s v="Fácil"/>
    <n v="1"/>
    <s v="OL - Modificado (Consulta)Fácil.NET"/>
    <n v="0.1"/>
    <n v="1.1000000000000001"/>
    <m/>
    <s v="OL - Modificado (Mantenedor)"/>
    <s v="Fácil"/>
    <n v="1"/>
    <s v="OL - Modificado (Mantenedor)FácilSQL"/>
    <n v="0.1"/>
    <n v="1.1000000000000001"/>
    <n v="2.2000000000000002"/>
    <n v="0.11000000000000001"/>
    <n v="5.5000000000000007E-2"/>
    <n v="1.2650000000000001"/>
  </r>
  <r>
    <x v="0"/>
    <x v="10"/>
    <x v="0"/>
    <s v="Liquidacion de Pensiones"/>
    <s v="OL - Modificado (Mantenedor)"/>
    <s v="Fácil"/>
    <n v="1"/>
    <s v="OL - Modificado (Mantenedor)Fácil.NET"/>
    <n v="0.1"/>
    <n v="1.1000000000000001"/>
    <m/>
    <s v="OL - Modificado (Mantenedor)"/>
    <s v="Fácil"/>
    <n v="1"/>
    <s v="OL - Modificado (Mantenedor)FácilSQL"/>
    <n v="0.1"/>
    <n v="1.1000000000000001"/>
    <n v="2.2000000000000002"/>
    <n v="0.11000000000000001"/>
    <n v="5.5000000000000007E-2"/>
    <n v="1.2650000000000001"/>
  </r>
  <r>
    <x v="0"/>
    <x v="10"/>
    <x v="0"/>
    <s v="Liquidacion del aporte adicional "/>
    <s v="OL - Modificado (Mantenedor)"/>
    <s v="Fácil"/>
    <n v="1"/>
    <s v="OL - Modificado (Mantenedor)Fácil.NET"/>
    <n v="0.1"/>
    <n v="1.1000000000000001"/>
    <m/>
    <s v="OL - Modificado (Mantenedor)"/>
    <s v="Fácil"/>
    <n v="1"/>
    <s v="OL - Modificado (Mantenedor)FácilSQL"/>
    <n v="0.1"/>
    <n v="1.1000000000000001"/>
    <n v="2.2000000000000002"/>
    <n v="0.11000000000000001"/>
    <n v="5.5000000000000007E-2"/>
    <n v="1.2650000000000001"/>
  </r>
  <r>
    <x v="0"/>
    <x v="10"/>
    <x v="0"/>
    <s v="Consulta de Primas"/>
    <s v="OL - Modificado (Consulta)"/>
    <s v="Fácil"/>
    <n v="1"/>
    <s v="OL - Modificado (Consulta)Fácil.NET"/>
    <n v="0.1"/>
    <n v="1.1000000000000001"/>
    <m/>
    <s v="OL - Modificado (Mantenedor)"/>
    <s v="Fácil"/>
    <n v="1"/>
    <s v="OL - Modificado (Mantenedor)FácilSQL"/>
    <n v="0.1"/>
    <n v="1.1000000000000001"/>
    <n v="2.2000000000000002"/>
    <n v="0.11000000000000001"/>
    <n v="5.5000000000000007E-2"/>
    <n v="1.2650000000000001"/>
  </r>
  <r>
    <x v="0"/>
    <x v="10"/>
    <x v="0"/>
    <s v="Consulta de nominas"/>
    <s v="OL - Modificado (Consulta)"/>
    <s v="Fácil"/>
    <n v="1"/>
    <s v="OL - Modificado (Consulta)Fácil.NET"/>
    <n v="0.1"/>
    <n v="1.1000000000000001"/>
    <m/>
    <s v="OL - Modificado (Mantenedor)"/>
    <s v="Fácil"/>
    <n v="1"/>
    <s v="OL - Modificado (Mantenedor)FácilSQL"/>
    <n v="0.1"/>
    <n v="1.1000000000000001"/>
    <n v="2.2000000000000002"/>
    <n v="0.11000000000000001"/>
    <n v="5.5000000000000007E-2"/>
    <n v="1.2650000000000001"/>
  </r>
  <r>
    <x v="0"/>
    <x v="10"/>
    <x v="0"/>
    <s v="Generacion de reservas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8"/>
    <x v="6"/>
    <s v="Listado de Usuarios"/>
    <s v="OL - Modificado (Mantenedor)"/>
    <s v="Fácil"/>
    <n v="2"/>
    <s v="OL - Modificado (Mantenedor)Fácil.NET"/>
    <n v="0.1"/>
    <n v="2.2000000000000002"/>
    <m/>
    <s v="OL - Modificado (Consulta)"/>
    <s v="Fácil"/>
    <n v="4"/>
    <s v="OL - Modificado (Consulta)FácilSQL"/>
    <n v="0.1"/>
    <n v="4.4000000000000004"/>
    <n v="6.6000000000000005"/>
    <n v="0.44000000000000006"/>
    <n v="0.22000000000000003"/>
    <n v="5.0600000000000005"/>
  </r>
  <r>
    <x v="1"/>
    <x v="8"/>
    <x v="6"/>
    <s v="Creacion de perfiles de usuario"/>
    <s v="OL - Modificado (Mantenedor)"/>
    <s v="Fácil"/>
    <n v="2"/>
    <s v="OL - Modificado (Mantenedor)Fácil.NET"/>
    <n v="0.1"/>
    <n v="2.2000000000000002"/>
    <m/>
    <s v="OL - Modificado (Consulta)"/>
    <s v="Fácil"/>
    <n v="4"/>
    <s v="OL - Modificado (Consulta)FácilSQL"/>
    <n v="0.1"/>
    <n v="4.4000000000000004"/>
    <n v="6.6000000000000005"/>
    <n v="0.44000000000000006"/>
    <n v="0.22000000000000003"/>
    <n v="5.0600000000000005"/>
  </r>
  <r>
    <x v="1"/>
    <x v="8"/>
    <x v="6"/>
    <s v="Asignar Perfiles"/>
    <s v="OL - Modificado (Mantenedor)"/>
    <s v="Fácil"/>
    <n v="2"/>
    <s v="OL - Modificado (Mantenedor)Fácil.NET"/>
    <n v="0.1"/>
    <n v="2.2000000000000002"/>
    <m/>
    <s v="OL - Modificado (Consulta)"/>
    <s v="Fácil"/>
    <n v="4"/>
    <s v="OL - Modificado (Consulta)FácilSQL"/>
    <n v="0.1"/>
    <n v="4.4000000000000004"/>
    <n v="6.6000000000000005"/>
    <n v="0.44000000000000006"/>
    <n v="0.22000000000000003"/>
    <n v="5.0600000000000005"/>
  </r>
  <r>
    <x v="1"/>
    <x v="8"/>
    <x v="7"/>
    <s v="Creacion, modificacion y eliminacion de perfiles"/>
    <s v="OL - Modificado (Mantenedor)"/>
    <s v="Fácil"/>
    <n v="2"/>
    <s v="OL - Modificado (Mantenedor)Fácil.NET"/>
    <n v="0.1"/>
    <n v="2.2000000000000002"/>
    <m/>
    <s v="OL - Modificado (Consulta)"/>
    <s v="Fácil"/>
    <n v="6"/>
    <s v="OL - Modificado (Consulta)FácilSQL"/>
    <n v="0.1"/>
    <n v="6.6"/>
    <n v="8.8000000000000007"/>
    <n v="0.66"/>
    <n v="0.33"/>
    <n v="7.59"/>
  </r>
  <r>
    <x v="1"/>
    <x v="8"/>
    <x v="7"/>
    <s v="Aturoizaciones por perfil"/>
    <s v="OL - Modificado (Mantenedor)"/>
    <s v="Fácil"/>
    <n v="2"/>
    <s v="OL - Modificado (Mantenedor)Fácil.NET"/>
    <n v="0.1"/>
    <n v="2.2000000000000002"/>
    <m/>
    <s v="OL - Modificado (Consulta)"/>
    <s v="Fácil"/>
    <n v="4"/>
    <s v="OL - Modificado (Consulta)FácilSQL"/>
    <n v="0.1"/>
    <n v="4.4000000000000004"/>
    <n v="6.6000000000000005"/>
    <n v="0.44000000000000006"/>
    <n v="0.22000000000000003"/>
    <n v="5.0600000000000005"/>
  </r>
  <r>
    <x v="1"/>
    <x v="8"/>
    <x v="8"/>
    <s v="Crecion, modificacion y eliminacion de perfiles de impresión"/>
    <s v="OL - Modificado (Mantenedor)"/>
    <s v="Fácil"/>
    <n v="2"/>
    <s v="OL - Modificado (Mantenedor)Fácil.NET"/>
    <n v="0.1"/>
    <n v="2.2000000000000002"/>
    <m/>
    <s v="OL - Modificado (Consulta)"/>
    <s v="Fácil"/>
    <n v="6"/>
    <s v="OL - Modificado (Consulta)FácilSQL"/>
    <n v="0.1"/>
    <n v="6.6"/>
    <n v="8.8000000000000007"/>
    <n v="0.66"/>
    <n v="0.33"/>
    <n v="7.59"/>
  </r>
  <r>
    <x v="1"/>
    <x v="8"/>
    <x v="8"/>
    <s v="Asignacion de impresoras y bandejas de impresión"/>
    <s v="OL - Modificado (Mantenedor)"/>
    <s v="Fácil"/>
    <n v="2"/>
    <s v="OL - Modificado (Mantenedor)Fácil.NET"/>
    <n v="0.1"/>
    <n v="2.2000000000000002"/>
    <m/>
    <s v="OL - Modificado (Consulta)"/>
    <s v="Fácil"/>
    <n v="4"/>
    <s v="OL - Modificado (Consulta)FácilSQL"/>
    <n v="0.1"/>
    <n v="4.4000000000000004"/>
    <n v="6.6000000000000005"/>
    <n v="0.44000000000000006"/>
    <n v="0.22000000000000003"/>
    <n v="5.0600000000000005"/>
  </r>
  <r>
    <x v="1"/>
    <x v="11"/>
    <x v="9"/>
    <s v="Log de Actividades/Busqueda"/>
    <s v="OL - Modificado (Mantenedor)"/>
    <s v="Fácil"/>
    <n v="2"/>
    <s v="OL - Modificado (Mantenedor)Fácil.NET"/>
    <n v="0.1"/>
    <n v="2.2000000000000002"/>
    <m/>
    <s v="OL - Modificado (Consulta)"/>
    <s v="Fácil"/>
    <n v="4"/>
    <s v="OL - Modificado (Consulta)FácilSQL"/>
    <n v="0.1"/>
    <n v="4.4000000000000004"/>
    <n v="6.6000000000000005"/>
    <n v="0.44000000000000006"/>
    <n v="0.22000000000000003"/>
    <n v="5.0600000000000005"/>
  </r>
  <r>
    <x v="1"/>
    <x v="11"/>
    <x v="10"/>
    <s v="Log de Errores/Busqueda"/>
    <s v="OL - Modificado (Mantenedor)"/>
    <s v="Fácil"/>
    <n v="2"/>
    <s v="OL - Modificado (Mantenedor)Fácil.NET"/>
    <n v="0.1"/>
    <n v="2.2000000000000002"/>
    <m/>
    <s v="OL - Modificado (Consulta)"/>
    <s v="Fácil"/>
    <n v="4"/>
    <s v="OL - Modificado (Consulta)FácilSQL"/>
    <n v="0.1"/>
    <n v="4.4000000000000004"/>
    <n v="6.6000000000000005"/>
    <n v="0.44000000000000006"/>
    <n v="0.22000000000000003"/>
    <n v="5.0600000000000005"/>
  </r>
  <r>
    <x v="1"/>
    <x v="11"/>
    <x v="11"/>
    <s v="Log de Procesos/Busqueda"/>
    <s v="OL - Modificado (Mantenedor)"/>
    <s v="Fácil"/>
    <n v="2"/>
    <s v="OL - Modificado (Mantenedor)Fácil.NET"/>
    <n v="0.1"/>
    <n v="2.2000000000000002"/>
    <m/>
    <s v="OL - Modificado (Consulta)"/>
    <s v="Fácil"/>
    <n v="4"/>
    <s v="OL - Modificado (Consulta)FácilSQL"/>
    <n v="0.1"/>
    <n v="4.4000000000000004"/>
    <n v="6.6000000000000005"/>
    <n v="0.44000000000000006"/>
    <n v="0.22000000000000003"/>
    <n v="5.0600000000000005"/>
  </r>
  <r>
    <x v="1"/>
    <x v="12"/>
    <x v="12"/>
    <s v="Ingreso , Modificacion y eliminacion"/>
    <s v="OL - Modificado (Mantenedor)"/>
    <s v="Fácil"/>
    <n v="1"/>
    <s v="OL - Modificado (Mantenedor)Fácil.NET"/>
    <n v="0.1"/>
    <n v="1.1000000000000001"/>
    <m/>
    <s v="OL - Modificado (Mantenedor)"/>
    <s v="Fácil"/>
    <n v="8"/>
    <s v="OL - Modificado (Mantenedor)FácilSQL"/>
    <n v="0.1"/>
    <n v="8.8000000000000007"/>
    <n v="9.9"/>
    <n v="0.88000000000000012"/>
    <n v="0.44000000000000006"/>
    <n v="10.120000000000001"/>
  </r>
  <r>
    <x v="1"/>
    <x v="12"/>
    <x v="13"/>
    <s v="Ingreso , Modificacion y eliminacion"/>
    <s v="OL - Modificado (Mantenedor)"/>
    <s v="Fácil"/>
    <n v="1"/>
    <s v="OL - Modificado (Mantenedor)Fácil.NET"/>
    <n v="0.1"/>
    <n v="1.1000000000000001"/>
    <m/>
    <s v="OL - Modificado (Mantenedor)"/>
    <s v="Fácil"/>
    <n v="8"/>
    <s v="OL - Modificado (Mantenedor)FácilSQL"/>
    <n v="0.1"/>
    <n v="8.8000000000000007"/>
    <n v="9.9"/>
    <n v="0.88000000000000012"/>
    <n v="0.44000000000000006"/>
    <n v="10.120000000000001"/>
  </r>
  <r>
    <x v="1"/>
    <x v="12"/>
    <x v="14"/>
    <s v="Ingreso , Modificacion y eliminacion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15"/>
    <s v="Configuracion de conceptos de pago"/>
    <s v="OL - Modificado (Mantenedor)"/>
    <s v="Fácil"/>
    <n v="1"/>
    <s v="OL - Modificado (Mantenedor)Fácil.NET"/>
    <n v="0.1"/>
    <n v="1.1000000000000001"/>
    <m/>
    <s v="OL - Modificado (Mantenedor)"/>
    <s v="Fácil"/>
    <n v="2"/>
    <s v="OL - Modificado (Mantenedor)FácilSQL"/>
    <n v="0.1"/>
    <n v="2.2000000000000002"/>
    <n v="3.3000000000000003"/>
    <n v="0.22000000000000003"/>
    <n v="0.11000000000000001"/>
    <n v="2.5300000000000002"/>
  </r>
  <r>
    <x v="1"/>
    <x v="12"/>
    <x v="16"/>
    <s v="Ingreso, modificacion y eliminacion de  Configuracion de Pago"/>
    <s v="OL - Modificado (Mantenedor)"/>
    <s v="Fácil"/>
    <n v="1"/>
    <s v="OL - Modificado (Mantenedor)Fácil.NET"/>
    <n v="0.1"/>
    <n v="1.1000000000000001"/>
    <m/>
    <s v="OL - Modificado (Mantenedor)"/>
    <s v="Fácil"/>
    <n v="2"/>
    <s v="OL - Modificado (Mantenedor)FácilSQL"/>
    <n v="0.1"/>
    <n v="2.2000000000000002"/>
    <n v="3.3000000000000003"/>
    <n v="0.22000000000000003"/>
    <n v="0.11000000000000001"/>
    <n v="2.5300000000000002"/>
  </r>
  <r>
    <x v="1"/>
    <x v="12"/>
    <x v="17"/>
    <s v="Ingreso, modificacion y eliminacion de Ubigeo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18"/>
    <s v="Cuentas bancarias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19"/>
    <s v="Ingreso, modificacion y eliminacion de  Documentos por tipo de solicitud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20"/>
    <s v="Rangos para calce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21"/>
    <s v="Ingreso, modificacion y eliminacion de  Base del IPC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22"/>
    <s v="Ingreso, modificacion y eliminacion de IPC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23"/>
    <s v="Ingreso, modificacion y eliminacion de  Cuentas Bancarias AFP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24"/>
    <s v="Ingreso, modificacion y eliminacion de  Realacion de Cuentas Bancarias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25"/>
    <s v="Ingreso, modificacion y eliminacion de  Tope del cotizador de ventas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26"/>
    <s v="Ingreso, modificacion y eliminacion de  Tope cotizador Tecnico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27"/>
    <s v="Ingreso, modificacion y eliminacion de  Tope TIR Especifico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28"/>
    <s v="Ingreso, modificacion y eliminacion de  Dias Feriados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29"/>
    <s v="Ingreso, modificacion y eliminacion de  Consulta de Casos certificados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30"/>
    <s v="Ingreso, modificacion y eliminacion de  TIR objetivo por cic y moneda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31"/>
    <s v="Ingreso, modificacion y eliminacion de  Sesion de comision por categoria y moneda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32"/>
    <s v="Ingreso, modificacion y eliminacion de  Grupo Familiar Sobrevivencia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32"/>
    <s v="Ingreso, modificacion y eliminacion de  Grupo Familiar Invalidez total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32"/>
    <s v="Ingreso, modificacion y eliminacion de  Grupo Familiar Invalidez Parcial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32"/>
    <s v="Ingreso, modificacion y eliminacion de  Reserva Siniestros sin dictamen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32"/>
    <s v="Ingreso, modificacion y eliminacion de  Reserva siniestros con dictamen - Invalidez Permanente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32"/>
    <s v="Ingreso, modificacion y eliminacion de  Reserva siniestros con dictamen - Invalidez Temporal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32"/>
    <s v="Ingreso, modificacion y eliminacion de  Reserva cuenta individual de capitalizacion - Periodo Transitorio invalidez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32"/>
    <s v="Ingreso, modificacion y eliminacion de  Reserva de Probabilidad de Sobrevivencia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32"/>
    <s v="Ingreso, modificacion y eliminacion de  Tipo Cambio"/>
    <s v="OL - Modificado (Mantenedor)"/>
    <s v="Fácil"/>
    <n v="1"/>
    <s v="OL - Modificado (Mantenedor)Fácil.NET"/>
    <n v="0.1"/>
    <n v="1.1000000000000001"/>
    <m/>
    <s v="OL - Modificado (Mantenedor)"/>
    <s v="Fácil"/>
    <n v="1"/>
    <s v="OL - Modificado (Mantenedor)FácilSQL"/>
    <n v="0.1"/>
    <n v="1.1000000000000001"/>
    <n v="2.2000000000000002"/>
    <n v="0.11000000000000001"/>
    <n v="5.5000000000000007E-2"/>
    <n v="1.2650000000000001"/>
  </r>
  <r>
    <x v="1"/>
    <x v="12"/>
    <x v="32"/>
    <s v="Ingreso, modificacion y eliminacion de  IPC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  <r>
    <x v="1"/>
    <x v="12"/>
    <x v="32"/>
    <s v="Ingreso, modificacion y eliminacion de  Gasto de sepelio"/>
    <s v="OL - Modificado (Mantenedor)"/>
    <s v="Fácil"/>
    <n v="1"/>
    <s v="OL - Modificado (Mantenedor)Fácil.NET"/>
    <n v="0.1"/>
    <n v="1.1000000000000001"/>
    <m/>
    <s v="OL - Modificado (Mantenedor)"/>
    <s v="Fácil"/>
    <n v="4"/>
    <s v="OL - Modificado (Mantenedor)FácilSQL"/>
    <n v="0.1"/>
    <n v="4.4000000000000004"/>
    <n v="5.5"/>
    <n v="0.44000000000000006"/>
    <n v="0.22000000000000003"/>
    <n v="5.0600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4">
  <r>
    <x v="0"/>
    <x v="0"/>
    <s v="Dificil"/>
    <n v="1.5"/>
    <s v="MigraciónDificilSQL"/>
    <n v="0.3"/>
    <n v="1.95"/>
  </r>
  <r>
    <x v="1"/>
    <x v="0"/>
    <s v="Dificil"/>
    <n v="1.5"/>
    <s v="MigraciónDificilSQL"/>
    <n v="0.3"/>
    <n v="1.95"/>
  </r>
  <r>
    <x v="2"/>
    <x v="0"/>
    <s v="Dificil"/>
    <n v="1.5"/>
    <s v="MigraciónDificilSQL"/>
    <n v="0.3"/>
    <n v="1.95"/>
  </r>
  <r>
    <x v="3"/>
    <x v="0"/>
    <s v="Dificil"/>
    <n v="1.5"/>
    <s v="MigraciónDificilSQL"/>
    <n v="0.3"/>
    <n v="1.95"/>
  </r>
  <r>
    <x v="4"/>
    <x v="0"/>
    <s v="Dificil"/>
    <n v="1.5"/>
    <s v="MigraciónDificilSQL"/>
    <n v="0.3"/>
    <n v="1.95"/>
  </r>
  <r>
    <x v="5"/>
    <x v="0"/>
    <s v="Dificil"/>
    <n v="1.5"/>
    <s v="MigraciónDificilSQL"/>
    <n v="0.3"/>
    <n v="1.95"/>
  </r>
  <r>
    <x v="6"/>
    <x v="0"/>
    <s v="Dificil"/>
    <n v="1.5"/>
    <s v="MigraciónDificilSQL"/>
    <n v="0.3"/>
    <n v="1.95"/>
  </r>
  <r>
    <x v="7"/>
    <x v="0"/>
    <s v="Dificil"/>
    <n v="1.5"/>
    <s v="MigraciónDificilSQL"/>
    <n v="0.3"/>
    <n v="1.95"/>
  </r>
  <r>
    <x v="8"/>
    <x v="0"/>
    <s v="Dificil"/>
    <n v="1.5"/>
    <s v="MigraciónDificilSQL"/>
    <n v="0.3"/>
    <n v="1.95"/>
  </r>
  <r>
    <x v="9"/>
    <x v="0"/>
    <s v="Dificil"/>
    <n v="1.5"/>
    <s v="MigraciónDificilSQL"/>
    <n v="0.3"/>
    <n v="1.95"/>
  </r>
  <r>
    <x v="10"/>
    <x v="0"/>
    <s v="Dificil"/>
    <n v="1.5"/>
    <s v="MigraciónDificilSQL"/>
    <n v="0.3"/>
    <n v="1.95"/>
  </r>
  <r>
    <x v="11"/>
    <x v="0"/>
    <s v="Dificil"/>
    <n v="1.5"/>
    <s v="MigraciónDificilSQL"/>
    <n v="0.3"/>
    <n v="1.95"/>
  </r>
  <r>
    <x v="12"/>
    <x v="0"/>
    <s v="Dificil"/>
    <n v="1.5"/>
    <s v="MigraciónDificilSQL"/>
    <n v="0.3"/>
    <n v="1.95"/>
  </r>
  <r>
    <x v="13"/>
    <x v="0"/>
    <s v="Dificil"/>
    <n v="1.5"/>
    <s v="MigraciónDificilSQL"/>
    <n v="0.3"/>
    <n v="1.95"/>
  </r>
  <r>
    <x v="14"/>
    <x v="0"/>
    <s v="Dificil"/>
    <n v="1.5"/>
    <s v="MigraciónDificilSQL"/>
    <n v="0.3"/>
    <n v="1.95"/>
  </r>
  <r>
    <x v="15"/>
    <x v="0"/>
    <s v="Dificil"/>
    <n v="1.5"/>
    <s v="MigraciónDificilSQL"/>
    <n v="0.3"/>
    <n v="1.95"/>
  </r>
  <r>
    <x v="16"/>
    <x v="0"/>
    <s v="Dificil"/>
    <n v="1.5"/>
    <s v="MigraciónDificilSQL"/>
    <n v="0.3"/>
    <n v="1.95"/>
  </r>
  <r>
    <x v="17"/>
    <x v="0"/>
    <s v="Dificil"/>
    <n v="1.5"/>
    <s v="MigraciónDificilSQL"/>
    <n v="0.3"/>
    <n v="1.95"/>
  </r>
  <r>
    <x v="18"/>
    <x v="0"/>
    <s v="Dificil"/>
    <n v="1.5"/>
    <s v="MigraciónDificilSQL"/>
    <n v="0.3"/>
    <n v="1.95"/>
  </r>
  <r>
    <x v="19"/>
    <x v="0"/>
    <s v="Dificil"/>
    <n v="1.5"/>
    <s v="MigraciónDificilSQL"/>
    <n v="0.3"/>
    <n v="1.95"/>
  </r>
  <r>
    <x v="20"/>
    <x v="0"/>
    <s v="Dificil"/>
    <n v="1.5"/>
    <s v="MigraciónDificilSQL"/>
    <n v="0.3"/>
    <n v="1.95"/>
  </r>
  <r>
    <x v="21"/>
    <x v="0"/>
    <s v="Dificil"/>
    <n v="1.5"/>
    <s v="MigraciónDificilSQL"/>
    <n v="0.3"/>
    <n v="1.95"/>
  </r>
  <r>
    <x v="22"/>
    <x v="0"/>
    <s v="Dificil"/>
    <n v="1.5"/>
    <s v="MigraciónDificilSQL"/>
    <n v="0.3"/>
    <n v="1.95"/>
  </r>
  <r>
    <x v="23"/>
    <x v="0"/>
    <s v="Dificil"/>
    <n v="1.5"/>
    <s v="MigraciónDificilSQL"/>
    <n v="0.3"/>
    <n v="1.95"/>
  </r>
  <r>
    <x v="24"/>
    <x v="0"/>
    <s v="Dificil"/>
    <n v="1.5"/>
    <s v="MigraciónDificilSQL"/>
    <n v="0.3"/>
    <n v="1.95"/>
  </r>
  <r>
    <x v="25"/>
    <x v="0"/>
    <s v="Dificil"/>
    <n v="1.5"/>
    <s v="MigraciónDificilSQL"/>
    <n v="0.3"/>
    <n v="1.95"/>
  </r>
  <r>
    <x v="26"/>
    <x v="0"/>
    <s v="Dificil"/>
    <n v="1.5"/>
    <s v="MigraciónDificilSQL"/>
    <n v="0.3"/>
    <n v="1.95"/>
  </r>
  <r>
    <x v="27"/>
    <x v="0"/>
    <s v="Dificil"/>
    <n v="1.5"/>
    <s v="MigraciónDificilSQL"/>
    <n v="0.3"/>
    <n v="1.95"/>
  </r>
  <r>
    <x v="28"/>
    <x v="0"/>
    <s v="Dificil"/>
    <n v="1.5"/>
    <s v="MigraciónDificilSQL"/>
    <n v="0.3"/>
    <n v="1.95"/>
  </r>
  <r>
    <x v="29"/>
    <x v="0"/>
    <s v="Dificil"/>
    <n v="1.5"/>
    <s v="MigraciónDificilSQL"/>
    <n v="0.3"/>
    <n v="1.95"/>
  </r>
  <r>
    <x v="30"/>
    <x v="0"/>
    <s v="Dificil"/>
    <n v="1.5"/>
    <s v="MigraciónDificilSQL"/>
    <n v="0.3"/>
    <n v="1.95"/>
  </r>
  <r>
    <x v="31"/>
    <x v="0"/>
    <s v="Dificil"/>
    <n v="1.5"/>
    <s v="MigraciónDificilSQL"/>
    <n v="0.3"/>
    <n v="1.95"/>
  </r>
  <r>
    <x v="32"/>
    <x v="0"/>
    <s v="Dificil"/>
    <n v="1.5"/>
    <s v="MigraciónDificilSQL"/>
    <n v="0.3"/>
    <n v="1.95"/>
  </r>
  <r>
    <x v="33"/>
    <x v="0"/>
    <s v="Dificil"/>
    <n v="1.5"/>
    <s v="MigraciónDificilSQL"/>
    <n v="0.3"/>
    <n v="1.95"/>
  </r>
  <r>
    <x v="34"/>
    <x v="0"/>
    <s v="Dificil"/>
    <n v="1.5"/>
    <s v="MigraciónDificilSQL"/>
    <n v="0.3"/>
    <n v="1.95"/>
  </r>
  <r>
    <x v="35"/>
    <x v="0"/>
    <s v="Dificil"/>
    <n v="1.5"/>
    <s v="MigraciónDificilSQL"/>
    <n v="0.3"/>
    <n v="1.95"/>
  </r>
  <r>
    <x v="36"/>
    <x v="0"/>
    <s v="Dificil"/>
    <n v="1.5"/>
    <s v="MigraciónDificilSQL"/>
    <n v="0.3"/>
    <n v="1.95"/>
  </r>
  <r>
    <x v="37"/>
    <x v="0"/>
    <s v="Dificil"/>
    <n v="1.5"/>
    <s v="MigraciónDificilSQL"/>
    <n v="0.3"/>
    <n v="1.95"/>
  </r>
  <r>
    <x v="38"/>
    <x v="0"/>
    <s v="Dificil"/>
    <n v="1.5"/>
    <s v="MigraciónDificilSQL"/>
    <n v="0.3"/>
    <n v="1.95"/>
  </r>
  <r>
    <x v="39"/>
    <x v="0"/>
    <s v="Dificil"/>
    <n v="1.5"/>
    <s v="MigraciónDificilSQL"/>
    <n v="0.3"/>
    <n v="1.95"/>
  </r>
  <r>
    <x v="40"/>
    <x v="0"/>
    <s v="Dificil"/>
    <n v="1.5"/>
    <s v="MigraciónDificilSQL"/>
    <n v="0.3"/>
    <n v="1.95"/>
  </r>
  <r>
    <x v="41"/>
    <x v="0"/>
    <s v="Dificil"/>
    <n v="1.5"/>
    <s v="MigraciónDificilSQL"/>
    <n v="0.3"/>
    <n v="1.95"/>
  </r>
  <r>
    <x v="42"/>
    <x v="0"/>
    <s v="Dificil"/>
    <n v="1.5"/>
    <s v="MigraciónDificilSQL"/>
    <n v="0.3"/>
    <n v="1.95"/>
  </r>
  <r>
    <x v="43"/>
    <x v="0"/>
    <s v="Dificil"/>
    <n v="1.5"/>
    <s v="MigraciónDificilSQL"/>
    <n v="0.3"/>
    <n v="1.95"/>
  </r>
  <r>
    <x v="44"/>
    <x v="0"/>
    <s v="Dificil"/>
    <n v="1.5"/>
    <s v="MigraciónDificilSQL"/>
    <n v="0.3"/>
    <n v="1.95"/>
  </r>
  <r>
    <x v="45"/>
    <x v="0"/>
    <s v="Dificil"/>
    <n v="1.5"/>
    <s v="MigraciónDificilSQL"/>
    <n v="0.3"/>
    <n v="1.95"/>
  </r>
  <r>
    <x v="46"/>
    <x v="0"/>
    <s v="Dificil"/>
    <n v="1.5"/>
    <s v="MigraciónDificilSQL"/>
    <n v="0.3"/>
    <n v="1.95"/>
  </r>
  <r>
    <x v="47"/>
    <x v="0"/>
    <s v="Dificil"/>
    <n v="1.5"/>
    <s v="MigraciónDificilSQL"/>
    <n v="0.3"/>
    <n v="1.95"/>
  </r>
  <r>
    <x v="48"/>
    <x v="0"/>
    <s v="Dificil"/>
    <n v="1.5"/>
    <s v="MigraciónDificilSQL"/>
    <n v="0.3"/>
    <n v="1.95"/>
  </r>
  <r>
    <x v="49"/>
    <x v="0"/>
    <s v="Dificil"/>
    <n v="1.5"/>
    <s v="MigraciónDificilSQL"/>
    <n v="0.3"/>
    <n v="1.95"/>
  </r>
  <r>
    <x v="50"/>
    <x v="0"/>
    <s v="Dificil"/>
    <n v="1.5"/>
    <s v="MigraciónDificilSQL"/>
    <n v="0.3"/>
    <n v="1.95"/>
  </r>
  <r>
    <x v="51"/>
    <x v="0"/>
    <s v="Dificil"/>
    <n v="1.5"/>
    <s v="MigraciónDificilSQL"/>
    <n v="0.3"/>
    <n v="1.95"/>
  </r>
  <r>
    <x v="52"/>
    <x v="0"/>
    <s v="Dificil"/>
    <n v="1.5"/>
    <s v="MigraciónDificilSQL"/>
    <n v="0.3"/>
    <n v="1.95"/>
  </r>
  <r>
    <x v="53"/>
    <x v="0"/>
    <s v="Dificil"/>
    <n v="1.5"/>
    <s v="MigraciónDificilSQL"/>
    <n v="0.3"/>
    <n v="1.95"/>
  </r>
  <r>
    <x v="54"/>
    <x v="0"/>
    <s v="Dificil"/>
    <n v="1.5"/>
    <s v="MigraciónDificilSQL"/>
    <n v="0.3"/>
    <n v="1.95"/>
  </r>
  <r>
    <x v="55"/>
    <x v="0"/>
    <s v="Dificil"/>
    <n v="1.5"/>
    <s v="MigraciónDificilSQL"/>
    <n v="0.3"/>
    <n v="1.95"/>
  </r>
  <r>
    <x v="56"/>
    <x v="0"/>
    <s v="Dificil"/>
    <n v="1.5"/>
    <s v="MigraciónDificilSQL"/>
    <n v="0.3"/>
    <n v="1.95"/>
  </r>
  <r>
    <x v="57"/>
    <x v="0"/>
    <s v="Dificil"/>
    <n v="1.5"/>
    <s v="MigraciónDificilSQL"/>
    <n v="0.3"/>
    <n v="1.95"/>
  </r>
  <r>
    <x v="58"/>
    <x v="0"/>
    <s v="Dificil"/>
    <n v="1.5"/>
    <s v="MigraciónDificilSQL"/>
    <n v="0.3"/>
    <n v="1.95"/>
  </r>
  <r>
    <x v="59"/>
    <x v="0"/>
    <s v="Dificil"/>
    <n v="1.5"/>
    <s v="MigraciónDificilSQL"/>
    <n v="0.3"/>
    <n v="1.95"/>
  </r>
  <r>
    <x v="60"/>
    <x v="0"/>
    <s v="Dificil"/>
    <n v="1.5"/>
    <s v="MigraciónDificilSQL"/>
    <n v="0.3"/>
    <n v="1.95"/>
  </r>
  <r>
    <x v="61"/>
    <x v="0"/>
    <s v="Dificil"/>
    <n v="1.5"/>
    <s v="MigraciónDificilSQL"/>
    <n v="0.3"/>
    <n v="1.95"/>
  </r>
  <r>
    <x v="62"/>
    <x v="0"/>
    <s v="Dificil"/>
    <n v="1.5"/>
    <s v="MigraciónDificilSQL"/>
    <n v="0.3"/>
    <n v="1.95"/>
  </r>
  <r>
    <x v="63"/>
    <x v="0"/>
    <s v="Dificil"/>
    <n v="1.5"/>
    <s v="MigraciónDificilSQL"/>
    <n v="0.3"/>
    <n v="1.95"/>
  </r>
  <r>
    <x v="64"/>
    <x v="0"/>
    <s v="Dificil"/>
    <n v="1.5"/>
    <s v="MigraciónDificilSQL"/>
    <n v="0.3"/>
    <n v="1.95"/>
  </r>
  <r>
    <x v="65"/>
    <x v="0"/>
    <s v="Dificil"/>
    <n v="1.5"/>
    <s v="MigraciónDificilSQL"/>
    <n v="0.3"/>
    <n v="1.95"/>
  </r>
  <r>
    <x v="66"/>
    <x v="0"/>
    <s v="Dificil"/>
    <n v="1.5"/>
    <s v="MigraciónDificilSQL"/>
    <n v="0.3"/>
    <n v="1.95"/>
  </r>
  <r>
    <x v="67"/>
    <x v="0"/>
    <s v="Dificil"/>
    <n v="1.5"/>
    <s v="MigraciónDificilSQL"/>
    <n v="0.3"/>
    <n v="1.95"/>
  </r>
  <r>
    <x v="68"/>
    <x v="0"/>
    <s v="Dificil"/>
    <n v="1.5"/>
    <s v="MigraciónDificilSQL"/>
    <n v="0.3"/>
    <n v="1.95"/>
  </r>
  <r>
    <x v="69"/>
    <x v="0"/>
    <s v="Dificil"/>
    <n v="1.5"/>
    <s v="MigraciónDificilSQL"/>
    <n v="0.3"/>
    <n v="1.95"/>
  </r>
  <r>
    <x v="70"/>
    <x v="0"/>
    <s v="Dificil"/>
    <n v="1.5"/>
    <s v="MigraciónDificilSQL"/>
    <n v="0.3"/>
    <n v="1.95"/>
  </r>
  <r>
    <x v="71"/>
    <x v="0"/>
    <s v="Dificil"/>
    <n v="1.5"/>
    <s v="MigraciónDificilSQL"/>
    <n v="0.3"/>
    <n v="1.95"/>
  </r>
  <r>
    <x v="72"/>
    <x v="0"/>
    <s v="Dificil"/>
    <n v="1.5"/>
    <s v="MigraciónDificilSQL"/>
    <n v="0.3"/>
    <n v="1.95"/>
  </r>
  <r>
    <x v="73"/>
    <x v="0"/>
    <s v="Dificil"/>
    <n v="1.5"/>
    <s v="MigraciónDificilSQL"/>
    <n v="0.3"/>
    <n v="1.95"/>
  </r>
  <r>
    <x v="74"/>
    <x v="0"/>
    <s v="Dificil"/>
    <n v="1.5"/>
    <s v="MigraciónDificilSQL"/>
    <n v="0.3"/>
    <n v="1.95"/>
  </r>
  <r>
    <x v="75"/>
    <x v="0"/>
    <s v="Dificil"/>
    <n v="1.5"/>
    <s v="MigraciónDificilSQL"/>
    <n v="0.3"/>
    <n v="1.95"/>
  </r>
  <r>
    <x v="76"/>
    <x v="0"/>
    <s v="Dificil"/>
    <n v="1.5"/>
    <s v="MigraciónDificilSQL"/>
    <n v="0.3"/>
    <n v="1.95"/>
  </r>
  <r>
    <x v="77"/>
    <x v="0"/>
    <s v="Dificil"/>
    <n v="1.5"/>
    <s v="MigraciónDificilSQL"/>
    <n v="0.3"/>
    <n v="1.95"/>
  </r>
  <r>
    <x v="78"/>
    <x v="0"/>
    <s v="Dificil"/>
    <n v="1.5"/>
    <s v="MigraciónDificilSQL"/>
    <n v="0.3"/>
    <n v="1.95"/>
  </r>
  <r>
    <x v="79"/>
    <x v="0"/>
    <s v="Dificil"/>
    <n v="1.5"/>
    <s v="MigraciónDificilSQL"/>
    <n v="0.3"/>
    <n v="1.95"/>
  </r>
  <r>
    <x v="80"/>
    <x v="0"/>
    <s v="Dificil"/>
    <n v="1.5"/>
    <s v="MigraciónDificilSQL"/>
    <n v="0.3"/>
    <n v="1.95"/>
  </r>
  <r>
    <x v="81"/>
    <x v="0"/>
    <s v="Dificil"/>
    <n v="1.5"/>
    <s v="MigraciónDificilSQL"/>
    <n v="0.3"/>
    <n v="1.95"/>
  </r>
  <r>
    <x v="82"/>
    <x v="0"/>
    <s v="Dificil"/>
    <n v="1.5"/>
    <s v="MigraciónDificilSQL"/>
    <n v="0.3"/>
    <n v="1.95"/>
  </r>
  <r>
    <x v="83"/>
    <x v="0"/>
    <s v="Dificil"/>
    <n v="1.5"/>
    <s v="MigraciónDificilSQL"/>
    <n v="0.3"/>
    <n v="1.95"/>
  </r>
  <r>
    <x v="84"/>
    <x v="0"/>
    <s v="Dificil"/>
    <n v="1.5"/>
    <s v="MigraciónDificilSQL"/>
    <n v="0.3"/>
    <n v="1.95"/>
  </r>
  <r>
    <x v="85"/>
    <x v="0"/>
    <s v="Dificil"/>
    <n v="1.5"/>
    <s v="MigraciónDificilSQL"/>
    <n v="0.3"/>
    <n v="1.95"/>
  </r>
  <r>
    <x v="86"/>
    <x v="0"/>
    <s v="Dificil"/>
    <n v="1.5"/>
    <s v="MigraciónDificilSQL"/>
    <n v="0.3"/>
    <n v="1.95"/>
  </r>
  <r>
    <x v="87"/>
    <x v="0"/>
    <s v="Dificil"/>
    <n v="1.5"/>
    <s v="MigraciónDificilSQL"/>
    <n v="0.3"/>
    <n v="1.95"/>
  </r>
  <r>
    <x v="88"/>
    <x v="0"/>
    <s v="Dificil"/>
    <n v="1.5"/>
    <s v="MigraciónDificilSQL"/>
    <n v="0.3"/>
    <n v="1.95"/>
  </r>
  <r>
    <x v="89"/>
    <x v="0"/>
    <s v="Dificil"/>
    <n v="1.5"/>
    <s v="MigraciónDificilSQL"/>
    <n v="0.3"/>
    <n v="1.95"/>
  </r>
  <r>
    <x v="90"/>
    <x v="0"/>
    <s v="Dificil"/>
    <n v="1.5"/>
    <s v="MigraciónDificilSQL"/>
    <n v="0.3"/>
    <n v="1.95"/>
  </r>
  <r>
    <x v="91"/>
    <x v="0"/>
    <s v="Dificil"/>
    <n v="1.5"/>
    <s v="MigraciónDificilSQL"/>
    <n v="0.3"/>
    <n v="1.95"/>
  </r>
  <r>
    <x v="92"/>
    <x v="0"/>
    <s v="Dificil"/>
    <n v="1.5"/>
    <s v="MigraciónDificilSQL"/>
    <n v="0.3"/>
    <n v="1.95"/>
  </r>
  <r>
    <x v="93"/>
    <x v="0"/>
    <s v="Dificil"/>
    <n v="1.5"/>
    <s v="MigraciónDificilSQL"/>
    <n v="0.3"/>
    <n v="1.95"/>
  </r>
  <r>
    <x v="94"/>
    <x v="0"/>
    <s v="Dificil"/>
    <n v="1.5"/>
    <s v="MigraciónDificilSQL"/>
    <n v="0.3"/>
    <n v="1.95"/>
  </r>
  <r>
    <x v="95"/>
    <x v="0"/>
    <s v="Dificil"/>
    <n v="1.5"/>
    <s v="MigraciónDificilSQL"/>
    <n v="0.3"/>
    <n v="1.95"/>
  </r>
  <r>
    <x v="96"/>
    <x v="0"/>
    <s v="Dificil"/>
    <n v="1.5"/>
    <s v="MigraciónDificilSQL"/>
    <n v="0.3"/>
    <n v="1.95"/>
  </r>
  <r>
    <x v="97"/>
    <x v="0"/>
    <s v="Dificil"/>
    <n v="1.5"/>
    <s v="MigraciónDificilSQL"/>
    <n v="0.3"/>
    <n v="1.95"/>
  </r>
  <r>
    <x v="98"/>
    <x v="0"/>
    <s v="Dificil"/>
    <n v="1.5"/>
    <s v="MigraciónDificilSQL"/>
    <n v="0.3"/>
    <n v="1.95"/>
  </r>
  <r>
    <x v="99"/>
    <x v="0"/>
    <s v="Dificil"/>
    <n v="1.5"/>
    <s v="MigraciónDificilSQL"/>
    <n v="0.3"/>
    <n v="1.95"/>
  </r>
  <r>
    <x v="100"/>
    <x v="0"/>
    <s v="Dificil"/>
    <n v="1.5"/>
    <s v="MigraciónDificilSQL"/>
    <n v="0.3"/>
    <n v="1.95"/>
  </r>
  <r>
    <x v="101"/>
    <x v="0"/>
    <s v="Dificil"/>
    <n v="1.5"/>
    <s v="MigraciónDificilSQL"/>
    <n v="0.3"/>
    <n v="1.95"/>
  </r>
  <r>
    <x v="102"/>
    <x v="0"/>
    <s v="Dificil"/>
    <n v="1.5"/>
    <s v="MigraciónDificilSQL"/>
    <n v="0.3"/>
    <n v="1.95"/>
  </r>
  <r>
    <x v="103"/>
    <x v="0"/>
    <s v="Dificil"/>
    <n v="1.5"/>
    <s v="MigraciónDificilSQL"/>
    <n v="0.3"/>
    <n v="1.95"/>
  </r>
  <r>
    <x v="104"/>
    <x v="0"/>
    <s v="Dificil"/>
    <n v="1.5"/>
    <s v="MigraciónDificilSQL"/>
    <n v="0.3"/>
    <n v="1.95"/>
  </r>
  <r>
    <x v="105"/>
    <x v="0"/>
    <s v="Dificil"/>
    <n v="1.5"/>
    <s v="MigraciónDificilSQL"/>
    <n v="0.3"/>
    <n v="1.95"/>
  </r>
  <r>
    <x v="106"/>
    <x v="0"/>
    <s v="Dificil"/>
    <n v="1.5"/>
    <s v="MigraciónDificilSQL"/>
    <n v="0.3"/>
    <n v="1.95"/>
  </r>
  <r>
    <x v="107"/>
    <x v="0"/>
    <s v="Dificil"/>
    <n v="1.5"/>
    <s v="MigraciónDificilSQL"/>
    <n v="0.3"/>
    <n v="1.95"/>
  </r>
  <r>
    <x v="108"/>
    <x v="0"/>
    <s v="Dificil"/>
    <n v="1.5"/>
    <s v="MigraciónDificilSQL"/>
    <n v="0.3"/>
    <n v="1.95"/>
  </r>
  <r>
    <x v="109"/>
    <x v="0"/>
    <s v="Dificil"/>
    <n v="1.5"/>
    <s v="MigraciónDificilSQL"/>
    <n v="0.3"/>
    <n v="1.95"/>
  </r>
  <r>
    <x v="110"/>
    <x v="0"/>
    <s v="Dificil"/>
    <n v="1.5"/>
    <s v="MigraciónDificilSQL"/>
    <n v="0.3"/>
    <n v="1.95"/>
  </r>
  <r>
    <x v="111"/>
    <x v="0"/>
    <s v="Dificil"/>
    <n v="1.5"/>
    <s v="MigraciónDificilSQL"/>
    <n v="0.3"/>
    <n v="1.95"/>
  </r>
  <r>
    <x v="112"/>
    <x v="0"/>
    <s v="Dificil"/>
    <n v="1.5"/>
    <s v="MigraciónDificilSQL"/>
    <n v="0.3"/>
    <n v="1.95"/>
  </r>
  <r>
    <x v="113"/>
    <x v="0"/>
    <s v="Dificil"/>
    <n v="1.5"/>
    <s v="MigraciónDificilSQL"/>
    <n v="0.3"/>
    <n v="1.95"/>
  </r>
  <r>
    <x v="114"/>
    <x v="0"/>
    <s v="Dificil"/>
    <n v="1.5"/>
    <s v="MigraciónDificilSQL"/>
    <n v="0.3"/>
    <n v="1.95"/>
  </r>
  <r>
    <x v="115"/>
    <x v="0"/>
    <s v="Dificil"/>
    <n v="1.5"/>
    <s v="MigraciónDificilSQL"/>
    <n v="0.3"/>
    <n v="1.95"/>
  </r>
  <r>
    <x v="116"/>
    <x v="0"/>
    <s v="Dificil"/>
    <n v="1.5"/>
    <s v="MigraciónDificilSQL"/>
    <n v="0.3"/>
    <n v="1.95"/>
  </r>
  <r>
    <x v="117"/>
    <x v="0"/>
    <s v="Dificil"/>
    <n v="1.5"/>
    <s v="MigraciónDificilSQL"/>
    <n v="0.3"/>
    <n v="1.95"/>
  </r>
  <r>
    <x v="118"/>
    <x v="0"/>
    <s v="Dificil"/>
    <n v="1.5"/>
    <s v="MigraciónDificilSQL"/>
    <n v="0.3"/>
    <n v="1.95"/>
  </r>
  <r>
    <x v="119"/>
    <x v="0"/>
    <s v="Dificil"/>
    <n v="1.5"/>
    <s v="MigraciónDificilSQL"/>
    <n v="0.3"/>
    <n v="1.95"/>
  </r>
  <r>
    <x v="120"/>
    <x v="0"/>
    <s v="Dificil"/>
    <n v="1.5"/>
    <s v="MigraciónDificilSQL"/>
    <n v="0.3"/>
    <n v="1.95"/>
  </r>
  <r>
    <x v="121"/>
    <x v="0"/>
    <s v="Dificil"/>
    <n v="1.5"/>
    <s v="MigraciónDificilSQL"/>
    <n v="0.3"/>
    <n v="1.95"/>
  </r>
  <r>
    <x v="122"/>
    <x v="0"/>
    <s v="Dificil"/>
    <n v="1.5"/>
    <s v="MigraciónDificilSQL"/>
    <n v="0.3"/>
    <n v="1.95"/>
  </r>
  <r>
    <x v="123"/>
    <x v="0"/>
    <s v="Dificil"/>
    <n v="1.5"/>
    <s v="MigraciónDificilSQL"/>
    <n v="0.3"/>
    <n v="1.95"/>
  </r>
  <r>
    <x v="124"/>
    <x v="0"/>
    <s v="Dificil"/>
    <n v="1.5"/>
    <s v="MigraciónDificilSQL"/>
    <n v="0.3"/>
    <n v="1.95"/>
  </r>
  <r>
    <x v="125"/>
    <x v="0"/>
    <s v="Dificil"/>
    <n v="1.5"/>
    <s v="MigraciónDificilSQL"/>
    <n v="0.3"/>
    <n v="1.95"/>
  </r>
  <r>
    <x v="126"/>
    <x v="0"/>
    <s v="Dificil"/>
    <n v="1.5"/>
    <s v="MigraciónDificilSQL"/>
    <n v="0.3"/>
    <n v="1.95"/>
  </r>
  <r>
    <x v="127"/>
    <x v="0"/>
    <s v="Dificil"/>
    <n v="1.5"/>
    <s v="MigraciónDificilSQL"/>
    <n v="0.3"/>
    <n v="1.95"/>
  </r>
  <r>
    <x v="128"/>
    <x v="0"/>
    <s v="Dificil"/>
    <n v="1.5"/>
    <s v="MigraciónDificilSQL"/>
    <n v="0.3"/>
    <n v="1.95"/>
  </r>
  <r>
    <x v="129"/>
    <x v="0"/>
    <s v="Dificil"/>
    <n v="1.5"/>
    <s v="MigraciónDificilSQL"/>
    <n v="0.3"/>
    <n v="1.95"/>
  </r>
  <r>
    <x v="130"/>
    <x v="0"/>
    <s v="Dificil"/>
    <n v="1.5"/>
    <s v="MigraciónDificilSQL"/>
    <n v="0.3"/>
    <n v="1.95"/>
  </r>
  <r>
    <x v="131"/>
    <x v="0"/>
    <s v="Dificil"/>
    <n v="1.5"/>
    <s v="MigraciónDificilSQL"/>
    <n v="0.3"/>
    <n v="1.95"/>
  </r>
  <r>
    <x v="132"/>
    <x v="0"/>
    <s v="Dificil"/>
    <n v="1.5"/>
    <s v="MigraciónDificilSQL"/>
    <n v="0.3"/>
    <n v="1.95"/>
  </r>
  <r>
    <x v="133"/>
    <x v="0"/>
    <s v="Dificil"/>
    <n v="1.5"/>
    <s v="MigraciónDificilSQL"/>
    <n v="0.3"/>
    <n v="1.95"/>
  </r>
  <r>
    <x v="134"/>
    <x v="0"/>
    <s v="Dificil"/>
    <n v="1.5"/>
    <s v="MigraciónDificilSQL"/>
    <n v="0.3"/>
    <n v="1.95"/>
  </r>
  <r>
    <x v="135"/>
    <x v="0"/>
    <s v="Dificil"/>
    <n v="1.5"/>
    <s v="MigraciónDificilSQL"/>
    <n v="0.3"/>
    <n v="1.95"/>
  </r>
  <r>
    <x v="136"/>
    <x v="0"/>
    <s v="Dificil"/>
    <n v="1.5"/>
    <s v="MigraciónDificilSQL"/>
    <n v="0.3"/>
    <n v="1.95"/>
  </r>
  <r>
    <x v="137"/>
    <x v="0"/>
    <s v="Dificil"/>
    <n v="1.5"/>
    <s v="MigraciónDificilSQL"/>
    <n v="0.3"/>
    <n v="1.95"/>
  </r>
  <r>
    <x v="138"/>
    <x v="0"/>
    <s v="Dificil"/>
    <n v="1.5"/>
    <s v="MigraciónDificilSQL"/>
    <n v="0.3"/>
    <n v="1.95"/>
  </r>
  <r>
    <x v="139"/>
    <x v="0"/>
    <s v="Dificil"/>
    <n v="1.5"/>
    <s v="MigraciónDificilSQL"/>
    <n v="0.3"/>
    <n v="1.95"/>
  </r>
  <r>
    <x v="140"/>
    <x v="0"/>
    <s v="Dificil"/>
    <n v="1.5"/>
    <s v="MigraciónDificilSQL"/>
    <n v="0.3"/>
    <n v="1.95"/>
  </r>
  <r>
    <x v="141"/>
    <x v="0"/>
    <s v="Dificil"/>
    <n v="1.5"/>
    <s v="MigraciónDificilSQL"/>
    <n v="0.3"/>
    <n v="1.95"/>
  </r>
  <r>
    <x v="142"/>
    <x v="0"/>
    <s v="Dificil"/>
    <n v="1.5"/>
    <s v="MigraciónDificilSQL"/>
    <n v="0.3"/>
    <n v="1.95"/>
  </r>
  <r>
    <x v="143"/>
    <x v="0"/>
    <s v="Dificil"/>
    <n v="1.5"/>
    <s v="MigraciónDificilSQL"/>
    <n v="0.3"/>
    <n v="1.95"/>
  </r>
  <r>
    <x v="144"/>
    <x v="0"/>
    <s v="Dificil"/>
    <n v="1.5"/>
    <s v="MigraciónDificilSQL"/>
    <n v="0.3"/>
    <n v="1.95"/>
  </r>
  <r>
    <x v="145"/>
    <x v="0"/>
    <s v="Dificil"/>
    <n v="1.5"/>
    <s v="MigraciónDificilSQL"/>
    <n v="0.3"/>
    <n v="1.95"/>
  </r>
  <r>
    <x v="146"/>
    <x v="0"/>
    <s v="Dificil"/>
    <n v="1.5"/>
    <s v="MigraciónDificilSQL"/>
    <n v="0.3"/>
    <n v="1.95"/>
  </r>
  <r>
    <x v="147"/>
    <x v="0"/>
    <s v="Dificil"/>
    <n v="1.5"/>
    <s v="MigraciónDificilSQL"/>
    <n v="0.3"/>
    <n v="1.95"/>
  </r>
  <r>
    <x v="148"/>
    <x v="0"/>
    <s v="Dificil"/>
    <n v="1.5"/>
    <s v="MigraciónDificilSQL"/>
    <n v="0.3"/>
    <n v="1.95"/>
  </r>
  <r>
    <x v="149"/>
    <x v="0"/>
    <s v="Dificil"/>
    <n v="1.5"/>
    <s v="MigraciónDificilSQL"/>
    <n v="0.3"/>
    <n v="1.95"/>
  </r>
  <r>
    <x v="150"/>
    <x v="0"/>
    <s v="Dificil"/>
    <n v="1.5"/>
    <s v="MigraciónDificilSQL"/>
    <n v="0.3"/>
    <n v="1.95"/>
  </r>
  <r>
    <x v="151"/>
    <x v="0"/>
    <s v="Dificil"/>
    <n v="1.5"/>
    <s v="MigraciónDificilSQL"/>
    <n v="0.3"/>
    <n v="1.95"/>
  </r>
  <r>
    <x v="152"/>
    <x v="0"/>
    <s v="Dificil"/>
    <n v="1.5"/>
    <s v="MigraciónDificilSQL"/>
    <n v="0.3"/>
    <n v="1.95"/>
  </r>
  <r>
    <x v="153"/>
    <x v="0"/>
    <s v="Dificil"/>
    <n v="1.5"/>
    <s v="MigraciónDificilSQL"/>
    <n v="0.3"/>
    <n v="1.95"/>
  </r>
  <r>
    <x v="154"/>
    <x v="0"/>
    <s v="Dificil"/>
    <n v="1.5"/>
    <s v="MigraciónDificilSQL"/>
    <n v="0.3"/>
    <n v="1.95"/>
  </r>
  <r>
    <x v="155"/>
    <x v="0"/>
    <s v="Dificil"/>
    <n v="1.5"/>
    <s v="MigraciónDificilSQL"/>
    <n v="0.3"/>
    <n v="1.95"/>
  </r>
  <r>
    <x v="156"/>
    <x v="0"/>
    <s v="Dificil"/>
    <n v="1.5"/>
    <s v="MigraciónDificilSQL"/>
    <n v="0.3"/>
    <n v="1.95"/>
  </r>
  <r>
    <x v="157"/>
    <x v="0"/>
    <s v="Dificil"/>
    <n v="1.5"/>
    <s v="MigraciónDificilSQL"/>
    <n v="0.3"/>
    <n v="1.95"/>
  </r>
  <r>
    <x v="158"/>
    <x v="0"/>
    <s v="Dificil"/>
    <n v="1.5"/>
    <s v="MigraciónDificilSQL"/>
    <n v="0.3"/>
    <n v="1.95"/>
  </r>
  <r>
    <x v="159"/>
    <x v="0"/>
    <s v="Dificil"/>
    <n v="1.5"/>
    <s v="MigraciónDificilSQL"/>
    <n v="0.3"/>
    <n v="1.95"/>
  </r>
  <r>
    <x v="160"/>
    <x v="0"/>
    <s v="Dificil"/>
    <n v="1.5"/>
    <s v="MigraciónDificilSQL"/>
    <n v="0.3"/>
    <n v="1.95"/>
  </r>
  <r>
    <x v="161"/>
    <x v="0"/>
    <s v="Dificil"/>
    <n v="1.5"/>
    <s v="MigraciónDificilSQL"/>
    <n v="0.3"/>
    <n v="1.95"/>
  </r>
  <r>
    <x v="162"/>
    <x v="0"/>
    <s v="Dificil"/>
    <n v="1.5"/>
    <s v="MigraciónDificilSQL"/>
    <n v="0.3"/>
    <n v="1.95"/>
  </r>
  <r>
    <x v="163"/>
    <x v="0"/>
    <s v="Dificil"/>
    <n v="1.5"/>
    <s v="MigraciónDificilSQL"/>
    <n v="0.3"/>
    <n v="1.95"/>
  </r>
  <r>
    <x v="164"/>
    <x v="0"/>
    <s v="Dificil"/>
    <n v="1.5"/>
    <s v="MigraciónDificilSQL"/>
    <n v="0.3"/>
    <n v="1.95"/>
  </r>
  <r>
    <x v="165"/>
    <x v="0"/>
    <s v="Dificil"/>
    <n v="1.5"/>
    <s v="MigraciónDificilSQL"/>
    <n v="0.3"/>
    <n v="1.95"/>
  </r>
  <r>
    <x v="166"/>
    <x v="0"/>
    <s v="Dificil"/>
    <n v="1.5"/>
    <s v="MigraciónDificilSQL"/>
    <n v="0.3"/>
    <n v="1.95"/>
  </r>
  <r>
    <x v="167"/>
    <x v="0"/>
    <s v="Dificil"/>
    <n v="1.5"/>
    <s v="MigraciónDificilSQL"/>
    <n v="0.3"/>
    <n v="1.95"/>
  </r>
  <r>
    <x v="168"/>
    <x v="0"/>
    <s v="Dificil"/>
    <n v="1.5"/>
    <s v="MigraciónDificilSQL"/>
    <n v="0.3"/>
    <n v="1.95"/>
  </r>
  <r>
    <x v="169"/>
    <x v="0"/>
    <s v="Dificil"/>
    <n v="1.5"/>
    <s v="MigraciónDificilSQL"/>
    <n v="0.3"/>
    <n v="1.95"/>
  </r>
  <r>
    <x v="170"/>
    <x v="0"/>
    <s v="Dificil"/>
    <n v="1.5"/>
    <s v="MigraciónDificilSQL"/>
    <n v="0.3"/>
    <n v="1.95"/>
  </r>
  <r>
    <x v="171"/>
    <x v="0"/>
    <s v="Dificil"/>
    <n v="1.5"/>
    <s v="MigraciónDificilSQL"/>
    <n v="0.3"/>
    <n v="1.95"/>
  </r>
  <r>
    <x v="172"/>
    <x v="0"/>
    <s v="Dificil"/>
    <n v="1.5"/>
    <s v="MigraciónDificilSQL"/>
    <n v="0.3"/>
    <n v="1.95"/>
  </r>
  <r>
    <x v="173"/>
    <x v="0"/>
    <s v="Dificil"/>
    <n v="1.5"/>
    <s v="MigraciónDificilSQL"/>
    <n v="0.3"/>
    <n v="1.95"/>
  </r>
  <r>
    <x v="174"/>
    <x v="0"/>
    <s v="Dificil"/>
    <n v="1.5"/>
    <s v="MigraciónDificilSQL"/>
    <n v="0.3"/>
    <n v="1.95"/>
  </r>
  <r>
    <x v="175"/>
    <x v="0"/>
    <s v="Dificil"/>
    <n v="1.5"/>
    <s v="MigraciónDificilSQL"/>
    <n v="0.3"/>
    <n v="1.95"/>
  </r>
  <r>
    <x v="176"/>
    <x v="0"/>
    <s v="Dificil"/>
    <n v="1.5"/>
    <s v="MigraciónDificilSQL"/>
    <n v="0.3"/>
    <n v="1.95"/>
  </r>
  <r>
    <x v="177"/>
    <x v="0"/>
    <s v="Dificil"/>
    <n v="1.5"/>
    <s v="MigraciónDificilSQL"/>
    <n v="0.3"/>
    <n v="1.95"/>
  </r>
  <r>
    <x v="178"/>
    <x v="0"/>
    <s v="Dificil"/>
    <n v="1.5"/>
    <s v="MigraciónDificilSQL"/>
    <n v="0.3"/>
    <n v="1.95"/>
  </r>
  <r>
    <x v="179"/>
    <x v="0"/>
    <s v="Dificil"/>
    <n v="1.5"/>
    <s v="MigraciónDificilSQL"/>
    <n v="0.3"/>
    <n v="1.95"/>
  </r>
  <r>
    <x v="180"/>
    <x v="0"/>
    <s v="Dificil"/>
    <n v="1.5"/>
    <s v="MigraciónDificilSQL"/>
    <n v="0.3"/>
    <n v="1.95"/>
  </r>
  <r>
    <x v="181"/>
    <x v="0"/>
    <s v="Dificil"/>
    <n v="1.5"/>
    <s v="MigraciónDificilSQL"/>
    <n v="0.3"/>
    <n v="1.95"/>
  </r>
  <r>
    <x v="182"/>
    <x v="0"/>
    <s v="Dificil"/>
    <n v="1.5"/>
    <s v="MigraciónDificilSQL"/>
    <n v="0.3"/>
    <n v="1.95"/>
  </r>
  <r>
    <x v="183"/>
    <x v="0"/>
    <s v="Dificil"/>
    <n v="1.5"/>
    <s v="MigraciónDificilSQL"/>
    <n v="0.3"/>
    <n v="1.95"/>
  </r>
  <r>
    <x v="184"/>
    <x v="0"/>
    <s v="Dificil"/>
    <n v="1.5"/>
    <s v="MigraciónDificilSQL"/>
    <n v="0.3"/>
    <n v="1.95"/>
  </r>
  <r>
    <x v="185"/>
    <x v="0"/>
    <s v="Dificil"/>
    <n v="1.5"/>
    <s v="MigraciónDificilSQL"/>
    <n v="0.3"/>
    <n v="1.95"/>
  </r>
  <r>
    <x v="186"/>
    <x v="0"/>
    <s v="Dificil"/>
    <n v="1.5"/>
    <s v="MigraciónDificilSQL"/>
    <n v="0.3"/>
    <n v="1.95"/>
  </r>
  <r>
    <x v="187"/>
    <x v="0"/>
    <s v="Dificil"/>
    <n v="1.5"/>
    <s v="MigraciónDificilSQL"/>
    <n v="0.3"/>
    <n v="1.95"/>
  </r>
  <r>
    <x v="188"/>
    <x v="0"/>
    <s v="Dificil"/>
    <n v="1.5"/>
    <s v="MigraciónDificilSQL"/>
    <n v="0.3"/>
    <n v="1.95"/>
  </r>
  <r>
    <x v="189"/>
    <x v="0"/>
    <s v="Dificil"/>
    <n v="1.5"/>
    <s v="MigraciónDificilSQL"/>
    <n v="0.3"/>
    <n v="1.95"/>
  </r>
  <r>
    <x v="190"/>
    <x v="0"/>
    <s v="Dificil"/>
    <n v="1.5"/>
    <s v="MigraciónDificilSQL"/>
    <n v="0.3"/>
    <n v="1.95"/>
  </r>
  <r>
    <x v="191"/>
    <x v="0"/>
    <s v="Dificil"/>
    <n v="1.5"/>
    <s v="MigraciónDificilSQL"/>
    <n v="0.3"/>
    <n v="1.95"/>
  </r>
  <r>
    <x v="192"/>
    <x v="0"/>
    <s v="Dificil"/>
    <n v="1.5"/>
    <s v="MigraciónDificilSQL"/>
    <n v="0.3"/>
    <n v="1.95"/>
  </r>
  <r>
    <x v="193"/>
    <x v="0"/>
    <s v="Dificil"/>
    <n v="1.5"/>
    <s v="MigraciónDificilSQL"/>
    <n v="0.3"/>
    <n v="1.95"/>
  </r>
  <r>
    <x v="194"/>
    <x v="0"/>
    <s v="Dificil"/>
    <n v="1.5"/>
    <s v="MigraciónDificilSQL"/>
    <n v="0.3"/>
    <n v="1.95"/>
  </r>
  <r>
    <x v="195"/>
    <x v="0"/>
    <s v="Dificil"/>
    <n v="1.5"/>
    <s v="MigraciónDificilSQL"/>
    <n v="0.3"/>
    <n v="1.95"/>
  </r>
  <r>
    <x v="196"/>
    <x v="0"/>
    <s v="Dificil"/>
    <n v="1.5"/>
    <s v="MigraciónDificilSQL"/>
    <n v="0.3"/>
    <n v="1.95"/>
  </r>
  <r>
    <x v="197"/>
    <x v="0"/>
    <s v="Dificil"/>
    <n v="1.5"/>
    <s v="MigraciónDificilSQL"/>
    <n v="0.3"/>
    <n v="1.95"/>
  </r>
  <r>
    <x v="198"/>
    <x v="0"/>
    <s v="Dificil"/>
    <n v="1.5"/>
    <s v="MigraciónDificilSQL"/>
    <n v="0.3"/>
    <n v="1.95"/>
  </r>
  <r>
    <x v="199"/>
    <x v="0"/>
    <s v="Dificil"/>
    <n v="1.5"/>
    <s v="MigraciónDificilSQL"/>
    <n v="0.3"/>
    <n v="1.95"/>
  </r>
  <r>
    <x v="200"/>
    <x v="0"/>
    <s v="Dificil"/>
    <n v="1.5"/>
    <s v="MigraciónDificilSQL"/>
    <n v="0.3"/>
    <n v="1.95"/>
  </r>
  <r>
    <x v="201"/>
    <x v="0"/>
    <s v="Dificil"/>
    <n v="1.5"/>
    <s v="MigraciónDificilSQL"/>
    <n v="0.3"/>
    <n v="1.95"/>
  </r>
  <r>
    <x v="202"/>
    <x v="0"/>
    <s v="Dificil"/>
    <n v="1.5"/>
    <s v="MigraciónDificilSQL"/>
    <n v="0.3"/>
    <n v="1.95"/>
  </r>
  <r>
    <x v="203"/>
    <x v="0"/>
    <s v="Dificil"/>
    <n v="1.5"/>
    <s v="MigraciónDificilSQL"/>
    <n v="0.3"/>
    <n v="1.95"/>
  </r>
  <r>
    <x v="204"/>
    <x v="0"/>
    <s v="Dificil"/>
    <n v="1.5"/>
    <s v="MigraciónDificilSQL"/>
    <n v="0.3"/>
    <n v="1.95"/>
  </r>
  <r>
    <x v="205"/>
    <x v="0"/>
    <s v="Dificil"/>
    <n v="1.5"/>
    <s v="MigraciónDificilSQL"/>
    <n v="0.3"/>
    <n v="1.95"/>
  </r>
  <r>
    <x v="206"/>
    <x v="0"/>
    <s v="Dificil"/>
    <n v="1.5"/>
    <s v="MigraciónDificilSQL"/>
    <n v="0.3"/>
    <n v="1.95"/>
  </r>
  <r>
    <x v="207"/>
    <x v="0"/>
    <s v="Dificil"/>
    <n v="1.5"/>
    <s v="MigraciónDificilSQL"/>
    <n v="0.3"/>
    <n v="1.95"/>
  </r>
  <r>
    <x v="208"/>
    <x v="0"/>
    <s v="Dificil"/>
    <n v="1.5"/>
    <s v="MigraciónDificilSQL"/>
    <n v="0.3"/>
    <n v="1.95"/>
  </r>
  <r>
    <x v="209"/>
    <x v="0"/>
    <s v="Dificil"/>
    <n v="1.5"/>
    <s v="MigraciónDificilSQL"/>
    <n v="0.3"/>
    <n v="1.95"/>
  </r>
  <r>
    <x v="210"/>
    <x v="0"/>
    <s v="Dificil"/>
    <n v="1.5"/>
    <s v="MigraciónDificilSQL"/>
    <n v="0.3"/>
    <n v="1.95"/>
  </r>
  <r>
    <x v="211"/>
    <x v="0"/>
    <s v="Dificil"/>
    <n v="1.5"/>
    <s v="MigraciónDificilSQL"/>
    <n v="0.3"/>
    <n v="1.95"/>
  </r>
  <r>
    <x v="212"/>
    <x v="0"/>
    <s v="Dificil"/>
    <n v="1.5"/>
    <s v="MigraciónDificilSQL"/>
    <n v="0.3"/>
    <n v="1.95"/>
  </r>
  <r>
    <x v="213"/>
    <x v="0"/>
    <s v="Dificil"/>
    <n v="1.5"/>
    <s v="MigraciónDificilSQL"/>
    <n v="0.3"/>
    <n v="1.95"/>
  </r>
  <r>
    <x v="214"/>
    <x v="0"/>
    <s v="Dificil"/>
    <n v="1.5"/>
    <s v="MigraciónDificilSQL"/>
    <n v="0.3"/>
    <n v="1.95"/>
  </r>
  <r>
    <x v="215"/>
    <x v="0"/>
    <s v="Dificil"/>
    <n v="1.5"/>
    <s v="MigraciónDificilSQL"/>
    <n v="0.3"/>
    <n v="1.95"/>
  </r>
  <r>
    <x v="216"/>
    <x v="0"/>
    <s v="Dificil"/>
    <n v="1.5"/>
    <s v="MigraciónDificilSQL"/>
    <n v="0.3"/>
    <n v="1.95"/>
  </r>
  <r>
    <x v="217"/>
    <x v="0"/>
    <s v="Dificil"/>
    <n v="1.5"/>
    <s v="MigraciónDificilSQL"/>
    <n v="0.3"/>
    <n v="1.95"/>
  </r>
  <r>
    <x v="218"/>
    <x v="0"/>
    <s v="Dificil"/>
    <n v="1.5"/>
    <s v="MigraciónDificilSQL"/>
    <n v="0.3"/>
    <n v="1.95"/>
  </r>
  <r>
    <x v="219"/>
    <x v="0"/>
    <s v="Dificil"/>
    <n v="1.5"/>
    <s v="MigraciónDificilSQL"/>
    <n v="0.3"/>
    <n v="1.95"/>
  </r>
  <r>
    <x v="220"/>
    <x v="0"/>
    <s v="Dificil"/>
    <n v="1.5"/>
    <s v="MigraciónDificilSQL"/>
    <n v="0.3"/>
    <n v="1.95"/>
  </r>
  <r>
    <x v="221"/>
    <x v="0"/>
    <s v="Dificil"/>
    <n v="1.5"/>
    <s v="MigraciónDificilSQL"/>
    <n v="0.3"/>
    <n v="1.95"/>
  </r>
  <r>
    <x v="222"/>
    <x v="0"/>
    <s v="Dificil"/>
    <n v="1.5"/>
    <s v="MigraciónDificilSQL"/>
    <n v="0.3"/>
    <n v="1.95"/>
  </r>
  <r>
    <x v="223"/>
    <x v="0"/>
    <s v="Dificil"/>
    <n v="1.5"/>
    <s v="MigraciónDificilSQL"/>
    <n v="0.3"/>
    <n v="1.95"/>
  </r>
  <r>
    <x v="224"/>
    <x v="0"/>
    <s v="Dificil"/>
    <n v="1.5"/>
    <s v="MigraciónDificilSQL"/>
    <n v="0.3"/>
    <n v="1.95"/>
  </r>
  <r>
    <x v="225"/>
    <x v="0"/>
    <s v="Dificil"/>
    <n v="1.5"/>
    <s v="MigraciónDificilSQL"/>
    <n v="0.3"/>
    <n v="1.95"/>
  </r>
  <r>
    <x v="226"/>
    <x v="0"/>
    <s v="Dificil"/>
    <n v="1.5"/>
    <s v="MigraciónDificilSQL"/>
    <n v="0.3"/>
    <n v="1.95"/>
  </r>
  <r>
    <x v="227"/>
    <x v="0"/>
    <s v="Dificil"/>
    <n v="1.5"/>
    <s v="MigraciónDificilSQL"/>
    <n v="0.3"/>
    <n v="1.95"/>
  </r>
  <r>
    <x v="228"/>
    <x v="0"/>
    <s v="Dificil"/>
    <n v="1.5"/>
    <s v="MigraciónDificilSQL"/>
    <n v="0.3"/>
    <n v="1.95"/>
  </r>
  <r>
    <x v="229"/>
    <x v="0"/>
    <s v="Dificil"/>
    <n v="1.5"/>
    <s v="MigraciónDificilSQL"/>
    <n v="0.3"/>
    <n v="1.95"/>
  </r>
  <r>
    <x v="230"/>
    <x v="0"/>
    <s v="Dificil"/>
    <n v="1.5"/>
    <s v="MigraciónDificilSQL"/>
    <n v="0.3"/>
    <n v="1.95"/>
  </r>
  <r>
    <x v="231"/>
    <x v="0"/>
    <s v="Dificil"/>
    <n v="1.5"/>
    <s v="MigraciónDificilSQL"/>
    <n v="0.3"/>
    <n v="1.95"/>
  </r>
  <r>
    <x v="232"/>
    <x v="0"/>
    <s v="Dificil"/>
    <n v="1.5"/>
    <s v="MigraciónDificilSQL"/>
    <n v="0.3"/>
    <n v="1.95"/>
  </r>
  <r>
    <x v="233"/>
    <x v="0"/>
    <s v="Dificil"/>
    <n v="1.5"/>
    <s v="MigraciónDificilSQL"/>
    <n v="0.3"/>
    <n v="1.95"/>
  </r>
  <r>
    <x v="234"/>
    <x v="0"/>
    <s v="Dificil"/>
    <n v="1.5"/>
    <s v="MigraciónDificilSQL"/>
    <n v="0.3"/>
    <n v="1.95"/>
  </r>
  <r>
    <x v="235"/>
    <x v="0"/>
    <s v="Dificil"/>
    <n v="1.5"/>
    <s v="MigraciónDificilSQL"/>
    <n v="0.3"/>
    <n v="1.95"/>
  </r>
  <r>
    <x v="236"/>
    <x v="0"/>
    <s v="Dificil"/>
    <n v="1.5"/>
    <s v="MigraciónDificilSQL"/>
    <n v="0.3"/>
    <n v="1.95"/>
  </r>
  <r>
    <x v="237"/>
    <x v="0"/>
    <s v="Dificil"/>
    <n v="1.5"/>
    <s v="MigraciónDificilSQL"/>
    <n v="0.3"/>
    <n v="1.95"/>
  </r>
  <r>
    <x v="238"/>
    <x v="0"/>
    <s v="Dificil"/>
    <n v="1.5"/>
    <s v="MigraciónDificilSQL"/>
    <n v="0.3"/>
    <n v="1.95"/>
  </r>
  <r>
    <x v="239"/>
    <x v="0"/>
    <s v="Dificil"/>
    <n v="1.5"/>
    <s v="MigraciónDificilSQL"/>
    <n v="0.3"/>
    <n v="1.95"/>
  </r>
  <r>
    <x v="240"/>
    <x v="0"/>
    <s v="Dificil"/>
    <n v="1.5"/>
    <s v="MigraciónDificilSQL"/>
    <n v="0.3"/>
    <n v="1.95"/>
  </r>
  <r>
    <x v="241"/>
    <x v="0"/>
    <s v="Dificil"/>
    <n v="1.5"/>
    <s v="MigraciónDificilSQL"/>
    <n v="0.3"/>
    <n v="1.95"/>
  </r>
  <r>
    <x v="242"/>
    <x v="0"/>
    <s v="Dificil"/>
    <n v="1.5"/>
    <s v="MigraciónDificilSQL"/>
    <n v="0.3"/>
    <n v="1.95"/>
  </r>
  <r>
    <x v="243"/>
    <x v="0"/>
    <s v="Dificil"/>
    <n v="1.5"/>
    <s v="MigraciónDificilSQL"/>
    <n v="0.3"/>
    <n v="1.95"/>
  </r>
  <r>
    <x v="244"/>
    <x v="0"/>
    <s v="Dificil"/>
    <n v="1.5"/>
    <s v="MigraciónDificilSQL"/>
    <n v="0.3"/>
    <n v="1.95"/>
  </r>
  <r>
    <x v="245"/>
    <x v="0"/>
    <s v="Dificil"/>
    <n v="1.5"/>
    <s v="MigraciónDificilSQL"/>
    <n v="0.3"/>
    <n v="1.95"/>
  </r>
  <r>
    <x v="246"/>
    <x v="0"/>
    <s v="Dificil"/>
    <n v="1.5"/>
    <s v="MigraciónDificilSQL"/>
    <n v="0.3"/>
    <n v="1.95"/>
  </r>
  <r>
    <x v="247"/>
    <x v="0"/>
    <s v="Dificil"/>
    <n v="1.5"/>
    <s v="MigraciónDificilSQL"/>
    <n v="0.3"/>
    <n v="1.95"/>
  </r>
  <r>
    <x v="248"/>
    <x v="0"/>
    <s v="Dificil"/>
    <n v="1.5"/>
    <s v="MigraciónDificilSQL"/>
    <n v="0.3"/>
    <n v="1.95"/>
  </r>
  <r>
    <x v="249"/>
    <x v="0"/>
    <s v="Dificil"/>
    <n v="1.5"/>
    <s v="MigraciónDificilSQL"/>
    <n v="0.3"/>
    <n v="1.95"/>
  </r>
  <r>
    <x v="250"/>
    <x v="0"/>
    <s v="Dificil"/>
    <n v="1.5"/>
    <s v="MigraciónDificilSQL"/>
    <n v="0.3"/>
    <n v="1.95"/>
  </r>
  <r>
    <x v="251"/>
    <x v="0"/>
    <s v="Dificil"/>
    <n v="1.5"/>
    <s v="MigraciónDificilSQL"/>
    <n v="0.3"/>
    <n v="1.95"/>
  </r>
  <r>
    <x v="252"/>
    <x v="0"/>
    <s v="Dificil"/>
    <n v="1.5"/>
    <s v="MigraciónDificilSQL"/>
    <n v="0.3"/>
    <n v="1.95"/>
  </r>
  <r>
    <x v="253"/>
    <x v="0"/>
    <s v="Dificil"/>
    <n v="1.5"/>
    <s v="MigraciónDificilSQL"/>
    <n v="0.3"/>
    <n v="1.95"/>
  </r>
  <r>
    <x v="254"/>
    <x v="0"/>
    <s v="Dificil"/>
    <n v="1.5"/>
    <s v="MigraciónDificilSQL"/>
    <n v="0.3"/>
    <n v="1.95"/>
  </r>
  <r>
    <x v="255"/>
    <x v="0"/>
    <s v="Dificil"/>
    <n v="1.5"/>
    <s v="MigraciónDificilSQL"/>
    <n v="0.3"/>
    <n v="1.95"/>
  </r>
  <r>
    <x v="256"/>
    <x v="0"/>
    <s v="Dificil"/>
    <n v="1.5"/>
    <s v="MigraciónDificilSQL"/>
    <n v="0.3"/>
    <n v="1.95"/>
  </r>
  <r>
    <x v="257"/>
    <x v="0"/>
    <s v="Dificil"/>
    <n v="1.5"/>
    <s v="MigraciónDificilSQL"/>
    <n v="0.3"/>
    <n v="1.95"/>
  </r>
  <r>
    <x v="258"/>
    <x v="0"/>
    <s v="Dificil"/>
    <n v="1.5"/>
    <s v="MigraciónDificilSQL"/>
    <n v="0.3"/>
    <n v="1.95"/>
  </r>
  <r>
    <x v="259"/>
    <x v="0"/>
    <s v="Dificil"/>
    <n v="1.5"/>
    <s v="MigraciónDificilSQL"/>
    <n v="0.3"/>
    <n v="1.95"/>
  </r>
  <r>
    <x v="260"/>
    <x v="0"/>
    <s v="Dificil"/>
    <n v="1.5"/>
    <s v="MigraciónDificilSQL"/>
    <n v="0.3"/>
    <n v="1.95"/>
  </r>
  <r>
    <x v="261"/>
    <x v="0"/>
    <s v="Dificil"/>
    <n v="1.5"/>
    <s v="MigraciónDificilSQL"/>
    <n v="0.3"/>
    <n v="1.95"/>
  </r>
  <r>
    <x v="262"/>
    <x v="0"/>
    <s v="Dificil"/>
    <n v="1.5"/>
    <s v="MigraciónDificilSQL"/>
    <n v="0.3"/>
    <n v="1.95"/>
  </r>
  <r>
    <x v="263"/>
    <x v="0"/>
    <s v="Dificil"/>
    <n v="1.5"/>
    <s v="MigraciónDificilSQL"/>
    <n v="0.3"/>
    <n v="1.95"/>
  </r>
  <r>
    <x v="264"/>
    <x v="0"/>
    <s v="Dificil"/>
    <n v="1.5"/>
    <s v="MigraciónDificilSQL"/>
    <n v="0.3"/>
    <n v="1.95"/>
  </r>
  <r>
    <x v="265"/>
    <x v="0"/>
    <s v="Dificil"/>
    <n v="1.5"/>
    <s v="MigraciónDificilSQL"/>
    <n v="0.3"/>
    <n v="1.95"/>
  </r>
  <r>
    <x v="266"/>
    <x v="0"/>
    <s v="Dificil"/>
    <n v="1.5"/>
    <s v="MigraciónDificilSQL"/>
    <n v="0.3"/>
    <n v="1.95"/>
  </r>
  <r>
    <x v="267"/>
    <x v="0"/>
    <s v="Dificil"/>
    <n v="1.5"/>
    <s v="MigraciónDificilSQL"/>
    <n v="0.3"/>
    <n v="1.95"/>
  </r>
  <r>
    <x v="268"/>
    <x v="0"/>
    <s v="Dificil"/>
    <n v="1.5"/>
    <s v="MigraciónDificilSQL"/>
    <n v="0.3"/>
    <n v="1.95"/>
  </r>
  <r>
    <x v="269"/>
    <x v="0"/>
    <s v="Dificil"/>
    <n v="1.5"/>
    <s v="MigraciónDificilSQL"/>
    <n v="0.3"/>
    <n v="1.95"/>
  </r>
  <r>
    <x v="270"/>
    <x v="0"/>
    <s v="Dificil"/>
    <n v="1.5"/>
    <s v="MigraciónDificilSQL"/>
    <n v="0.3"/>
    <n v="1.95"/>
  </r>
  <r>
    <x v="271"/>
    <x v="0"/>
    <s v="Dificil"/>
    <n v="1.5"/>
    <s v="MigraciónDificilSQL"/>
    <n v="0.3"/>
    <n v="1.95"/>
  </r>
  <r>
    <x v="272"/>
    <x v="0"/>
    <s v="Dificil"/>
    <n v="1.5"/>
    <s v="MigraciónDificilSQL"/>
    <n v="0.3"/>
    <n v="1.95"/>
  </r>
  <r>
    <x v="273"/>
    <x v="0"/>
    <s v="Dificil"/>
    <n v="1.5"/>
    <s v="MigraciónDificilSQL"/>
    <n v="0.3"/>
    <n v="1.95"/>
  </r>
  <r>
    <x v="274"/>
    <x v="0"/>
    <s v="Dificil"/>
    <n v="1.5"/>
    <s v="MigraciónDificilSQL"/>
    <n v="0.3"/>
    <n v="1.95"/>
  </r>
  <r>
    <x v="275"/>
    <x v="0"/>
    <s v="Dificil"/>
    <n v="1.5"/>
    <s v="MigraciónDificilSQL"/>
    <n v="0.3"/>
    <n v="1.95"/>
  </r>
  <r>
    <x v="276"/>
    <x v="0"/>
    <s v="Dificil"/>
    <n v="1.5"/>
    <s v="MigraciónDificilSQL"/>
    <n v="0.3"/>
    <n v="1.95"/>
  </r>
  <r>
    <x v="277"/>
    <x v="0"/>
    <s v="Dificil"/>
    <n v="1.5"/>
    <s v="MigraciónDificilSQL"/>
    <n v="0.3"/>
    <n v="1.95"/>
  </r>
  <r>
    <x v="278"/>
    <x v="0"/>
    <s v="Dificil"/>
    <n v="1.5"/>
    <s v="MigraciónDificilSQL"/>
    <n v="0.3"/>
    <n v="1.95"/>
  </r>
  <r>
    <x v="279"/>
    <x v="0"/>
    <s v="Dificil"/>
    <n v="1.5"/>
    <s v="MigraciónDificilSQL"/>
    <n v="0.3"/>
    <n v="1.95"/>
  </r>
  <r>
    <x v="280"/>
    <x v="0"/>
    <s v="Dificil"/>
    <n v="1.5"/>
    <s v="MigraciónDificilSQL"/>
    <n v="0.3"/>
    <n v="1.95"/>
  </r>
  <r>
    <x v="281"/>
    <x v="0"/>
    <s v="Dificil"/>
    <n v="1.5"/>
    <s v="MigraciónDificilSQL"/>
    <n v="0.3"/>
    <n v="1.95"/>
  </r>
  <r>
    <x v="282"/>
    <x v="0"/>
    <s v="Dificil"/>
    <n v="1.5"/>
    <s v="MigraciónDificilSQL"/>
    <n v="0.3"/>
    <n v="1.95"/>
  </r>
  <r>
    <x v="283"/>
    <x v="0"/>
    <s v="Dificil"/>
    <n v="1.5"/>
    <s v="MigraciónDificilSQL"/>
    <n v="0.3"/>
    <n v="1.95"/>
  </r>
  <r>
    <x v="284"/>
    <x v="0"/>
    <s v="Dificil"/>
    <n v="1.5"/>
    <s v="MigraciónDificilSQL"/>
    <n v="0.3"/>
    <n v="1.95"/>
  </r>
  <r>
    <x v="285"/>
    <x v="0"/>
    <s v="Dificil"/>
    <n v="1.5"/>
    <s v="MigraciónDificilSQL"/>
    <n v="0.3"/>
    <n v="1.95"/>
  </r>
  <r>
    <x v="286"/>
    <x v="0"/>
    <s v="Dificil"/>
    <n v="1.5"/>
    <s v="MigraciónDificilSQL"/>
    <n v="0.3"/>
    <n v="1.95"/>
  </r>
  <r>
    <x v="287"/>
    <x v="0"/>
    <s v="Dificil"/>
    <n v="1.5"/>
    <s v="MigraciónDificilSQL"/>
    <n v="0.3"/>
    <n v="1.95"/>
  </r>
  <r>
    <x v="288"/>
    <x v="0"/>
    <s v="Dificil"/>
    <n v="1.5"/>
    <s v="MigraciónDificilSQL"/>
    <n v="0.3"/>
    <n v="1.95"/>
  </r>
  <r>
    <x v="289"/>
    <x v="0"/>
    <s v="Dificil"/>
    <n v="1.5"/>
    <s v="MigraciónDificilSQL"/>
    <n v="0.3"/>
    <n v="1.95"/>
  </r>
  <r>
    <x v="290"/>
    <x v="0"/>
    <s v="Dificil"/>
    <n v="1.5"/>
    <s v="MigraciónDificilSQL"/>
    <n v="0.3"/>
    <n v="1.95"/>
  </r>
  <r>
    <x v="291"/>
    <x v="0"/>
    <s v="Dificil"/>
    <n v="1.5"/>
    <s v="MigraciónDificilSQL"/>
    <n v="0.3"/>
    <n v="1.95"/>
  </r>
  <r>
    <x v="292"/>
    <x v="0"/>
    <s v="Dificil"/>
    <n v="1.5"/>
    <s v="MigraciónDificilSQL"/>
    <n v="0.3"/>
    <n v="1.95"/>
  </r>
  <r>
    <x v="293"/>
    <x v="0"/>
    <s v="Dificil"/>
    <n v="1.5"/>
    <s v="MigraciónDificilSQL"/>
    <n v="0.3"/>
    <n v="1.95"/>
  </r>
  <r>
    <x v="294"/>
    <x v="0"/>
    <s v="Dificil"/>
    <n v="1.5"/>
    <s v="MigraciónDificilSQL"/>
    <n v="0.3"/>
    <n v="1.95"/>
  </r>
  <r>
    <x v="295"/>
    <x v="0"/>
    <s v="Dificil"/>
    <n v="1.5"/>
    <s v="MigraciónDificilSQL"/>
    <n v="0.3"/>
    <n v="1.95"/>
  </r>
  <r>
    <x v="296"/>
    <x v="0"/>
    <s v="Dificil"/>
    <n v="1.5"/>
    <s v="MigraciónDificilSQL"/>
    <n v="0.3"/>
    <n v="1.95"/>
  </r>
  <r>
    <x v="297"/>
    <x v="0"/>
    <s v="Dificil"/>
    <n v="1.5"/>
    <s v="MigraciónDificilSQL"/>
    <n v="0.3"/>
    <n v="1.95"/>
  </r>
  <r>
    <x v="298"/>
    <x v="0"/>
    <s v="Dificil"/>
    <n v="1.5"/>
    <s v="MigraciónDificilSQL"/>
    <n v="0.3"/>
    <n v="1.95"/>
  </r>
  <r>
    <x v="299"/>
    <x v="0"/>
    <s v="Dificil"/>
    <n v="1.5"/>
    <s v="MigraciónDificilSQL"/>
    <n v="0.3"/>
    <n v="1.95"/>
  </r>
  <r>
    <x v="300"/>
    <x v="0"/>
    <s v="Dificil"/>
    <n v="1.5"/>
    <s v="MigraciónDificilSQL"/>
    <n v="0.3"/>
    <n v="1.95"/>
  </r>
  <r>
    <x v="301"/>
    <x v="0"/>
    <s v="Dificil"/>
    <n v="1.5"/>
    <s v="MigraciónDificilSQL"/>
    <n v="0.3"/>
    <n v="1.95"/>
  </r>
  <r>
    <x v="302"/>
    <x v="0"/>
    <s v="Dificil"/>
    <n v="1.5"/>
    <s v="MigraciónDificilSQL"/>
    <n v="0.3"/>
    <n v="1.95"/>
  </r>
  <r>
    <x v="303"/>
    <x v="0"/>
    <s v="Dificil"/>
    <n v="1.5"/>
    <s v="MigraciónDificilSQL"/>
    <n v="0.3"/>
    <n v="1.95"/>
  </r>
  <r>
    <x v="304"/>
    <x v="0"/>
    <s v="Dificil"/>
    <n v="1.5"/>
    <s v="MigraciónDificilSQL"/>
    <n v="0.3"/>
    <n v="1.95"/>
  </r>
  <r>
    <x v="305"/>
    <x v="0"/>
    <s v="Dificil"/>
    <n v="1.5"/>
    <s v="MigraciónDificilSQL"/>
    <n v="0.3"/>
    <n v="1.95"/>
  </r>
  <r>
    <x v="306"/>
    <x v="0"/>
    <s v="Dificil"/>
    <n v="1.5"/>
    <s v="MigraciónDificilSQL"/>
    <n v="0.3"/>
    <n v="1.95"/>
  </r>
  <r>
    <x v="307"/>
    <x v="0"/>
    <s v="Dificil"/>
    <n v="1.5"/>
    <s v="MigraciónDificilSQL"/>
    <n v="0.3"/>
    <n v="1.95"/>
  </r>
  <r>
    <x v="308"/>
    <x v="0"/>
    <s v="Dificil"/>
    <n v="1.5"/>
    <s v="MigraciónDificilSQL"/>
    <n v="0.3"/>
    <n v="1.95"/>
  </r>
  <r>
    <x v="309"/>
    <x v="0"/>
    <s v="Dificil"/>
    <n v="1.5"/>
    <s v="MigraciónDificilSQL"/>
    <n v="0.3"/>
    <n v="1.95"/>
  </r>
  <r>
    <x v="310"/>
    <x v="0"/>
    <s v="Dificil"/>
    <n v="1.5"/>
    <s v="MigraciónDificilSQL"/>
    <n v="0.3"/>
    <n v="1.95"/>
  </r>
  <r>
    <x v="311"/>
    <x v="0"/>
    <s v="Dificil"/>
    <n v="1.5"/>
    <s v="MigraciónDificilSQL"/>
    <n v="0.3"/>
    <n v="1.95"/>
  </r>
  <r>
    <x v="312"/>
    <x v="0"/>
    <s v="Dificil"/>
    <n v="1.5"/>
    <s v="MigraciónDificilSQL"/>
    <n v="0.3"/>
    <n v="1.95"/>
  </r>
  <r>
    <x v="313"/>
    <x v="0"/>
    <s v="Dificil"/>
    <n v="1.5"/>
    <s v="MigraciónDificilSQL"/>
    <n v="0.3"/>
    <n v="1.95"/>
  </r>
  <r>
    <x v="314"/>
    <x v="0"/>
    <s v="Dificil"/>
    <n v="1.5"/>
    <s v="MigraciónDificilSQL"/>
    <n v="0.3"/>
    <n v="1.95"/>
  </r>
  <r>
    <x v="315"/>
    <x v="0"/>
    <s v="Dificil"/>
    <n v="1.5"/>
    <s v="MigraciónDificilSQL"/>
    <n v="0.3"/>
    <n v="1.95"/>
  </r>
  <r>
    <x v="316"/>
    <x v="0"/>
    <s v="Dificil"/>
    <n v="1.5"/>
    <s v="MigraciónDificilSQL"/>
    <n v="0.3"/>
    <n v="1.95"/>
  </r>
  <r>
    <x v="317"/>
    <x v="0"/>
    <s v="Dificil"/>
    <n v="1.5"/>
    <s v="MigraciónDificilSQL"/>
    <n v="0.3"/>
    <n v="1.95"/>
  </r>
  <r>
    <x v="318"/>
    <x v="0"/>
    <s v="Dificil"/>
    <n v="1.5"/>
    <s v="MigraciónDificilSQL"/>
    <n v="0.3"/>
    <n v="1.95"/>
  </r>
  <r>
    <x v="319"/>
    <x v="0"/>
    <s v="Dificil"/>
    <n v="1.5"/>
    <s v="MigraciónDificilSQL"/>
    <n v="0.3"/>
    <n v="1.95"/>
  </r>
  <r>
    <x v="320"/>
    <x v="0"/>
    <s v="Dificil"/>
    <n v="1.5"/>
    <s v="MigraciónDificilSQL"/>
    <n v="0.3"/>
    <n v="1.95"/>
  </r>
  <r>
    <x v="321"/>
    <x v="0"/>
    <s v="Dificil"/>
    <n v="1.5"/>
    <s v="MigraciónDificilSQL"/>
    <n v="0.3"/>
    <n v="1.95"/>
  </r>
  <r>
    <x v="322"/>
    <x v="0"/>
    <s v="Dificil"/>
    <n v="1.5"/>
    <s v="MigraciónDificilSQL"/>
    <n v="0.3"/>
    <n v="1.95"/>
  </r>
  <r>
    <x v="323"/>
    <x v="0"/>
    <s v="Dificil"/>
    <n v="1.5"/>
    <s v="MigraciónDificilSQL"/>
    <n v="0.3"/>
    <n v="1.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s v="Conexión"/>
    <x v="0"/>
    <s v="Mediano"/>
    <n v="4"/>
    <s v="Interfases modificadasMedianoSQL"/>
    <n v="0.2"/>
    <n v="4.8"/>
  </r>
  <r>
    <s v="AccesoDatos"/>
    <x v="0"/>
    <s v="Mediano"/>
    <n v="24"/>
    <s v="Interfases modificadasMedianoSQL"/>
    <n v="0.2"/>
    <n v="28.8"/>
  </r>
  <r>
    <s v="PreParador de comandos"/>
    <x v="0"/>
    <s v="Muy Dificil"/>
    <n v="60"/>
    <s v="Interfases modificadasMuy DificilSQL"/>
    <n v="0.4"/>
    <n v="84"/>
  </r>
  <r>
    <s v="Transaction"/>
    <x v="0"/>
    <s v="Mediano"/>
    <n v="8"/>
    <s v="Interfases modificadasMedianoSQL"/>
    <n v="0.2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MODIFICACION PROCEDURES, FUNCIONES, TRIGGERS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3:F6" firstHeaderRow="0" firstDataRow="1" firstDataCol="1"/>
  <pivotFields count="21">
    <pivotField axis="axisRow" showAll="0">
      <items count="3">
        <item x="1"/>
        <item x="0"/>
        <item t="default"/>
      </items>
    </pivotField>
    <pivotField showAll="0">
      <items count="14">
        <item x="8"/>
        <item x="2"/>
        <item x="0"/>
        <item x="6"/>
        <item x="4"/>
        <item x="10"/>
        <item x="1"/>
        <item x="11"/>
        <item x="12"/>
        <item x="3"/>
        <item x="7"/>
        <item x="5"/>
        <item x="9"/>
        <item t="default"/>
      </items>
    </pivotField>
    <pivotField showAll="0">
      <items count="34">
        <item x="4"/>
        <item x="9"/>
        <item x="21"/>
        <item x="15"/>
        <item x="16"/>
        <item x="29"/>
        <item x="18"/>
        <item x="23"/>
        <item x="13"/>
        <item x="28"/>
        <item x="19"/>
        <item x="10"/>
        <item x="1"/>
        <item x="22"/>
        <item x="32"/>
        <item x="14"/>
        <item x="12"/>
        <item x="7"/>
        <item x="8"/>
        <item x="11"/>
        <item x="20"/>
        <item x="24"/>
        <item x="5"/>
        <item x="3"/>
        <item x="2"/>
        <item x="31"/>
        <item x="30"/>
        <item x="26"/>
        <item x="25"/>
        <item x="27"/>
        <item x="17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4" showAll="0"/>
    <pivotField dataField="1" numFmtId="4" showAll="0"/>
    <pivotField dataField="1" numFmtId="4" showAll="0"/>
    <pivotField dataField="1" numFmtId="4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Total_x000a_Horas SQL" fld="16" baseField="0" baseItem="0"/>
    <dataField name="Suma de Horas _x000a_Pruebas" fld="18" baseField="0" baseItem="0"/>
    <dataField name="Suma de Horas _x000a_Docu" fld="19" baseField="0" baseItem="0"/>
    <dataField name="Suma de Horas _x000a_Totales" fld="20" baseField="0" baseItem="0"/>
  </dataFields>
  <formats count="9">
    <format dxfId="8">
      <pivotArea type="all" dataOnly="0" outline="0" fieldPosition="0"/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">
      <pivotArea dataOnly="0" labelOnly="1" grandRow="1" outline="0" fieldPosition="0"/>
    </format>
    <format dxfId="2">
      <pivotArea dataOnly="0" labelOnly="1" grandRow="1" outline="0" fieldPosition="0"/>
    </format>
    <format dxfId="1">
      <pivotArea field="0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0">
      <pivotArea field="0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IEMPO DE MODIFICACION (PROCEDURES, FUNCIONES, TRIGGERS)" hideValuesRow="1"/>
    </ext>
  </extLst>
</pivotTableDefinition>
</file>

<file path=xl/pivotTables/pivotTable2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H3:L20" firstHeaderRow="0" firstDataRow="1" firstDataCol="1"/>
  <pivotFields count="21">
    <pivotField axis="axisRow" showAll="0">
      <items count="3">
        <item x="1"/>
        <item x="0"/>
        <item t="default"/>
      </items>
    </pivotField>
    <pivotField axis="axisRow" showAll="0">
      <items count="14">
        <item x="8"/>
        <item x="2"/>
        <item x="0"/>
        <item x="6"/>
        <item x="4"/>
        <item x="10"/>
        <item x="1"/>
        <item x="11"/>
        <item x="12"/>
        <item x="3"/>
        <item x="7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4" showAll="0"/>
    <pivotField dataField="1" numFmtId="4" showAll="0"/>
    <pivotField dataField="1" numFmtId="4" showAll="0"/>
    <pivotField dataField="1" numFmtId="4" showAll="0"/>
  </pivotFields>
  <rowFields count="2">
    <field x="0"/>
    <field x="1"/>
  </rowFields>
  <rowItems count="17">
    <i>
      <x/>
    </i>
    <i r="1">
      <x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Total_x000a_Horas SQL" fld="16" baseField="0" baseItem="0"/>
    <dataField name="Suma de Horas _x000a_Pruebas" fld="18" baseField="0" baseItem="0"/>
    <dataField name="Suma de Horas _x000a_Docu" fld="19" baseField="0" baseItem="0"/>
    <dataField name="Suma de Horas _x000a_Totales" fld="20" baseField="0" baseItem="0"/>
  </dataFields>
  <formats count="13">
    <format dxfId="21">
      <pivotArea field="0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">
      <pivotArea collapsedLevelsAreSubtotals="1" fieldPosition="0">
        <references count="1">
          <reference field="0" count="1">
            <x v="0"/>
          </reference>
        </references>
      </pivotArea>
    </format>
    <format dxfId="18">
      <pivotArea dataOnly="0" labelOnly="1" fieldPosition="0">
        <references count="1">
          <reference field="0" count="1">
            <x v="0"/>
          </reference>
        </references>
      </pivotArea>
    </format>
    <format dxfId="17">
      <pivotArea collapsedLevelsAreSubtotals="1" fieldPosition="0">
        <references count="1">
          <reference field="0" count="1">
            <x v="1"/>
          </reference>
        </references>
      </pivotArea>
    </format>
    <format dxfId="16">
      <pivotArea dataOnly="0" labelOnly="1" fieldPosition="0">
        <references count="1">
          <reference field="0" count="1">
            <x v="1"/>
          </reference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collapsedLevelsAreSubtotals="1" fieldPosition="0">
        <references count="2">
          <reference field="0" count="1" selected="0">
            <x v="0"/>
          </reference>
          <reference field="1" count="3">
            <x v="0"/>
            <x v="7"/>
            <x v="8"/>
          </reference>
        </references>
      </pivotArea>
    </format>
    <format dxfId="12">
      <pivotArea dataOnly="0" labelOnly="1" fieldPosition="0">
        <references count="2">
          <reference field="0" count="1" selected="0">
            <x v="0"/>
          </reference>
          <reference field="1" count="3">
            <x v="0"/>
            <x v="7"/>
            <x v="8"/>
          </reference>
        </references>
      </pivotArea>
    </format>
    <format dxfId="11">
      <pivotArea collapsedLevelsAreSubtotals="1" fieldPosition="0">
        <references count="2">
          <reference field="0" count="1" selected="0">
            <x v="1"/>
          </reference>
          <reference field="1" count="11">
            <x v="0"/>
            <x v="1"/>
            <x v="2"/>
            <x v="3"/>
            <x v="4"/>
            <x v="5"/>
            <x v="6"/>
            <x v="9"/>
            <x v="10"/>
            <x v="11"/>
            <x v="12"/>
          </reference>
        </references>
      </pivotArea>
    </format>
    <format dxfId="10">
      <pivotArea dataOnly="0" labelOnly="1" fieldPosition="0">
        <references count="2">
          <reference field="0" count="1" selected="0">
            <x v="1"/>
          </reference>
          <reference field="1" count="11">
            <x v="0"/>
            <x v="1"/>
            <x v="2"/>
            <x v="3"/>
            <x v="4"/>
            <x v="5"/>
            <x v="6"/>
            <x v="9"/>
            <x v="10"/>
            <x v="11"/>
            <x v="12"/>
          </reference>
        </references>
      </pivotArea>
    </format>
    <format dxfId="9">
      <pivotArea field="0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14:C16" firstHeaderRow="1" firstDataRow="1" firstDataCol="1"/>
  <pivotFields count="7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Total Horas" fld="6" baseField="0" baseItem="0"/>
  </dataFields>
  <formats count="9">
    <format dxfId="30">
      <pivotArea field="1" type="button" dataOnly="0" labelOnly="1" outline="0" axis="axisRow" fieldPosition="0"/>
    </format>
    <format dxfId="29">
      <pivotArea dataOnly="0" labelOnly="1" outline="0" axis="axisValues" fieldPosition="0"/>
    </format>
    <format dxfId="28">
      <pivotArea grandRow="1" outline="0" collapsedLevelsAreSubtotals="1" fieldPosition="0"/>
    </format>
    <format dxfId="27">
      <pivotArea dataOnly="0" labelOnly="1" grandRow="1" outline="0" fieldPosition="0"/>
    </format>
    <format dxfId="26">
      <pivotArea collapsedLevelsAreSubtotals="1" fieldPosition="0">
        <references count="1">
          <reference field="1" count="0"/>
        </references>
      </pivotArea>
    </format>
    <format dxfId="25">
      <pivotArea dataOnly="0" labelOnly="1" fieldPosition="0">
        <references count="1">
          <reference field="1" count="0"/>
        </references>
      </pivotArea>
    </format>
    <format dxfId="24">
      <pivotArea collapsedLevelsAreSubtotals="1" fieldPosition="0">
        <references count="1">
          <reference field="1" count="0"/>
        </references>
      </pivotArea>
    </format>
    <format dxfId="23">
      <pivotArea grandRow="1" outline="0" collapsedLevelsAreSubtotals="1" fieldPosition="0"/>
    </format>
    <format dxfId="2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9:C11" firstHeaderRow="1" firstDataRow="1" firstDataCol="1"/>
  <pivotFields count="7">
    <pivotField showAll="0">
      <items count="325">
        <item x="7"/>
        <item x="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2"/>
        <item x="3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4"/>
        <item x="245"/>
        <item x="246"/>
        <item x="247"/>
        <item x="248"/>
        <item x="5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6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a de Total_x000a_Horas " fld="6" baseField="0" baseItem="0"/>
  </dataFields>
  <formats count="8">
    <format dxfId="38">
      <pivotArea field="1" type="button" dataOnly="0" labelOnly="1" outline="0" axis="axisRow" fieldPosition="0"/>
    </format>
    <format dxfId="37">
      <pivotArea dataOnly="0" labelOnly="1" outline="0" axis="axisValues" fieldPosition="0"/>
    </format>
    <format dxfId="36">
      <pivotArea collapsedLevelsAreSubtotals="1" fieldPosition="0">
        <references count="1">
          <reference field="1" count="0"/>
        </references>
      </pivotArea>
    </format>
    <format dxfId="35">
      <pivotArea dataOnly="0" labelOnly="1" fieldPosition="0">
        <references count="1">
          <reference field="1" count="0"/>
        </references>
      </pivotArea>
    </format>
    <format dxfId="34">
      <pivotArea dataOnly="0" labelOnly="1" grandRow="1" outline="0" fieldPosition="0"/>
    </format>
    <format dxfId="33">
      <pivotArea collapsedLevelsAreSubtotals="1" fieldPosition="0">
        <references count="1">
          <reference field="1" count="0"/>
        </references>
      </pivotArea>
    </format>
    <format dxfId="32">
      <pivotArea grandRow="1" outline="0" collapsedLevelsAreSubtotals="1" fieldPosition="0"/>
    </format>
    <format dxfId="3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F25" sqref="F25"/>
    </sheetView>
  </sheetViews>
  <sheetFormatPr baseColWidth="10" defaultRowHeight="14.4" x14ac:dyDescent="0.3"/>
  <cols>
    <col min="1" max="1" width="13.5546875" customWidth="1"/>
    <col min="2" max="2" width="16.5546875" bestFit="1" customWidth="1"/>
    <col min="3" max="3" width="21" bestFit="1" customWidth="1"/>
    <col min="4" max="4" width="20.44140625" bestFit="1" customWidth="1"/>
    <col min="5" max="5" width="18" customWidth="1"/>
    <col min="6" max="6" width="19.6640625" customWidth="1"/>
    <col min="7" max="7" width="22.33203125" bestFit="1" customWidth="1"/>
    <col min="8" max="8" width="20.88671875" bestFit="1" customWidth="1"/>
    <col min="9" max="9" width="23.5546875" bestFit="1" customWidth="1"/>
    <col min="10" max="10" width="23" bestFit="1" customWidth="1"/>
    <col min="11" max="11" width="20.109375" bestFit="1" customWidth="1"/>
    <col min="12" max="12" width="22.33203125" bestFit="1" customWidth="1"/>
  </cols>
  <sheetData>
    <row r="1" spans="1:12" s="62" customFormat="1" x14ac:dyDescent="0.3"/>
    <row r="2" spans="1:12" x14ac:dyDescent="0.3">
      <c r="B2" s="76" t="s">
        <v>623</v>
      </c>
      <c r="C2" s="76"/>
      <c r="D2" s="76"/>
      <c r="E2" s="76"/>
      <c r="F2" s="76"/>
      <c r="H2" s="76" t="s">
        <v>624</v>
      </c>
      <c r="I2" s="76"/>
      <c r="J2" s="76"/>
      <c r="K2" s="76"/>
      <c r="L2" s="76"/>
    </row>
    <row r="3" spans="1:12" x14ac:dyDescent="0.3">
      <c r="B3" s="70" t="s">
        <v>613</v>
      </c>
      <c r="C3" s="71" t="s">
        <v>615</v>
      </c>
      <c r="D3" s="71" t="s">
        <v>616</v>
      </c>
      <c r="E3" s="71" t="s">
        <v>617</v>
      </c>
      <c r="F3" s="71" t="s">
        <v>618</v>
      </c>
      <c r="H3" s="71" t="s">
        <v>613</v>
      </c>
      <c r="I3" s="71" t="s">
        <v>615</v>
      </c>
      <c r="J3" s="71" t="s">
        <v>616</v>
      </c>
      <c r="K3" s="71" t="s">
        <v>617</v>
      </c>
      <c r="L3" s="71" t="s">
        <v>618</v>
      </c>
    </row>
    <row r="4" spans="1:12" x14ac:dyDescent="0.3">
      <c r="B4" s="64" t="s">
        <v>189</v>
      </c>
      <c r="C4" s="69">
        <v>185.90000000000015</v>
      </c>
      <c r="D4" s="69">
        <v>18.59</v>
      </c>
      <c r="E4" s="69">
        <v>9.2949999999999999</v>
      </c>
      <c r="F4" s="69">
        <v>213.78500000000005</v>
      </c>
      <c r="H4" s="71" t="s">
        <v>189</v>
      </c>
      <c r="I4" s="71">
        <v>185.90000000000009</v>
      </c>
      <c r="J4" s="71">
        <v>18.589999999999996</v>
      </c>
      <c r="K4" s="71">
        <v>9.2949999999999982</v>
      </c>
      <c r="L4" s="71">
        <v>213.78500000000003</v>
      </c>
    </row>
    <row r="5" spans="1:12" x14ac:dyDescent="0.3">
      <c r="B5" s="64" t="s">
        <v>17</v>
      </c>
      <c r="C5" s="69">
        <v>1158.2999999999995</v>
      </c>
      <c r="D5" s="69">
        <v>115.8299999999998</v>
      </c>
      <c r="E5" s="69">
        <v>57.9149999999999</v>
      </c>
      <c r="F5" s="69">
        <v>1332.0449999999962</v>
      </c>
      <c r="H5" s="69" t="s">
        <v>151</v>
      </c>
      <c r="I5" s="69">
        <v>35.200000000000003</v>
      </c>
      <c r="J5" s="69">
        <v>3.5200000000000005</v>
      </c>
      <c r="K5" s="69">
        <v>1.7600000000000002</v>
      </c>
      <c r="L5" s="69">
        <v>40.480000000000004</v>
      </c>
    </row>
    <row r="6" spans="1:12" x14ac:dyDescent="0.3">
      <c r="B6" s="72" t="s">
        <v>614</v>
      </c>
      <c r="C6" s="69">
        <v>1344.1999999999996</v>
      </c>
      <c r="D6" s="69">
        <v>134.41999999999979</v>
      </c>
      <c r="E6" s="69">
        <v>67.209999999999894</v>
      </c>
      <c r="F6" s="74">
        <v>1545.8299999999963</v>
      </c>
      <c r="H6" s="69" t="s">
        <v>200</v>
      </c>
      <c r="I6" s="69">
        <v>13.200000000000001</v>
      </c>
      <c r="J6" s="69">
        <v>1.3200000000000003</v>
      </c>
      <c r="K6" s="69">
        <v>0.66000000000000014</v>
      </c>
      <c r="L6" s="69">
        <v>15.180000000000001</v>
      </c>
    </row>
    <row r="7" spans="1:12" x14ac:dyDescent="0.3">
      <c r="H7" s="69" t="s">
        <v>207</v>
      </c>
      <c r="I7" s="69">
        <v>137.50000000000009</v>
      </c>
      <c r="J7" s="69">
        <v>13.749999999999996</v>
      </c>
      <c r="K7" s="69">
        <v>6.8749999999999982</v>
      </c>
      <c r="L7" s="69">
        <v>158.12500000000003</v>
      </c>
    </row>
    <row r="8" spans="1:12" x14ac:dyDescent="0.3">
      <c r="A8" s="62"/>
      <c r="B8" s="77" t="s">
        <v>620</v>
      </c>
      <c r="C8" s="77"/>
      <c r="D8" s="77"/>
      <c r="H8" s="71" t="s">
        <v>17</v>
      </c>
      <c r="I8" s="71">
        <v>1158.3000000000002</v>
      </c>
      <c r="J8" s="71">
        <v>115.82999999999998</v>
      </c>
      <c r="K8" s="71">
        <v>57.914999999999992</v>
      </c>
      <c r="L8" s="71">
        <v>1332.0450000000001</v>
      </c>
    </row>
    <row r="9" spans="1:12" x14ac:dyDescent="0.3">
      <c r="B9" s="71" t="s">
        <v>613</v>
      </c>
      <c r="C9" s="71" t="s">
        <v>619</v>
      </c>
      <c r="H9" s="69" t="s">
        <v>151</v>
      </c>
      <c r="I9" s="69">
        <v>256.09999999999997</v>
      </c>
      <c r="J9" s="69">
        <v>25.609999999999996</v>
      </c>
      <c r="K9" s="69">
        <v>12.804999999999998</v>
      </c>
      <c r="L9" s="69">
        <v>294.51499999999993</v>
      </c>
    </row>
    <row r="10" spans="1:12" x14ac:dyDescent="0.3">
      <c r="B10" s="64" t="s">
        <v>266</v>
      </c>
      <c r="C10" s="69">
        <v>631.80000000000075</v>
      </c>
      <c r="H10" s="69" t="s">
        <v>49</v>
      </c>
      <c r="I10" s="69">
        <v>2.2000000000000002</v>
      </c>
      <c r="J10" s="69">
        <v>0.22000000000000003</v>
      </c>
      <c r="K10" s="69">
        <v>0.11000000000000001</v>
      </c>
      <c r="L10" s="69">
        <v>2.5300000000000002</v>
      </c>
    </row>
    <row r="11" spans="1:12" x14ac:dyDescent="0.3">
      <c r="B11" s="72" t="s">
        <v>614</v>
      </c>
      <c r="C11" s="74">
        <v>631.80000000000075</v>
      </c>
      <c r="H11" s="69" t="s">
        <v>18</v>
      </c>
      <c r="I11" s="69">
        <v>6.6</v>
      </c>
      <c r="J11" s="69">
        <v>0.66</v>
      </c>
      <c r="K11" s="69">
        <v>0.33</v>
      </c>
      <c r="L11" s="69">
        <v>7.59</v>
      </c>
    </row>
    <row r="12" spans="1:12" x14ac:dyDescent="0.3">
      <c r="H12" s="69" t="s">
        <v>106</v>
      </c>
      <c r="I12" s="69">
        <v>26.4</v>
      </c>
      <c r="J12" s="69">
        <v>2.64</v>
      </c>
      <c r="K12" s="69">
        <v>1.32</v>
      </c>
      <c r="L12" s="69">
        <v>30.360000000000007</v>
      </c>
    </row>
    <row r="13" spans="1:12" x14ac:dyDescent="0.3">
      <c r="B13" s="76" t="s">
        <v>622</v>
      </c>
      <c r="C13" s="76"/>
      <c r="D13" s="62"/>
      <c r="H13" s="69" t="s">
        <v>74</v>
      </c>
      <c r="I13" s="69">
        <v>13.200000000000001</v>
      </c>
      <c r="J13" s="69">
        <v>1.3200000000000003</v>
      </c>
      <c r="K13" s="69">
        <v>0.66000000000000014</v>
      </c>
      <c r="L13" s="69">
        <v>15.180000000000001</v>
      </c>
    </row>
    <row r="14" spans="1:12" x14ac:dyDescent="0.3">
      <c r="B14" s="71" t="s">
        <v>613</v>
      </c>
      <c r="C14" s="71" t="s">
        <v>621</v>
      </c>
      <c r="H14" s="69" t="s">
        <v>182</v>
      </c>
      <c r="I14" s="69">
        <v>11</v>
      </c>
      <c r="J14" s="69">
        <v>1.1000000000000001</v>
      </c>
      <c r="K14" s="69">
        <v>0.55000000000000004</v>
      </c>
      <c r="L14" s="69">
        <v>12.650000000000002</v>
      </c>
    </row>
    <row r="15" spans="1:12" x14ac:dyDescent="0.3">
      <c r="B15" s="64" t="s">
        <v>265</v>
      </c>
      <c r="C15" s="69">
        <v>127.19999999999999</v>
      </c>
      <c r="H15" s="69" t="s">
        <v>22</v>
      </c>
      <c r="I15" s="69">
        <v>176</v>
      </c>
      <c r="J15" s="69">
        <v>17.599999999999998</v>
      </c>
      <c r="K15" s="69">
        <v>8.7999999999999989</v>
      </c>
      <c r="L15" s="69">
        <v>202.39999999999998</v>
      </c>
    </row>
    <row r="16" spans="1:12" x14ac:dyDescent="0.3">
      <c r="B16" s="71" t="s">
        <v>614</v>
      </c>
      <c r="C16" s="73">
        <v>127.19999999999999</v>
      </c>
      <c r="H16" s="69" t="s">
        <v>51</v>
      </c>
      <c r="I16" s="69">
        <v>299.20000000000005</v>
      </c>
      <c r="J16" s="69">
        <v>29.919999999999991</v>
      </c>
      <c r="K16" s="69">
        <v>14.959999999999996</v>
      </c>
      <c r="L16" s="69">
        <v>344.08000000000004</v>
      </c>
    </row>
    <row r="17" spans="2:12" x14ac:dyDescent="0.3">
      <c r="H17" s="69" t="s">
        <v>113</v>
      </c>
      <c r="I17" s="69">
        <v>187.00000000000011</v>
      </c>
      <c r="J17" s="69">
        <v>18.700000000000003</v>
      </c>
      <c r="K17" s="69">
        <v>9.3500000000000014</v>
      </c>
      <c r="L17" s="69">
        <v>215.05000000000007</v>
      </c>
    </row>
    <row r="18" spans="2:12" x14ac:dyDescent="0.3">
      <c r="B18" s="76" t="s">
        <v>627</v>
      </c>
      <c r="C18" s="76"/>
      <c r="D18" s="76"/>
      <c r="H18" s="69" t="s">
        <v>78</v>
      </c>
      <c r="I18" s="69">
        <v>130.00000000000006</v>
      </c>
      <c r="J18" s="69">
        <v>12.999999999999998</v>
      </c>
      <c r="K18" s="69">
        <v>6.4999999999999991</v>
      </c>
      <c r="L18" s="69">
        <v>149.50000000000003</v>
      </c>
    </row>
    <row r="19" spans="2:12" x14ac:dyDescent="0.3">
      <c r="C19" s="68" t="s">
        <v>626</v>
      </c>
      <c r="D19" s="62">
        <v>22</v>
      </c>
      <c r="H19" s="69" t="s">
        <v>173</v>
      </c>
      <c r="I19" s="69">
        <v>50.6</v>
      </c>
      <c r="J19" s="69">
        <v>5.0600000000000005</v>
      </c>
      <c r="K19" s="69">
        <v>2.5300000000000002</v>
      </c>
      <c r="L19" s="69">
        <v>58.190000000000012</v>
      </c>
    </row>
    <row r="20" spans="2:12" x14ac:dyDescent="0.3">
      <c r="C20" s="68" t="s">
        <v>597</v>
      </c>
      <c r="D20" s="62">
        <f>D19*8</f>
        <v>176</v>
      </c>
      <c r="H20" s="71" t="s">
        <v>614</v>
      </c>
      <c r="I20" s="71">
        <v>1344.2000000000003</v>
      </c>
      <c r="J20" s="71">
        <v>134.41999999999996</v>
      </c>
      <c r="K20" s="71">
        <v>67.20999999999998</v>
      </c>
      <c r="L20" s="73">
        <v>1545.83</v>
      </c>
    </row>
    <row r="21" spans="2:12" x14ac:dyDescent="0.3">
      <c r="C21" s="68" t="s">
        <v>599</v>
      </c>
      <c r="D21" s="62">
        <v>2</v>
      </c>
    </row>
    <row r="22" spans="2:12" x14ac:dyDescent="0.3">
      <c r="C22" s="68" t="s">
        <v>601</v>
      </c>
      <c r="D22" s="62">
        <f>D20*D21</f>
        <v>352</v>
      </c>
    </row>
    <row r="23" spans="2:12" x14ac:dyDescent="0.3">
      <c r="B23" s="68" t="s">
        <v>596</v>
      </c>
      <c r="C23" s="68" t="s">
        <v>597</v>
      </c>
      <c r="D23" s="68" t="s">
        <v>598</v>
      </c>
    </row>
    <row r="24" spans="2:12" ht="18" x14ac:dyDescent="0.3">
      <c r="B24" s="63" t="s">
        <v>625</v>
      </c>
      <c r="C24" s="63">
        <f>SUM(GETPIVOTDATA("Suma de Horas 
Totales",$B$3)+GETPIVOTDATA("Total
Horas ",$B$9)+GETPIVOTDATA("Total Horas",$B$14))</f>
        <v>2304.8299999999967</v>
      </c>
      <c r="D24" s="75">
        <f>C24/D22</f>
        <v>6.5478124999999912</v>
      </c>
    </row>
  </sheetData>
  <mergeCells count="5">
    <mergeCell ref="B18:D18"/>
    <mergeCell ref="B2:F2"/>
    <mergeCell ref="B13:C13"/>
    <mergeCell ref="H2:L2"/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8"/>
  <sheetViews>
    <sheetView topLeftCell="A192" workbookViewId="0">
      <selection activeCell="Q4" sqref="Q3:Q4"/>
    </sheetView>
  </sheetViews>
  <sheetFormatPr baseColWidth="10" defaultRowHeight="14.4" x14ac:dyDescent="0.3"/>
  <cols>
    <col min="1" max="1" width="11.5546875" bestFit="1" customWidth="1"/>
    <col min="2" max="2" width="13.44140625" bestFit="1" customWidth="1"/>
    <col min="3" max="3" width="15.109375" bestFit="1" customWidth="1"/>
    <col min="4" max="4" width="11.44140625" bestFit="1" customWidth="1"/>
    <col min="5" max="5" width="11.33203125" hidden="1" customWidth="1"/>
    <col min="6" max="6" width="9.44140625" hidden="1" customWidth="1"/>
    <col min="7" max="7" width="11.33203125" hidden="1" customWidth="1"/>
    <col min="8" max="8" width="17.88671875" hidden="1" customWidth="1"/>
    <col min="9" max="9" width="4.109375" hidden="1" customWidth="1"/>
    <col min="10" max="10" width="7.88671875" hidden="1" customWidth="1"/>
    <col min="11" max="11" width="1.6640625" hidden="1" customWidth="1"/>
    <col min="12" max="12" width="12.5546875" style="58" bestFit="1" customWidth="1"/>
    <col min="13" max="13" width="6.109375" style="61" bestFit="1" customWidth="1"/>
    <col min="14" max="14" width="11.33203125" bestFit="1" customWidth="1"/>
    <col min="15" max="15" width="29.6640625" bestFit="1" customWidth="1"/>
    <col min="16" max="16" width="4.109375" bestFit="1" customWidth="1"/>
    <col min="17" max="17" width="7.5546875" bestFit="1" customWidth="1"/>
    <col min="18" max="18" width="6.44140625" hidden="1" customWidth="1"/>
    <col min="19" max="19" width="7.109375" bestFit="1" customWidth="1"/>
    <col min="20" max="20" width="5" bestFit="1" customWidth="1"/>
    <col min="21" max="21" width="6" bestFit="1" customWidth="1"/>
  </cols>
  <sheetData>
    <row r="1" spans="1:21" s="62" customFormat="1" x14ac:dyDescent="0.3">
      <c r="L1" s="58"/>
      <c r="M1" s="61"/>
      <c r="S1" s="79" t="s">
        <v>608</v>
      </c>
      <c r="T1" s="79"/>
    </row>
    <row r="2" spans="1:21" x14ac:dyDescent="0.3">
      <c r="E2" s="78" t="s">
        <v>256</v>
      </c>
      <c r="F2" s="78"/>
      <c r="G2" s="78"/>
      <c r="H2" s="78"/>
      <c r="I2" s="78"/>
      <c r="J2" s="78"/>
      <c r="L2" s="49"/>
      <c r="M2" s="49"/>
      <c r="N2" s="78" t="s">
        <v>257</v>
      </c>
      <c r="O2" s="78"/>
      <c r="P2" s="78"/>
      <c r="Q2" s="78"/>
      <c r="R2" s="66" t="s">
        <v>608</v>
      </c>
      <c r="S2" s="66">
        <v>0.1</v>
      </c>
      <c r="T2" s="66">
        <v>0.05</v>
      </c>
    </row>
    <row r="3" spans="1:21" ht="20.399999999999999" x14ac:dyDescent="0.3">
      <c r="A3" s="11" t="s">
        <v>0</v>
      </c>
      <c r="B3" s="11" t="s">
        <v>1</v>
      </c>
      <c r="C3" s="11" t="s">
        <v>2</v>
      </c>
      <c r="D3" s="10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1" t="s">
        <v>9</v>
      </c>
      <c r="K3" s="12" t="s">
        <v>10</v>
      </c>
      <c r="L3" s="55" t="s">
        <v>4</v>
      </c>
      <c r="M3" s="55" t="s">
        <v>5</v>
      </c>
      <c r="N3" s="11" t="s">
        <v>11</v>
      </c>
      <c r="O3" s="11" t="s">
        <v>7</v>
      </c>
      <c r="P3" s="11" t="s">
        <v>8</v>
      </c>
      <c r="Q3" s="11" t="s">
        <v>12</v>
      </c>
      <c r="R3" s="15" t="s">
        <v>13</v>
      </c>
      <c r="S3" s="15" t="s">
        <v>14</v>
      </c>
      <c r="T3" s="15" t="s">
        <v>15</v>
      </c>
      <c r="U3" s="15" t="s">
        <v>16</v>
      </c>
    </row>
    <row r="4" spans="1:21" ht="30.6" x14ac:dyDescent="0.3">
      <c r="A4" s="1" t="s">
        <v>17</v>
      </c>
      <c r="B4" s="4" t="s">
        <v>18</v>
      </c>
      <c r="C4" s="5"/>
      <c r="D4" s="6" t="s">
        <v>19</v>
      </c>
      <c r="E4" s="33" t="s">
        <v>20</v>
      </c>
      <c r="F4" s="3" t="s">
        <v>21</v>
      </c>
      <c r="G4" s="8">
        <v>2</v>
      </c>
      <c r="H4" s="3" t="str">
        <f>+E4&amp;F4&amp;$E$2</f>
        <v>OL - Modificado (Consulta)Fácil.NET</v>
      </c>
      <c r="I4" s="3">
        <f>VLOOKUP(H4,Parametros!$E$24:$F$107,2,0)</f>
        <v>0.1</v>
      </c>
      <c r="J4" s="8">
        <f>(G4*I4)+G4</f>
        <v>2.2000000000000002</v>
      </c>
      <c r="K4" s="13"/>
      <c r="L4" s="59" t="s">
        <v>20</v>
      </c>
      <c r="M4" s="59" t="s">
        <v>21</v>
      </c>
      <c r="N4" s="8">
        <v>6</v>
      </c>
      <c r="O4" s="1" t="str">
        <f>+L4&amp;M4&amp;$N$2</f>
        <v>OL - Modificado (Consulta)FácilSQL</v>
      </c>
      <c r="P4" s="1">
        <f>VLOOKUP(O4,Parametros!$E$24:$F$107,2,0)</f>
        <v>0.1</v>
      </c>
      <c r="Q4" s="2">
        <f>(N4*P4)+N4</f>
        <v>6.6</v>
      </c>
      <c r="R4" s="16">
        <v>8.8000000000000007</v>
      </c>
      <c r="S4" s="16">
        <f>Q4*$S$2</f>
        <v>0.66</v>
      </c>
      <c r="T4" s="16">
        <f>Q4*$T$2</f>
        <v>0.33</v>
      </c>
      <c r="U4" s="16">
        <f>Q4+S4+T4</f>
        <v>7.59</v>
      </c>
    </row>
    <row r="5" spans="1:21" ht="20.399999999999999" x14ac:dyDescent="0.3">
      <c r="A5" s="1" t="s">
        <v>17</v>
      </c>
      <c r="B5" s="4" t="s">
        <v>22</v>
      </c>
      <c r="C5" s="5"/>
      <c r="D5" s="6" t="s">
        <v>23</v>
      </c>
      <c r="E5" s="33" t="s">
        <v>20</v>
      </c>
      <c r="F5" s="33" t="s">
        <v>21</v>
      </c>
      <c r="G5" s="8">
        <v>2</v>
      </c>
      <c r="H5" s="33" t="str">
        <f t="shared" ref="H5:H68" si="0">+E5&amp;F5&amp;$E$2</f>
        <v>OL - Modificado (Consulta)Fácil.NET</v>
      </c>
      <c r="I5" s="33">
        <f>VLOOKUP(H5,Parametros!$E$24:$F$107,2,0)</f>
        <v>0.1</v>
      </c>
      <c r="J5" s="34">
        <f t="shared" ref="J5:J68" si="1">(G5*I5)+G5</f>
        <v>2.2000000000000002</v>
      </c>
      <c r="K5" s="13"/>
      <c r="L5" s="59" t="s">
        <v>20</v>
      </c>
      <c r="M5" s="59" t="s">
        <v>21</v>
      </c>
      <c r="N5" s="8">
        <v>6</v>
      </c>
      <c r="O5" s="50" t="str">
        <f t="shared" ref="O5:O68" si="2">+L5&amp;M5&amp;$N$2</f>
        <v>OL - Modificado (Consulta)FácilSQL</v>
      </c>
      <c r="P5" s="50">
        <f>VLOOKUP(O5,Parametros!$E$24:$F$107,2,0)</f>
        <v>0.1</v>
      </c>
      <c r="Q5" s="51">
        <f t="shared" ref="Q5:Q68" si="3">(N5*P5)+N5</f>
        <v>6.6</v>
      </c>
      <c r="R5" s="16">
        <v>8.8000000000000007</v>
      </c>
      <c r="S5" s="65">
        <f t="shared" ref="S5:S68" si="4">Q5*$S$2</f>
        <v>0.66</v>
      </c>
      <c r="T5" s="65">
        <f t="shared" ref="T5:T68" si="5">Q5*$T$2</f>
        <v>0.33</v>
      </c>
      <c r="U5" s="65">
        <f t="shared" ref="U5:U68" si="6">Q5+S5+T5</f>
        <v>7.59</v>
      </c>
    </row>
    <row r="6" spans="1:21" ht="20.399999999999999" x14ac:dyDescent="0.3">
      <c r="A6" s="1" t="s">
        <v>17</v>
      </c>
      <c r="B6" s="4" t="s">
        <v>22</v>
      </c>
      <c r="C6" s="5"/>
      <c r="D6" s="6" t="s">
        <v>24</v>
      </c>
      <c r="E6" s="33" t="s">
        <v>20</v>
      </c>
      <c r="F6" s="33" t="s">
        <v>25</v>
      </c>
      <c r="G6" s="8">
        <v>2</v>
      </c>
      <c r="H6" s="33" t="str">
        <f t="shared" si="0"/>
        <v>OL - Modificado (Consulta)Mediano.NET</v>
      </c>
      <c r="I6" s="33">
        <f>VLOOKUP(H6,Parametros!$E$24:$F$107,2,0)</f>
        <v>0.2</v>
      </c>
      <c r="J6" s="34">
        <f t="shared" si="1"/>
        <v>2.4</v>
      </c>
      <c r="K6" s="13"/>
      <c r="L6" s="59" t="s">
        <v>20</v>
      </c>
      <c r="M6" s="59" t="s">
        <v>25</v>
      </c>
      <c r="N6" s="8">
        <v>8</v>
      </c>
      <c r="O6" s="50" t="str">
        <f t="shared" si="2"/>
        <v>OL - Modificado (Consulta)MedianoSQL</v>
      </c>
      <c r="P6" s="50">
        <f>VLOOKUP(O6,Parametros!$E$24:$F$107,2,0)</f>
        <v>0.2</v>
      </c>
      <c r="Q6" s="51">
        <f t="shared" si="3"/>
        <v>9.6</v>
      </c>
      <c r="R6" s="16">
        <v>12</v>
      </c>
      <c r="S6" s="65">
        <f t="shared" si="4"/>
        <v>0.96</v>
      </c>
      <c r="T6" s="65">
        <f t="shared" si="5"/>
        <v>0.48</v>
      </c>
      <c r="U6" s="65">
        <f t="shared" si="6"/>
        <v>11.04</v>
      </c>
    </row>
    <row r="7" spans="1:21" ht="20.399999999999999" x14ac:dyDescent="0.3">
      <c r="A7" s="1" t="s">
        <v>17</v>
      </c>
      <c r="B7" s="4" t="s">
        <v>22</v>
      </c>
      <c r="C7" s="5"/>
      <c r="D7" s="6" t="s">
        <v>26</v>
      </c>
      <c r="E7" s="33" t="s">
        <v>20</v>
      </c>
      <c r="F7" s="33" t="s">
        <v>21</v>
      </c>
      <c r="G7" s="8">
        <v>2</v>
      </c>
      <c r="H7" s="33" t="str">
        <f t="shared" si="0"/>
        <v>OL - Modificado (Consulta)Fácil.NET</v>
      </c>
      <c r="I7" s="33">
        <f>VLOOKUP(H7,Parametros!$E$24:$F$107,2,0)</f>
        <v>0.1</v>
      </c>
      <c r="J7" s="34">
        <f t="shared" si="1"/>
        <v>2.2000000000000002</v>
      </c>
      <c r="K7" s="13"/>
      <c r="L7" s="59" t="s">
        <v>20</v>
      </c>
      <c r="M7" s="59" t="s">
        <v>21</v>
      </c>
      <c r="N7" s="8">
        <v>8</v>
      </c>
      <c r="O7" s="50" t="str">
        <f t="shared" si="2"/>
        <v>OL - Modificado (Consulta)FácilSQL</v>
      </c>
      <c r="P7" s="50">
        <f>VLOOKUP(O7,Parametros!$E$24:$F$107,2,0)</f>
        <v>0.1</v>
      </c>
      <c r="Q7" s="51">
        <f t="shared" si="3"/>
        <v>8.8000000000000007</v>
      </c>
      <c r="R7" s="16">
        <v>11</v>
      </c>
      <c r="S7" s="65">
        <f t="shared" si="4"/>
        <v>0.88000000000000012</v>
      </c>
      <c r="T7" s="65">
        <f t="shared" si="5"/>
        <v>0.44000000000000006</v>
      </c>
      <c r="U7" s="65">
        <f t="shared" si="6"/>
        <v>10.120000000000001</v>
      </c>
    </row>
    <row r="8" spans="1:21" ht="20.399999999999999" x14ac:dyDescent="0.3">
      <c r="A8" s="1" t="s">
        <v>17</v>
      </c>
      <c r="B8" s="4" t="s">
        <v>22</v>
      </c>
      <c r="C8" s="5"/>
      <c r="D8" s="6" t="s">
        <v>27</v>
      </c>
      <c r="E8" s="33" t="s">
        <v>20</v>
      </c>
      <c r="F8" s="33" t="s">
        <v>21</v>
      </c>
      <c r="G8" s="8">
        <v>2</v>
      </c>
      <c r="H8" s="33" t="str">
        <f t="shared" si="0"/>
        <v>OL - Modificado (Consulta)Fácil.NET</v>
      </c>
      <c r="I8" s="33">
        <f>VLOOKUP(H8,Parametros!$E$24:$F$107,2,0)</f>
        <v>0.1</v>
      </c>
      <c r="J8" s="34">
        <f t="shared" si="1"/>
        <v>2.2000000000000002</v>
      </c>
      <c r="K8" s="13"/>
      <c r="L8" s="59" t="s">
        <v>20</v>
      </c>
      <c r="M8" s="59" t="s">
        <v>21</v>
      </c>
      <c r="N8" s="8">
        <v>6</v>
      </c>
      <c r="O8" s="50" t="str">
        <f t="shared" si="2"/>
        <v>OL - Modificado (Consulta)FácilSQL</v>
      </c>
      <c r="P8" s="50">
        <f>VLOOKUP(O8,Parametros!$E$24:$F$107,2,0)</f>
        <v>0.1</v>
      </c>
      <c r="Q8" s="51">
        <f t="shared" si="3"/>
        <v>6.6</v>
      </c>
      <c r="R8" s="16">
        <v>8.8000000000000007</v>
      </c>
      <c r="S8" s="65">
        <f t="shared" si="4"/>
        <v>0.66</v>
      </c>
      <c r="T8" s="65">
        <f t="shared" si="5"/>
        <v>0.33</v>
      </c>
      <c r="U8" s="65">
        <f t="shared" si="6"/>
        <v>7.59</v>
      </c>
    </row>
    <row r="9" spans="1:21" ht="30.6" x14ac:dyDescent="0.3">
      <c r="A9" s="1" t="s">
        <v>17</v>
      </c>
      <c r="B9" s="4" t="s">
        <v>22</v>
      </c>
      <c r="C9" s="5"/>
      <c r="D9" s="6" t="s">
        <v>28</v>
      </c>
      <c r="E9" s="33" t="s">
        <v>29</v>
      </c>
      <c r="F9" s="33" t="s">
        <v>21</v>
      </c>
      <c r="G9" s="8">
        <v>4</v>
      </c>
      <c r="H9" s="33" t="str">
        <f t="shared" si="0"/>
        <v>OL - Modificado (Mantenedor)Fácil.NET</v>
      </c>
      <c r="I9" s="33">
        <f>VLOOKUP(H9,Parametros!$E$24:$F$107,2,0)</f>
        <v>0.1</v>
      </c>
      <c r="J9" s="34">
        <f t="shared" si="1"/>
        <v>4.4000000000000004</v>
      </c>
      <c r="K9" s="13"/>
      <c r="L9" s="59" t="s">
        <v>29</v>
      </c>
      <c r="M9" s="59" t="s">
        <v>21</v>
      </c>
      <c r="N9" s="8">
        <v>8</v>
      </c>
      <c r="O9" s="50" t="str">
        <f t="shared" si="2"/>
        <v>OL - Modificado (Mantenedor)FácilSQL</v>
      </c>
      <c r="P9" s="50">
        <f>VLOOKUP(O9,Parametros!$E$24:$F$107,2,0)</f>
        <v>0.1</v>
      </c>
      <c r="Q9" s="51">
        <f t="shared" si="3"/>
        <v>8.8000000000000007</v>
      </c>
      <c r="R9" s="16">
        <v>13.200000000000001</v>
      </c>
      <c r="S9" s="65">
        <f t="shared" si="4"/>
        <v>0.88000000000000012</v>
      </c>
      <c r="T9" s="65">
        <f t="shared" si="5"/>
        <v>0.44000000000000006</v>
      </c>
      <c r="U9" s="65">
        <f t="shared" si="6"/>
        <v>10.120000000000001</v>
      </c>
    </row>
    <row r="10" spans="1:21" ht="102" x14ac:dyDescent="0.3">
      <c r="A10" s="1" t="s">
        <v>17</v>
      </c>
      <c r="B10" s="4" t="s">
        <v>22</v>
      </c>
      <c r="C10" s="5"/>
      <c r="D10" s="6" t="s">
        <v>30</v>
      </c>
      <c r="E10" s="33" t="s">
        <v>29</v>
      </c>
      <c r="F10" s="33" t="s">
        <v>25</v>
      </c>
      <c r="G10" s="8">
        <v>8</v>
      </c>
      <c r="H10" s="33" t="str">
        <f t="shared" si="0"/>
        <v>OL - Modificado (Mantenedor)Mediano.NET</v>
      </c>
      <c r="I10" s="33">
        <f>VLOOKUP(H10,Parametros!$E$24:$F$107,2,0)</f>
        <v>0.2</v>
      </c>
      <c r="J10" s="34">
        <f t="shared" si="1"/>
        <v>9.6</v>
      </c>
      <c r="K10" s="13"/>
      <c r="L10" s="59" t="s">
        <v>29</v>
      </c>
      <c r="M10" s="59" t="s">
        <v>25</v>
      </c>
      <c r="N10" s="8">
        <v>24</v>
      </c>
      <c r="O10" s="50" t="str">
        <f t="shared" si="2"/>
        <v>OL - Modificado (Mantenedor)MedianoSQL</v>
      </c>
      <c r="P10" s="50">
        <f>VLOOKUP(O10,Parametros!$E$24:$F$107,2,0)</f>
        <v>0.2</v>
      </c>
      <c r="Q10" s="51">
        <f t="shared" si="3"/>
        <v>28.8</v>
      </c>
      <c r="R10" s="16">
        <v>38.4</v>
      </c>
      <c r="S10" s="65">
        <f t="shared" si="4"/>
        <v>2.8800000000000003</v>
      </c>
      <c r="T10" s="65">
        <f t="shared" si="5"/>
        <v>1.4400000000000002</v>
      </c>
      <c r="U10" s="65">
        <f t="shared" si="6"/>
        <v>33.119999999999997</v>
      </c>
    </row>
    <row r="11" spans="1:21" ht="20.399999999999999" x14ac:dyDescent="0.3">
      <c r="A11" s="1" t="s">
        <v>17</v>
      </c>
      <c r="B11" s="4" t="s">
        <v>22</v>
      </c>
      <c r="C11" s="5"/>
      <c r="D11" s="6" t="s">
        <v>31</v>
      </c>
      <c r="E11" s="33" t="s">
        <v>20</v>
      </c>
      <c r="F11" s="33" t="s">
        <v>21</v>
      </c>
      <c r="G11" s="8">
        <v>2</v>
      </c>
      <c r="H11" s="33" t="str">
        <f t="shared" si="0"/>
        <v>OL - Modificado (Consulta)Fácil.NET</v>
      </c>
      <c r="I11" s="33">
        <f>VLOOKUP(H11,Parametros!$E$24:$F$107,2,0)</f>
        <v>0.1</v>
      </c>
      <c r="J11" s="34">
        <f t="shared" si="1"/>
        <v>2.2000000000000002</v>
      </c>
      <c r="K11" s="13"/>
      <c r="L11" s="59" t="s">
        <v>20</v>
      </c>
      <c r="M11" s="59" t="s">
        <v>21</v>
      </c>
      <c r="N11" s="8">
        <v>6</v>
      </c>
      <c r="O11" s="50" t="str">
        <f t="shared" si="2"/>
        <v>OL - Modificado (Consulta)FácilSQL</v>
      </c>
      <c r="P11" s="50">
        <f>VLOOKUP(O11,Parametros!$E$24:$F$107,2,0)</f>
        <v>0.1</v>
      </c>
      <c r="Q11" s="51">
        <f t="shared" si="3"/>
        <v>6.6</v>
      </c>
      <c r="R11" s="16">
        <v>8.8000000000000007</v>
      </c>
      <c r="S11" s="65">
        <f t="shared" si="4"/>
        <v>0.66</v>
      </c>
      <c r="T11" s="65">
        <f t="shared" si="5"/>
        <v>0.33</v>
      </c>
      <c r="U11" s="65">
        <f t="shared" si="6"/>
        <v>7.59</v>
      </c>
    </row>
    <row r="12" spans="1:21" ht="71.400000000000006" x14ac:dyDescent="0.3">
      <c r="A12" s="1" t="s">
        <v>17</v>
      </c>
      <c r="B12" s="4" t="s">
        <v>22</v>
      </c>
      <c r="C12" s="5"/>
      <c r="D12" s="6" t="s">
        <v>32</v>
      </c>
      <c r="E12" s="33" t="s">
        <v>20</v>
      </c>
      <c r="F12" s="33" t="s">
        <v>21</v>
      </c>
      <c r="G12" s="8">
        <v>3</v>
      </c>
      <c r="H12" s="33" t="str">
        <f t="shared" si="0"/>
        <v>OL - Modificado (Consulta)Fácil.NET</v>
      </c>
      <c r="I12" s="33">
        <f>VLOOKUP(H12,Parametros!$E$24:$F$107,2,0)</f>
        <v>0.1</v>
      </c>
      <c r="J12" s="34">
        <f t="shared" si="1"/>
        <v>3.3</v>
      </c>
      <c r="K12" s="13"/>
      <c r="L12" s="59" t="s">
        <v>20</v>
      </c>
      <c r="M12" s="59" t="s">
        <v>21</v>
      </c>
      <c r="N12" s="8">
        <v>6</v>
      </c>
      <c r="O12" s="50" t="str">
        <f t="shared" si="2"/>
        <v>OL - Modificado (Consulta)FácilSQL</v>
      </c>
      <c r="P12" s="50">
        <f>VLOOKUP(O12,Parametros!$E$24:$F$107,2,0)</f>
        <v>0.1</v>
      </c>
      <c r="Q12" s="51">
        <f t="shared" si="3"/>
        <v>6.6</v>
      </c>
      <c r="R12" s="16">
        <v>9.8999999999999986</v>
      </c>
      <c r="S12" s="65">
        <f t="shared" si="4"/>
        <v>0.66</v>
      </c>
      <c r="T12" s="65">
        <f t="shared" si="5"/>
        <v>0.33</v>
      </c>
      <c r="U12" s="65">
        <f t="shared" si="6"/>
        <v>7.59</v>
      </c>
    </row>
    <row r="13" spans="1:21" ht="51" x14ac:dyDescent="0.3">
      <c r="A13" s="1" t="s">
        <v>17</v>
      </c>
      <c r="B13" s="4" t="s">
        <v>22</v>
      </c>
      <c r="C13" s="5"/>
      <c r="D13" s="6" t="s">
        <v>33</v>
      </c>
      <c r="E13" s="33" t="s">
        <v>29</v>
      </c>
      <c r="F13" s="33" t="s">
        <v>21</v>
      </c>
      <c r="G13" s="8">
        <v>4</v>
      </c>
      <c r="H13" s="33" t="str">
        <f t="shared" si="0"/>
        <v>OL - Modificado (Mantenedor)Fácil.NET</v>
      </c>
      <c r="I13" s="33">
        <f>VLOOKUP(H13,Parametros!$E$24:$F$107,2,0)</f>
        <v>0.1</v>
      </c>
      <c r="J13" s="34">
        <f t="shared" si="1"/>
        <v>4.4000000000000004</v>
      </c>
      <c r="K13" s="13"/>
      <c r="L13" s="59" t="s">
        <v>29</v>
      </c>
      <c r="M13" s="59" t="s">
        <v>21</v>
      </c>
      <c r="N13" s="8">
        <v>12</v>
      </c>
      <c r="O13" s="50" t="str">
        <f t="shared" si="2"/>
        <v>OL - Modificado (Mantenedor)FácilSQL</v>
      </c>
      <c r="P13" s="50">
        <f>VLOOKUP(O13,Parametros!$E$24:$F$107,2,0)</f>
        <v>0.1</v>
      </c>
      <c r="Q13" s="51">
        <f t="shared" si="3"/>
        <v>13.2</v>
      </c>
      <c r="R13" s="16">
        <v>17.600000000000001</v>
      </c>
      <c r="S13" s="65">
        <f t="shared" si="4"/>
        <v>1.32</v>
      </c>
      <c r="T13" s="65">
        <f t="shared" si="5"/>
        <v>0.66</v>
      </c>
      <c r="U13" s="65">
        <f t="shared" si="6"/>
        <v>15.18</v>
      </c>
    </row>
    <row r="14" spans="1:21" ht="112.2" x14ac:dyDescent="0.3">
      <c r="A14" s="1" t="s">
        <v>17</v>
      </c>
      <c r="B14" s="4" t="s">
        <v>22</v>
      </c>
      <c r="C14" s="5"/>
      <c r="D14" s="6" t="s">
        <v>34</v>
      </c>
      <c r="E14" s="33" t="s">
        <v>29</v>
      </c>
      <c r="F14" s="33" t="s">
        <v>25</v>
      </c>
      <c r="G14" s="8">
        <v>4</v>
      </c>
      <c r="H14" s="33" t="str">
        <f t="shared" si="0"/>
        <v>OL - Modificado (Mantenedor)Mediano.NET</v>
      </c>
      <c r="I14" s="33">
        <f>VLOOKUP(H14,Parametros!$E$24:$F$107,2,0)</f>
        <v>0.2</v>
      </c>
      <c r="J14" s="34">
        <f t="shared" si="1"/>
        <v>4.8</v>
      </c>
      <c r="K14" s="13"/>
      <c r="L14" s="59" t="s">
        <v>29</v>
      </c>
      <c r="M14" s="59" t="s">
        <v>25</v>
      </c>
      <c r="N14" s="8">
        <v>12</v>
      </c>
      <c r="O14" s="50" t="str">
        <f t="shared" si="2"/>
        <v>OL - Modificado (Mantenedor)MedianoSQL</v>
      </c>
      <c r="P14" s="50">
        <f>VLOOKUP(O14,Parametros!$E$24:$F$107,2,0)</f>
        <v>0.2</v>
      </c>
      <c r="Q14" s="51">
        <f t="shared" si="3"/>
        <v>14.4</v>
      </c>
      <c r="R14" s="16">
        <v>19.2</v>
      </c>
      <c r="S14" s="65">
        <f t="shared" si="4"/>
        <v>1.4400000000000002</v>
      </c>
      <c r="T14" s="65">
        <f t="shared" si="5"/>
        <v>0.72000000000000008</v>
      </c>
      <c r="U14" s="65">
        <f t="shared" si="6"/>
        <v>16.559999999999999</v>
      </c>
    </row>
    <row r="15" spans="1:21" ht="40.799999999999997" x14ac:dyDescent="0.3">
      <c r="A15" s="1" t="s">
        <v>17</v>
      </c>
      <c r="B15" s="4" t="s">
        <v>22</v>
      </c>
      <c r="C15" s="5"/>
      <c r="D15" s="6" t="s">
        <v>35</v>
      </c>
      <c r="E15" s="33" t="s">
        <v>29</v>
      </c>
      <c r="F15" s="33" t="s">
        <v>21</v>
      </c>
      <c r="G15" s="8">
        <v>3</v>
      </c>
      <c r="H15" s="33" t="str">
        <f t="shared" si="0"/>
        <v>OL - Modificado (Mantenedor)Fácil.NET</v>
      </c>
      <c r="I15" s="33">
        <f>VLOOKUP(H15,Parametros!$E$24:$F$107,2,0)</f>
        <v>0.1</v>
      </c>
      <c r="J15" s="34">
        <f t="shared" si="1"/>
        <v>3.3</v>
      </c>
      <c r="K15" s="13"/>
      <c r="L15" s="59" t="s">
        <v>29</v>
      </c>
      <c r="M15" s="59" t="s">
        <v>21</v>
      </c>
      <c r="N15" s="8">
        <v>8</v>
      </c>
      <c r="O15" s="50" t="str">
        <f t="shared" si="2"/>
        <v>OL - Modificado (Mantenedor)FácilSQL</v>
      </c>
      <c r="P15" s="50">
        <f>VLOOKUP(O15,Parametros!$E$24:$F$107,2,0)</f>
        <v>0.1</v>
      </c>
      <c r="Q15" s="51">
        <f t="shared" si="3"/>
        <v>8.8000000000000007</v>
      </c>
      <c r="R15" s="16">
        <v>12.100000000000001</v>
      </c>
      <c r="S15" s="65">
        <f t="shared" si="4"/>
        <v>0.88000000000000012</v>
      </c>
      <c r="T15" s="65">
        <f t="shared" si="5"/>
        <v>0.44000000000000006</v>
      </c>
      <c r="U15" s="65">
        <f t="shared" si="6"/>
        <v>10.120000000000001</v>
      </c>
    </row>
    <row r="16" spans="1:21" ht="30.6" x14ac:dyDescent="0.3">
      <c r="A16" s="1" t="s">
        <v>17</v>
      </c>
      <c r="B16" s="4" t="s">
        <v>22</v>
      </c>
      <c r="C16" s="5"/>
      <c r="D16" s="6" t="s">
        <v>36</v>
      </c>
      <c r="E16" s="33" t="s">
        <v>29</v>
      </c>
      <c r="F16" s="33" t="s">
        <v>21</v>
      </c>
      <c r="G16" s="8">
        <v>2</v>
      </c>
      <c r="H16" s="33" t="str">
        <f t="shared" si="0"/>
        <v>OL - Modificado (Mantenedor)Fácil.NET</v>
      </c>
      <c r="I16" s="33">
        <f>VLOOKUP(H16,Parametros!$E$24:$F$107,2,0)</f>
        <v>0.1</v>
      </c>
      <c r="J16" s="34">
        <f t="shared" si="1"/>
        <v>2.2000000000000002</v>
      </c>
      <c r="K16" s="13"/>
      <c r="L16" s="59" t="s">
        <v>29</v>
      </c>
      <c r="M16" s="59" t="s">
        <v>21</v>
      </c>
      <c r="N16" s="8">
        <v>8</v>
      </c>
      <c r="O16" s="50" t="str">
        <f t="shared" si="2"/>
        <v>OL - Modificado (Mantenedor)FácilSQL</v>
      </c>
      <c r="P16" s="50">
        <f>VLOOKUP(O16,Parametros!$E$24:$F$107,2,0)</f>
        <v>0.1</v>
      </c>
      <c r="Q16" s="51">
        <f t="shared" si="3"/>
        <v>8.8000000000000007</v>
      </c>
      <c r="R16" s="16">
        <v>11</v>
      </c>
      <c r="S16" s="65">
        <f t="shared" si="4"/>
        <v>0.88000000000000012</v>
      </c>
      <c r="T16" s="65">
        <f t="shared" si="5"/>
        <v>0.44000000000000006</v>
      </c>
      <c r="U16" s="65">
        <f t="shared" si="6"/>
        <v>10.120000000000001</v>
      </c>
    </row>
    <row r="17" spans="1:21" ht="20.399999999999999" x14ac:dyDescent="0.3">
      <c r="A17" s="1" t="s">
        <v>17</v>
      </c>
      <c r="B17" s="4" t="s">
        <v>22</v>
      </c>
      <c r="C17" s="5"/>
      <c r="D17" s="6" t="s">
        <v>37</v>
      </c>
      <c r="E17" s="33" t="s">
        <v>29</v>
      </c>
      <c r="F17" s="33" t="s">
        <v>21</v>
      </c>
      <c r="G17" s="8">
        <v>2</v>
      </c>
      <c r="H17" s="33" t="str">
        <f t="shared" si="0"/>
        <v>OL - Modificado (Mantenedor)Fácil.NET</v>
      </c>
      <c r="I17" s="33">
        <f>VLOOKUP(H17,Parametros!$E$24:$F$107,2,0)</f>
        <v>0.1</v>
      </c>
      <c r="J17" s="34">
        <f t="shared" si="1"/>
        <v>2.2000000000000002</v>
      </c>
      <c r="K17" s="13"/>
      <c r="L17" s="59" t="s">
        <v>29</v>
      </c>
      <c r="M17" s="59" t="s">
        <v>21</v>
      </c>
      <c r="N17" s="8">
        <v>5</v>
      </c>
      <c r="O17" s="50" t="str">
        <f t="shared" si="2"/>
        <v>OL - Modificado (Mantenedor)FácilSQL</v>
      </c>
      <c r="P17" s="50">
        <f>VLOOKUP(O17,Parametros!$E$24:$F$107,2,0)</f>
        <v>0.1</v>
      </c>
      <c r="Q17" s="51">
        <f t="shared" si="3"/>
        <v>5.5</v>
      </c>
      <c r="R17" s="16">
        <v>7.7</v>
      </c>
      <c r="S17" s="65">
        <f t="shared" si="4"/>
        <v>0.55000000000000004</v>
      </c>
      <c r="T17" s="65">
        <f t="shared" si="5"/>
        <v>0.27500000000000002</v>
      </c>
      <c r="U17" s="65">
        <f t="shared" si="6"/>
        <v>6.3250000000000002</v>
      </c>
    </row>
    <row r="18" spans="1:21" ht="40.799999999999997" x14ac:dyDescent="0.3">
      <c r="A18" s="1" t="s">
        <v>17</v>
      </c>
      <c r="B18" s="4" t="s">
        <v>22</v>
      </c>
      <c r="C18" s="5"/>
      <c r="D18" s="6" t="s">
        <v>38</v>
      </c>
      <c r="E18" s="33" t="s">
        <v>29</v>
      </c>
      <c r="F18" s="33" t="s">
        <v>25</v>
      </c>
      <c r="G18" s="8">
        <v>2</v>
      </c>
      <c r="H18" s="33" t="str">
        <f t="shared" si="0"/>
        <v>OL - Modificado (Mantenedor)Mediano.NET</v>
      </c>
      <c r="I18" s="33">
        <f>VLOOKUP(H18,Parametros!$E$24:$F$107,2,0)</f>
        <v>0.2</v>
      </c>
      <c r="J18" s="34">
        <f t="shared" si="1"/>
        <v>2.4</v>
      </c>
      <c r="K18" s="13"/>
      <c r="L18" s="59" t="s">
        <v>29</v>
      </c>
      <c r="M18" s="59" t="s">
        <v>21</v>
      </c>
      <c r="N18" s="8">
        <v>8</v>
      </c>
      <c r="O18" s="50" t="str">
        <f t="shared" si="2"/>
        <v>OL - Modificado (Mantenedor)FácilSQL</v>
      </c>
      <c r="P18" s="50">
        <f>VLOOKUP(O18,Parametros!$E$24:$F$107,2,0)</f>
        <v>0.1</v>
      </c>
      <c r="Q18" s="51">
        <f t="shared" si="3"/>
        <v>8.8000000000000007</v>
      </c>
      <c r="R18" s="16">
        <v>11.200000000000001</v>
      </c>
      <c r="S18" s="65">
        <f t="shared" si="4"/>
        <v>0.88000000000000012</v>
      </c>
      <c r="T18" s="65">
        <f t="shared" si="5"/>
        <v>0.44000000000000006</v>
      </c>
      <c r="U18" s="65">
        <f t="shared" si="6"/>
        <v>10.120000000000001</v>
      </c>
    </row>
    <row r="19" spans="1:21" ht="20.399999999999999" x14ac:dyDescent="0.3">
      <c r="A19" s="1" t="s">
        <v>17</v>
      </c>
      <c r="B19" s="4" t="s">
        <v>22</v>
      </c>
      <c r="C19" s="5"/>
      <c r="D19" s="6" t="s">
        <v>39</v>
      </c>
      <c r="E19" s="33" t="s">
        <v>20</v>
      </c>
      <c r="F19" s="33" t="s">
        <v>21</v>
      </c>
      <c r="G19" s="8">
        <v>2</v>
      </c>
      <c r="H19" s="33" t="str">
        <f t="shared" si="0"/>
        <v>OL - Modificado (Consulta)Fácil.NET</v>
      </c>
      <c r="I19" s="33">
        <f>VLOOKUP(H19,Parametros!$E$24:$F$107,2,0)</f>
        <v>0.1</v>
      </c>
      <c r="J19" s="34">
        <f t="shared" si="1"/>
        <v>2.2000000000000002</v>
      </c>
      <c r="K19" s="13"/>
      <c r="L19" s="59" t="s">
        <v>20</v>
      </c>
      <c r="M19" s="59" t="s">
        <v>21</v>
      </c>
      <c r="N19" s="8">
        <v>3</v>
      </c>
      <c r="O19" s="50" t="str">
        <f t="shared" si="2"/>
        <v>OL - Modificado (Consulta)FácilSQL</v>
      </c>
      <c r="P19" s="50">
        <f>VLOOKUP(O19,Parametros!$E$24:$F$107,2,0)</f>
        <v>0.1</v>
      </c>
      <c r="Q19" s="51">
        <f t="shared" si="3"/>
        <v>3.3</v>
      </c>
      <c r="R19" s="16">
        <v>5.5</v>
      </c>
      <c r="S19" s="65">
        <f t="shared" si="4"/>
        <v>0.33</v>
      </c>
      <c r="T19" s="65">
        <f t="shared" si="5"/>
        <v>0.16500000000000001</v>
      </c>
      <c r="U19" s="65">
        <f t="shared" si="6"/>
        <v>3.7949999999999999</v>
      </c>
    </row>
    <row r="20" spans="1:21" ht="102" x14ac:dyDescent="0.3">
      <c r="A20" s="1" t="s">
        <v>17</v>
      </c>
      <c r="B20" s="4" t="s">
        <v>22</v>
      </c>
      <c r="C20" s="5"/>
      <c r="D20" s="6" t="s">
        <v>40</v>
      </c>
      <c r="E20" s="33" t="s">
        <v>29</v>
      </c>
      <c r="F20" s="33" t="s">
        <v>21</v>
      </c>
      <c r="G20" s="8">
        <v>3</v>
      </c>
      <c r="H20" s="33" t="str">
        <f t="shared" si="0"/>
        <v>OL - Modificado (Mantenedor)Fácil.NET</v>
      </c>
      <c r="I20" s="33">
        <f>VLOOKUP(H20,Parametros!$E$24:$F$107,2,0)</f>
        <v>0.1</v>
      </c>
      <c r="J20" s="34">
        <f t="shared" si="1"/>
        <v>3.3</v>
      </c>
      <c r="K20" s="13"/>
      <c r="L20" s="59" t="s">
        <v>29</v>
      </c>
      <c r="M20" s="59" t="s">
        <v>21</v>
      </c>
      <c r="N20" s="8">
        <v>6</v>
      </c>
      <c r="O20" s="50" t="str">
        <f t="shared" si="2"/>
        <v>OL - Modificado (Mantenedor)FácilSQL</v>
      </c>
      <c r="P20" s="50">
        <f>VLOOKUP(O20,Parametros!$E$24:$F$107,2,0)</f>
        <v>0.1</v>
      </c>
      <c r="Q20" s="51">
        <f t="shared" si="3"/>
        <v>6.6</v>
      </c>
      <c r="R20" s="16">
        <v>9.8999999999999986</v>
      </c>
      <c r="S20" s="65">
        <f t="shared" si="4"/>
        <v>0.66</v>
      </c>
      <c r="T20" s="65">
        <f t="shared" si="5"/>
        <v>0.33</v>
      </c>
      <c r="U20" s="65">
        <f t="shared" si="6"/>
        <v>7.59</v>
      </c>
    </row>
    <row r="21" spans="1:21" ht="71.400000000000006" x14ac:dyDescent="0.3">
      <c r="A21" s="1" t="s">
        <v>17</v>
      </c>
      <c r="B21" s="4" t="s">
        <v>22</v>
      </c>
      <c r="C21" s="5"/>
      <c r="D21" s="6" t="s">
        <v>41</v>
      </c>
      <c r="E21" s="33" t="s">
        <v>29</v>
      </c>
      <c r="F21" s="33" t="s">
        <v>21</v>
      </c>
      <c r="G21" s="8">
        <v>3</v>
      </c>
      <c r="H21" s="33" t="str">
        <f t="shared" si="0"/>
        <v>OL - Modificado (Mantenedor)Fácil.NET</v>
      </c>
      <c r="I21" s="33">
        <f>VLOOKUP(H21,Parametros!$E$24:$F$107,2,0)</f>
        <v>0.1</v>
      </c>
      <c r="J21" s="34">
        <f t="shared" si="1"/>
        <v>3.3</v>
      </c>
      <c r="K21" s="13"/>
      <c r="L21" s="59" t="s">
        <v>29</v>
      </c>
      <c r="M21" s="59" t="s">
        <v>21</v>
      </c>
      <c r="N21" s="8">
        <v>6</v>
      </c>
      <c r="O21" s="50" t="str">
        <f t="shared" si="2"/>
        <v>OL - Modificado (Mantenedor)FácilSQL</v>
      </c>
      <c r="P21" s="50">
        <f>VLOOKUP(O21,Parametros!$E$24:$F$107,2,0)</f>
        <v>0.1</v>
      </c>
      <c r="Q21" s="51">
        <f t="shared" si="3"/>
        <v>6.6</v>
      </c>
      <c r="R21" s="16">
        <v>9.8999999999999986</v>
      </c>
      <c r="S21" s="65">
        <f t="shared" si="4"/>
        <v>0.66</v>
      </c>
      <c r="T21" s="65">
        <f t="shared" si="5"/>
        <v>0.33</v>
      </c>
      <c r="U21" s="65">
        <f t="shared" si="6"/>
        <v>7.59</v>
      </c>
    </row>
    <row r="22" spans="1:21" ht="71.400000000000006" x14ac:dyDescent="0.3">
      <c r="A22" s="1" t="s">
        <v>17</v>
      </c>
      <c r="B22" s="4" t="s">
        <v>22</v>
      </c>
      <c r="C22" s="5"/>
      <c r="D22" s="6" t="s">
        <v>42</v>
      </c>
      <c r="E22" s="33" t="s">
        <v>29</v>
      </c>
      <c r="F22" s="33" t="s">
        <v>21</v>
      </c>
      <c r="G22" s="8">
        <v>3</v>
      </c>
      <c r="H22" s="33" t="str">
        <f t="shared" si="0"/>
        <v>OL - Modificado (Mantenedor)Fácil.NET</v>
      </c>
      <c r="I22" s="33">
        <f>VLOOKUP(H22,Parametros!$E$24:$F$107,2,0)</f>
        <v>0.1</v>
      </c>
      <c r="J22" s="34">
        <f t="shared" si="1"/>
        <v>3.3</v>
      </c>
      <c r="K22" s="13"/>
      <c r="L22" s="59" t="s">
        <v>29</v>
      </c>
      <c r="M22" s="59" t="s">
        <v>21</v>
      </c>
      <c r="N22" s="8">
        <v>4</v>
      </c>
      <c r="O22" s="50" t="str">
        <f t="shared" si="2"/>
        <v>OL - Modificado (Mantenedor)FácilSQL</v>
      </c>
      <c r="P22" s="50">
        <f>VLOOKUP(O22,Parametros!$E$24:$F$107,2,0)</f>
        <v>0.1</v>
      </c>
      <c r="Q22" s="51">
        <f t="shared" si="3"/>
        <v>4.4000000000000004</v>
      </c>
      <c r="R22" s="16">
        <v>7.7</v>
      </c>
      <c r="S22" s="65">
        <f t="shared" si="4"/>
        <v>0.44000000000000006</v>
      </c>
      <c r="T22" s="65">
        <f t="shared" si="5"/>
        <v>0.22000000000000003</v>
      </c>
      <c r="U22" s="65">
        <f t="shared" si="6"/>
        <v>5.0600000000000005</v>
      </c>
    </row>
    <row r="23" spans="1:21" ht="20.399999999999999" x14ac:dyDescent="0.3">
      <c r="A23" s="1" t="s">
        <v>17</v>
      </c>
      <c r="B23" s="4" t="s">
        <v>22</v>
      </c>
      <c r="C23" s="5"/>
      <c r="D23" s="6" t="s">
        <v>43</v>
      </c>
      <c r="E23" s="33" t="s">
        <v>20</v>
      </c>
      <c r="F23" s="33" t="s">
        <v>21</v>
      </c>
      <c r="G23" s="8">
        <v>2</v>
      </c>
      <c r="H23" s="33" t="str">
        <f t="shared" si="0"/>
        <v>OL - Modificado (Consulta)Fácil.NET</v>
      </c>
      <c r="I23" s="33">
        <f>VLOOKUP(H23,Parametros!$E$24:$F$107,2,0)</f>
        <v>0.1</v>
      </c>
      <c r="J23" s="34">
        <f t="shared" si="1"/>
        <v>2.2000000000000002</v>
      </c>
      <c r="K23" s="13"/>
      <c r="L23" s="59" t="s">
        <v>20</v>
      </c>
      <c r="M23" s="59" t="s">
        <v>21</v>
      </c>
      <c r="N23" s="8">
        <v>3</v>
      </c>
      <c r="O23" s="50" t="str">
        <f t="shared" si="2"/>
        <v>OL - Modificado (Consulta)FácilSQL</v>
      </c>
      <c r="P23" s="50">
        <f>VLOOKUP(O23,Parametros!$E$24:$F$107,2,0)</f>
        <v>0.1</v>
      </c>
      <c r="Q23" s="51">
        <f t="shared" si="3"/>
        <v>3.3</v>
      </c>
      <c r="R23" s="16">
        <v>5.5</v>
      </c>
      <c r="S23" s="65">
        <f t="shared" si="4"/>
        <v>0.33</v>
      </c>
      <c r="T23" s="65">
        <f t="shared" si="5"/>
        <v>0.16500000000000001</v>
      </c>
      <c r="U23" s="65">
        <f t="shared" si="6"/>
        <v>3.7949999999999999</v>
      </c>
    </row>
    <row r="24" spans="1:21" ht="30.6" x14ac:dyDescent="0.3">
      <c r="A24" s="1" t="s">
        <v>17</v>
      </c>
      <c r="B24" s="4" t="s">
        <v>22</v>
      </c>
      <c r="C24" s="5"/>
      <c r="D24" s="6" t="s">
        <v>44</v>
      </c>
      <c r="E24" s="33" t="s">
        <v>29</v>
      </c>
      <c r="F24" s="33" t="s">
        <v>21</v>
      </c>
      <c r="G24" s="8">
        <v>3</v>
      </c>
      <c r="H24" s="33" t="str">
        <f t="shared" si="0"/>
        <v>OL - Modificado (Mantenedor)Fácil.NET</v>
      </c>
      <c r="I24" s="33">
        <f>VLOOKUP(H24,Parametros!$E$24:$F$107,2,0)</f>
        <v>0.1</v>
      </c>
      <c r="J24" s="34">
        <f t="shared" si="1"/>
        <v>3.3</v>
      </c>
      <c r="K24" s="13"/>
      <c r="L24" s="59" t="s">
        <v>29</v>
      </c>
      <c r="M24" s="59" t="s">
        <v>21</v>
      </c>
      <c r="N24" s="8">
        <v>3</v>
      </c>
      <c r="O24" s="50" t="str">
        <f t="shared" si="2"/>
        <v>OL - Modificado (Mantenedor)FácilSQL</v>
      </c>
      <c r="P24" s="50">
        <f>VLOOKUP(O24,Parametros!$E$24:$F$107,2,0)</f>
        <v>0.1</v>
      </c>
      <c r="Q24" s="51">
        <f t="shared" si="3"/>
        <v>3.3</v>
      </c>
      <c r="R24" s="16">
        <v>6.6</v>
      </c>
      <c r="S24" s="65">
        <f t="shared" si="4"/>
        <v>0.33</v>
      </c>
      <c r="T24" s="65">
        <f t="shared" si="5"/>
        <v>0.16500000000000001</v>
      </c>
      <c r="U24" s="65">
        <f t="shared" si="6"/>
        <v>3.7949999999999999</v>
      </c>
    </row>
    <row r="25" spans="1:21" ht="20.399999999999999" x14ac:dyDescent="0.3">
      <c r="A25" s="1" t="s">
        <v>17</v>
      </c>
      <c r="B25" s="4" t="s">
        <v>22</v>
      </c>
      <c r="C25" s="5"/>
      <c r="D25" s="6" t="s">
        <v>45</v>
      </c>
      <c r="E25" s="33" t="s">
        <v>29</v>
      </c>
      <c r="F25" s="33" t="s">
        <v>21</v>
      </c>
      <c r="G25" s="8">
        <v>1</v>
      </c>
      <c r="H25" s="33" t="str">
        <f t="shared" si="0"/>
        <v>OL - Modificado (Mantenedor)Fácil.NET</v>
      </c>
      <c r="I25" s="33">
        <f>VLOOKUP(H25,Parametros!$E$24:$F$107,2,0)</f>
        <v>0.1</v>
      </c>
      <c r="J25" s="34">
        <f t="shared" si="1"/>
        <v>1.1000000000000001</v>
      </c>
      <c r="K25" s="13"/>
      <c r="L25" s="59" t="s">
        <v>29</v>
      </c>
      <c r="M25" s="59" t="s">
        <v>21</v>
      </c>
      <c r="N25" s="8">
        <v>2</v>
      </c>
      <c r="O25" s="50" t="str">
        <f t="shared" si="2"/>
        <v>OL - Modificado (Mantenedor)FácilSQL</v>
      </c>
      <c r="P25" s="50">
        <f>VLOOKUP(O25,Parametros!$E$24:$F$107,2,0)</f>
        <v>0.1</v>
      </c>
      <c r="Q25" s="51">
        <f t="shared" si="3"/>
        <v>2.2000000000000002</v>
      </c>
      <c r="R25" s="16">
        <v>3.3000000000000003</v>
      </c>
      <c r="S25" s="65">
        <f t="shared" si="4"/>
        <v>0.22000000000000003</v>
      </c>
      <c r="T25" s="65">
        <f t="shared" si="5"/>
        <v>0.11000000000000001</v>
      </c>
      <c r="U25" s="65">
        <f t="shared" si="6"/>
        <v>2.5300000000000002</v>
      </c>
    </row>
    <row r="26" spans="1:21" ht="30.6" x14ac:dyDescent="0.3">
      <c r="A26" s="1" t="s">
        <v>17</v>
      </c>
      <c r="B26" s="4" t="s">
        <v>22</v>
      </c>
      <c r="C26" s="5"/>
      <c r="D26" s="6" t="s">
        <v>46</v>
      </c>
      <c r="E26" s="33" t="s">
        <v>29</v>
      </c>
      <c r="F26" s="33" t="s">
        <v>21</v>
      </c>
      <c r="G26" s="8">
        <v>1</v>
      </c>
      <c r="H26" s="33" t="str">
        <f t="shared" si="0"/>
        <v>OL - Modificado (Mantenedor)Fácil.NET</v>
      </c>
      <c r="I26" s="33">
        <f>VLOOKUP(H26,Parametros!$E$24:$F$107,2,0)</f>
        <v>0.1</v>
      </c>
      <c r="J26" s="34">
        <f t="shared" si="1"/>
        <v>1.1000000000000001</v>
      </c>
      <c r="K26" s="13"/>
      <c r="L26" s="59" t="s">
        <v>29</v>
      </c>
      <c r="M26" s="59" t="s">
        <v>21</v>
      </c>
      <c r="N26" s="8">
        <v>2</v>
      </c>
      <c r="O26" s="50" t="str">
        <f t="shared" si="2"/>
        <v>OL - Modificado (Mantenedor)FácilSQL</v>
      </c>
      <c r="P26" s="50">
        <f>VLOOKUP(O26,Parametros!$E$24:$F$107,2,0)</f>
        <v>0.1</v>
      </c>
      <c r="Q26" s="51">
        <f t="shared" si="3"/>
        <v>2.2000000000000002</v>
      </c>
      <c r="R26" s="16">
        <v>3.3000000000000003</v>
      </c>
      <c r="S26" s="65">
        <f t="shared" si="4"/>
        <v>0.22000000000000003</v>
      </c>
      <c r="T26" s="65">
        <f t="shared" si="5"/>
        <v>0.11000000000000001</v>
      </c>
      <c r="U26" s="65">
        <f t="shared" si="6"/>
        <v>2.5300000000000002</v>
      </c>
    </row>
    <row r="27" spans="1:21" ht="20.399999999999999" x14ac:dyDescent="0.3">
      <c r="A27" s="1" t="s">
        <v>17</v>
      </c>
      <c r="B27" s="4" t="s">
        <v>22</v>
      </c>
      <c r="C27" s="5"/>
      <c r="D27" s="6" t="s">
        <v>47</v>
      </c>
      <c r="E27" s="33" t="s">
        <v>29</v>
      </c>
      <c r="F27" s="33" t="s">
        <v>21</v>
      </c>
      <c r="G27" s="8">
        <v>1</v>
      </c>
      <c r="H27" s="33" t="str">
        <f t="shared" si="0"/>
        <v>OL - Modificado (Mantenedor)Fácil.NET</v>
      </c>
      <c r="I27" s="33">
        <f>VLOOKUP(H27,Parametros!$E$24:$F$107,2,0)</f>
        <v>0.1</v>
      </c>
      <c r="J27" s="34">
        <f t="shared" si="1"/>
        <v>1.1000000000000001</v>
      </c>
      <c r="K27" s="13"/>
      <c r="L27" s="59" t="s">
        <v>29</v>
      </c>
      <c r="M27" s="59" t="s">
        <v>21</v>
      </c>
      <c r="N27" s="8">
        <v>1</v>
      </c>
      <c r="O27" s="50" t="str">
        <f t="shared" si="2"/>
        <v>OL - Modificado (Mantenedor)FácilSQL</v>
      </c>
      <c r="P27" s="50">
        <f>VLOOKUP(O27,Parametros!$E$24:$F$107,2,0)</f>
        <v>0.1</v>
      </c>
      <c r="Q27" s="51">
        <f t="shared" si="3"/>
        <v>1.1000000000000001</v>
      </c>
      <c r="R27" s="16">
        <v>2.2000000000000002</v>
      </c>
      <c r="S27" s="65">
        <f t="shared" si="4"/>
        <v>0.11000000000000001</v>
      </c>
      <c r="T27" s="65">
        <f t="shared" si="5"/>
        <v>5.5000000000000007E-2</v>
      </c>
      <c r="U27" s="65">
        <f t="shared" si="6"/>
        <v>1.2650000000000001</v>
      </c>
    </row>
    <row r="28" spans="1:21" ht="20.399999999999999" x14ac:dyDescent="0.3">
      <c r="A28" s="1" t="s">
        <v>17</v>
      </c>
      <c r="B28" s="4" t="s">
        <v>22</v>
      </c>
      <c r="C28" s="5"/>
      <c r="D28" s="6" t="s">
        <v>48</v>
      </c>
      <c r="E28" s="33" t="s">
        <v>29</v>
      </c>
      <c r="F28" s="33" t="s">
        <v>21</v>
      </c>
      <c r="G28" s="8">
        <v>1</v>
      </c>
      <c r="H28" s="33" t="str">
        <f t="shared" si="0"/>
        <v>OL - Modificado (Mantenedor)Fácil.NET</v>
      </c>
      <c r="I28" s="33">
        <f>VLOOKUP(H28,Parametros!$E$24:$F$107,2,0)</f>
        <v>0.1</v>
      </c>
      <c r="J28" s="34">
        <f t="shared" si="1"/>
        <v>1.1000000000000001</v>
      </c>
      <c r="K28" s="13"/>
      <c r="L28" s="59" t="s">
        <v>29</v>
      </c>
      <c r="M28" s="59" t="s">
        <v>21</v>
      </c>
      <c r="N28" s="8">
        <v>1</v>
      </c>
      <c r="O28" s="50" t="str">
        <f t="shared" si="2"/>
        <v>OL - Modificado (Mantenedor)FácilSQL</v>
      </c>
      <c r="P28" s="50">
        <f>VLOOKUP(O28,Parametros!$E$24:$F$107,2,0)</f>
        <v>0.1</v>
      </c>
      <c r="Q28" s="51">
        <f t="shared" si="3"/>
        <v>1.1000000000000001</v>
      </c>
      <c r="R28" s="16">
        <v>2.2000000000000002</v>
      </c>
      <c r="S28" s="65">
        <f t="shared" si="4"/>
        <v>0.11000000000000001</v>
      </c>
      <c r="T28" s="65">
        <f t="shared" si="5"/>
        <v>5.5000000000000007E-2</v>
      </c>
      <c r="U28" s="65">
        <f t="shared" si="6"/>
        <v>1.2650000000000001</v>
      </c>
    </row>
    <row r="29" spans="1:21" ht="30.6" x14ac:dyDescent="0.3">
      <c r="A29" s="1" t="s">
        <v>17</v>
      </c>
      <c r="B29" s="4" t="s">
        <v>49</v>
      </c>
      <c r="C29" s="9"/>
      <c r="D29" s="6" t="s">
        <v>50</v>
      </c>
      <c r="E29" s="33" t="s">
        <v>29</v>
      </c>
      <c r="F29" s="33" t="s">
        <v>21</v>
      </c>
      <c r="G29" s="8">
        <v>1</v>
      </c>
      <c r="H29" s="33" t="str">
        <f t="shared" si="0"/>
        <v>OL - Modificado (Mantenedor)Fácil.NET</v>
      </c>
      <c r="I29" s="33">
        <f>VLOOKUP(H29,Parametros!$E$24:$F$107,2,0)</f>
        <v>0.1</v>
      </c>
      <c r="J29" s="34">
        <f t="shared" si="1"/>
        <v>1.1000000000000001</v>
      </c>
      <c r="K29" s="13"/>
      <c r="L29" s="59" t="s">
        <v>29</v>
      </c>
      <c r="M29" s="59" t="s">
        <v>21</v>
      </c>
      <c r="N29" s="8">
        <v>2</v>
      </c>
      <c r="O29" s="50" t="str">
        <f t="shared" si="2"/>
        <v>OL - Modificado (Mantenedor)FácilSQL</v>
      </c>
      <c r="P29" s="50">
        <f>VLOOKUP(O29,Parametros!$E$24:$F$107,2,0)</f>
        <v>0.1</v>
      </c>
      <c r="Q29" s="51">
        <f t="shared" si="3"/>
        <v>2.2000000000000002</v>
      </c>
      <c r="R29" s="16">
        <v>3.3000000000000003</v>
      </c>
      <c r="S29" s="65">
        <f t="shared" si="4"/>
        <v>0.22000000000000003</v>
      </c>
      <c r="T29" s="65">
        <f t="shared" si="5"/>
        <v>0.11000000000000001</v>
      </c>
      <c r="U29" s="65">
        <f t="shared" si="6"/>
        <v>2.5300000000000002</v>
      </c>
    </row>
    <row r="30" spans="1:21" ht="30.6" x14ac:dyDescent="0.3">
      <c r="A30" s="36" t="s">
        <v>17</v>
      </c>
      <c r="B30" s="37" t="s">
        <v>51</v>
      </c>
      <c r="C30" s="5"/>
      <c r="D30" s="6" t="s">
        <v>52</v>
      </c>
      <c r="E30" s="33" t="s">
        <v>29</v>
      </c>
      <c r="F30" s="33" t="s">
        <v>53</v>
      </c>
      <c r="G30" s="8">
        <v>4</v>
      </c>
      <c r="H30" s="33" t="str">
        <f t="shared" si="0"/>
        <v>OL - Modificado (Mantenedor)Dificil.NET</v>
      </c>
      <c r="I30" s="33">
        <f>VLOOKUP(H30,Parametros!$E$24:$F$107,2,0)</f>
        <v>0.3</v>
      </c>
      <c r="J30" s="34">
        <f t="shared" si="1"/>
        <v>5.2</v>
      </c>
      <c r="K30" s="13"/>
      <c r="L30" s="59" t="s">
        <v>54</v>
      </c>
      <c r="M30" s="59" t="s">
        <v>55</v>
      </c>
      <c r="N30" s="8">
        <v>16</v>
      </c>
      <c r="O30" s="50" t="str">
        <f t="shared" si="2"/>
        <v>Batch ModificadoMuy DificilSQL</v>
      </c>
      <c r="P30" s="50">
        <f>VLOOKUP(O30,Parametros!$E$24:$F$107,2,0)</f>
        <v>0.4</v>
      </c>
      <c r="Q30" s="51">
        <f t="shared" si="3"/>
        <v>22.4</v>
      </c>
      <c r="R30" s="16">
        <v>27.599999999999998</v>
      </c>
      <c r="S30" s="65">
        <f t="shared" si="4"/>
        <v>2.2399999999999998</v>
      </c>
      <c r="T30" s="65">
        <f t="shared" si="5"/>
        <v>1.1199999999999999</v>
      </c>
      <c r="U30" s="65">
        <f t="shared" si="6"/>
        <v>25.759999999999998</v>
      </c>
    </row>
    <row r="31" spans="1:21" ht="20.399999999999999" x14ac:dyDescent="0.3">
      <c r="A31" s="36" t="s">
        <v>17</v>
      </c>
      <c r="B31" s="37" t="s">
        <v>51</v>
      </c>
      <c r="C31" s="5"/>
      <c r="D31" s="6" t="s">
        <v>56</v>
      </c>
      <c r="E31" s="33" t="s">
        <v>29</v>
      </c>
      <c r="F31" s="33" t="s">
        <v>53</v>
      </c>
      <c r="G31" s="8">
        <v>4</v>
      </c>
      <c r="H31" s="33" t="str">
        <f t="shared" si="0"/>
        <v>OL - Modificado (Mantenedor)Dificil.NET</v>
      </c>
      <c r="I31" s="33">
        <f>VLOOKUP(H31,Parametros!$E$24:$F$107,2,0)</f>
        <v>0.3</v>
      </c>
      <c r="J31" s="34">
        <f t="shared" si="1"/>
        <v>5.2</v>
      </c>
      <c r="K31" s="13"/>
      <c r="L31" s="59" t="s">
        <v>54</v>
      </c>
      <c r="M31" s="59" t="s">
        <v>55</v>
      </c>
      <c r="N31" s="8">
        <v>16</v>
      </c>
      <c r="O31" s="50" t="str">
        <f t="shared" si="2"/>
        <v>Batch ModificadoMuy DificilSQL</v>
      </c>
      <c r="P31" s="50">
        <f>VLOOKUP(O31,Parametros!$E$24:$F$107,2,0)</f>
        <v>0.4</v>
      </c>
      <c r="Q31" s="51">
        <f t="shared" si="3"/>
        <v>22.4</v>
      </c>
      <c r="R31" s="16">
        <v>27.599999999999998</v>
      </c>
      <c r="S31" s="65">
        <f t="shared" si="4"/>
        <v>2.2399999999999998</v>
      </c>
      <c r="T31" s="65">
        <f t="shared" si="5"/>
        <v>1.1199999999999999</v>
      </c>
      <c r="U31" s="65">
        <f t="shared" si="6"/>
        <v>25.759999999999998</v>
      </c>
    </row>
    <row r="32" spans="1:21" ht="20.399999999999999" x14ac:dyDescent="0.3">
      <c r="A32" s="36" t="s">
        <v>17</v>
      </c>
      <c r="B32" s="37" t="s">
        <v>51</v>
      </c>
      <c r="C32" s="5"/>
      <c r="D32" s="6" t="s">
        <v>57</v>
      </c>
      <c r="E32" s="33" t="s">
        <v>20</v>
      </c>
      <c r="F32" s="33" t="s">
        <v>21</v>
      </c>
      <c r="G32" s="8">
        <v>2</v>
      </c>
      <c r="H32" s="33" t="str">
        <f t="shared" si="0"/>
        <v>OL - Modificado (Consulta)Fácil.NET</v>
      </c>
      <c r="I32" s="33">
        <f>VLOOKUP(H32,Parametros!$E$24:$F$107,2,0)</f>
        <v>0.1</v>
      </c>
      <c r="J32" s="34">
        <f t="shared" si="1"/>
        <v>2.2000000000000002</v>
      </c>
      <c r="K32" s="13"/>
      <c r="L32" s="59" t="s">
        <v>20</v>
      </c>
      <c r="M32" s="59" t="s">
        <v>21</v>
      </c>
      <c r="N32" s="8">
        <v>8</v>
      </c>
      <c r="O32" s="50" t="str">
        <f t="shared" si="2"/>
        <v>OL - Modificado (Consulta)FácilSQL</v>
      </c>
      <c r="P32" s="50">
        <f>VLOOKUP(O32,Parametros!$E$24:$F$107,2,0)</f>
        <v>0.1</v>
      </c>
      <c r="Q32" s="51">
        <f t="shared" si="3"/>
        <v>8.8000000000000007</v>
      </c>
      <c r="R32" s="16">
        <v>11</v>
      </c>
      <c r="S32" s="65">
        <f t="shared" si="4"/>
        <v>0.88000000000000012</v>
      </c>
      <c r="T32" s="65">
        <f t="shared" si="5"/>
        <v>0.44000000000000006</v>
      </c>
      <c r="U32" s="65">
        <f t="shared" si="6"/>
        <v>10.120000000000001</v>
      </c>
    </row>
    <row r="33" spans="1:21" ht="20.399999999999999" x14ac:dyDescent="0.3">
      <c r="A33" s="36" t="s">
        <v>17</v>
      </c>
      <c r="B33" s="37" t="s">
        <v>51</v>
      </c>
      <c r="C33" s="5"/>
      <c r="D33" s="6" t="s">
        <v>58</v>
      </c>
      <c r="E33" s="33" t="s">
        <v>20</v>
      </c>
      <c r="F33" s="33" t="s">
        <v>21</v>
      </c>
      <c r="G33" s="8">
        <v>2</v>
      </c>
      <c r="H33" s="33" t="str">
        <f t="shared" si="0"/>
        <v>OL - Modificado (Consulta)Fácil.NET</v>
      </c>
      <c r="I33" s="33">
        <f>VLOOKUP(H33,Parametros!$E$24:$F$107,2,0)</f>
        <v>0.1</v>
      </c>
      <c r="J33" s="34">
        <f t="shared" si="1"/>
        <v>2.2000000000000002</v>
      </c>
      <c r="K33" s="13"/>
      <c r="L33" s="59" t="s">
        <v>20</v>
      </c>
      <c r="M33" s="59" t="s">
        <v>21</v>
      </c>
      <c r="N33" s="8">
        <v>8</v>
      </c>
      <c r="O33" s="50" t="str">
        <f t="shared" si="2"/>
        <v>OL - Modificado (Consulta)FácilSQL</v>
      </c>
      <c r="P33" s="50">
        <f>VLOOKUP(O33,Parametros!$E$24:$F$107,2,0)</f>
        <v>0.1</v>
      </c>
      <c r="Q33" s="51">
        <f t="shared" si="3"/>
        <v>8.8000000000000007</v>
      </c>
      <c r="R33" s="16">
        <v>11</v>
      </c>
      <c r="S33" s="65">
        <f t="shared" si="4"/>
        <v>0.88000000000000012</v>
      </c>
      <c r="T33" s="65">
        <f t="shared" si="5"/>
        <v>0.44000000000000006</v>
      </c>
      <c r="U33" s="65">
        <f t="shared" si="6"/>
        <v>10.120000000000001</v>
      </c>
    </row>
    <row r="34" spans="1:21" ht="30.6" x14ac:dyDescent="0.3">
      <c r="A34" s="36" t="s">
        <v>17</v>
      </c>
      <c r="B34" s="37" t="s">
        <v>51</v>
      </c>
      <c r="C34" s="5"/>
      <c r="D34" s="6" t="s">
        <v>59</v>
      </c>
      <c r="E34" s="33" t="s">
        <v>20</v>
      </c>
      <c r="F34" s="33" t="s">
        <v>21</v>
      </c>
      <c r="G34" s="8">
        <v>2</v>
      </c>
      <c r="H34" s="33" t="str">
        <f t="shared" si="0"/>
        <v>OL - Modificado (Consulta)Fácil.NET</v>
      </c>
      <c r="I34" s="33">
        <f>VLOOKUP(H34,Parametros!$E$24:$F$107,2,0)</f>
        <v>0.1</v>
      </c>
      <c r="J34" s="34">
        <f t="shared" si="1"/>
        <v>2.2000000000000002</v>
      </c>
      <c r="K34" s="13"/>
      <c r="L34" s="59" t="s">
        <v>20</v>
      </c>
      <c r="M34" s="59" t="s">
        <v>21</v>
      </c>
      <c r="N34" s="8">
        <v>8</v>
      </c>
      <c r="O34" s="50" t="str">
        <f t="shared" si="2"/>
        <v>OL - Modificado (Consulta)FácilSQL</v>
      </c>
      <c r="P34" s="50">
        <f>VLOOKUP(O34,Parametros!$E$24:$F$107,2,0)</f>
        <v>0.1</v>
      </c>
      <c r="Q34" s="51">
        <f t="shared" si="3"/>
        <v>8.8000000000000007</v>
      </c>
      <c r="R34" s="16">
        <v>11</v>
      </c>
      <c r="S34" s="65">
        <f t="shared" si="4"/>
        <v>0.88000000000000012</v>
      </c>
      <c r="T34" s="65">
        <f t="shared" si="5"/>
        <v>0.44000000000000006</v>
      </c>
      <c r="U34" s="65">
        <f t="shared" si="6"/>
        <v>10.120000000000001</v>
      </c>
    </row>
    <row r="35" spans="1:21" ht="20.399999999999999" x14ac:dyDescent="0.3">
      <c r="A35" s="36" t="s">
        <v>17</v>
      </c>
      <c r="B35" s="37" t="s">
        <v>51</v>
      </c>
      <c r="C35" s="5"/>
      <c r="D35" s="6" t="s">
        <v>60</v>
      </c>
      <c r="E35" s="33" t="s">
        <v>20</v>
      </c>
      <c r="F35" s="33" t="s">
        <v>21</v>
      </c>
      <c r="G35" s="8">
        <v>2</v>
      </c>
      <c r="H35" s="33" t="str">
        <f t="shared" si="0"/>
        <v>OL - Modificado (Consulta)Fácil.NET</v>
      </c>
      <c r="I35" s="33">
        <f>VLOOKUP(H35,Parametros!$E$24:$F$107,2,0)</f>
        <v>0.1</v>
      </c>
      <c r="J35" s="34">
        <f t="shared" si="1"/>
        <v>2.2000000000000002</v>
      </c>
      <c r="K35" s="13"/>
      <c r="L35" s="59" t="s">
        <v>20</v>
      </c>
      <c r="M35" s="59" t="s">
        <v>21</v>
      </c>
      <c r="N35" s="8">
        <v>8</v>
      </c>
      <c r="O35" s="50" t="str">
        <f t="shared" si="2"/>
        <v>OL - Modificado (Consulta)FácilSQL</v>
      </c>
      <c r="P35" s="50">
        <f>VLOOKUP(O35,Parametros!$E$24:$F$107,2,0)</f>
        <v>0.1</v>
      </c>
      <c r="Q35" s="51">
        <f t="shared" si="3"/>
        <v>8.8000000000000007</v>
      </c>
      <c r="R35" s="16">
        <v>11</v>
      </c>
      <c r="S35" s="65">
        <f t="shared" si="4"/>
        <v>0.88000000000000012</v>
      </c>
      <c r="T35" s="65">
        <f t="shared" si="5"/>
        <v>0.44000000000000006</v>
      </c>
      <c r="U35" s="65">
        <f t="shared" si="6"/>
        <v>10.120000000000001</v>
      </c>
    </row>
    <row r="36" spans="1:21" ht="20.399999999999999" x14ac:dyDescent="0.3">
      <c r="A36" s="36" t="s">
        <v>17</v>
      </c>
      <c r="B36" s="37" t="s">
        <v>51</v>
      </c>
      <c r="C36" s="5"/>
      <c r="D36" s="6" t="s">
        <v>61</v>
      </c>
      <c r="E36" s="33" t="s">
        <v>20</v>
      </c>
      <c r="F36" s="33" t="s">
        <v>21</v>
      </c>
      <c r="G36" s="8">
        <v>2</v>
      </c>
      <c r="H36" s="33" t="str">
        <f t="shared" si="0"/>
        <v>OL - Modificado (Consulta)Fácil.NET</v>
      </c>
      <c r="I36" s="33">
        <f>VLOOKUP(H36,Parametros!$E$24:$F$107,2,0)</f>
        <v>0.1</v>
      </c>
      <c r="J36" s="34">
        <f t="shared" si="1"/>
        <v>2.2000000000000002</v>
      </c>
      <c r="K36" s="13"/>
      <c r="L36" s="59" t="s">
        <v>20</v>
      </c>
      <c r="M36" s="59" t="s">
        <v>21</v>
      </c>
      <c r="N36" s="8">
        <v>8</v>
      </c>
      <c r="O36" s="50" t="str">
        <f t="shared" si="2"/>
        <v>OL - Modificado (Consulta)FácilSQL</v>
      </c>
      <c r="P36" s="50">
        <f>VLOOKUP(O36,Parametros!$E$24:$F$107,2,0)</f>
        <v>0.1</v>
      </c>
      <c r="Q36" s="51">
        <f t="shared" si="3"/>
        <v>8.8000000000000007</v>
      </c>
      <c r="R36" s="16">
        <v>11</v>
      </c>
      <c r="S36" s="65">
        <f t="shared" si="4"/>
        <v>0.88000000000000012</v>
      </c>
      <c r="T36" s="65">
        <f t="shared" si="5"/>
        <v>0.44000000000000006</v>
      </c>
      <c r="U36" s="65">
        <f t="shared" si="6"/>
        <v>10.120000000000001</v>
      </c>
    </row>
    <row r="37" spans="1:21" ht="30.6" x14ac:dyDescent="0.3">
      <c r="A37" s="36" t="s">
        <v>17</v>
      </c>
      <c r="B37" s="37" t="s">
        <v>51</v>
      </c>
      <c r="C37" s="5"/>
      <c r="D37" s="6" t="s">
        <v>62</v>
      </c>
      <c r="E37" s="33" t="s">
        <v>29</v>
      </c>
      <c r="F37" s="33" t="s">
        <v>21</v>
      </c>
      <c r="G37" s="8">
        <v>2</v>
      </c>
      <c r="H37" s="33" t="str">
        <f t="shared" si="0"/>
        <v>OL - Modificado (Mantenedor)Fácil.NET</v>
      </c>
      <c r="I37" s="33">
        <f>VLOOKUP(H37,Parametros!$E$24:$F$107,2,0)</f>
        <v>0.1</v>
      </c>
      <c r="J37" s="34">
        <f t="shared" si="1"/>
        <v>2.2000000000000002</v>
      </c>
      <c r="K37" s="13"/>
      <c r="L37" s="59" t="s">
        <v>29</v>
      </c>
      <c r="M37" s="59" t="s">
        <v>21</v>
      </c>
      <c r="N37" s="8">
        <v>8</v>
      </c>
      <c r="O37" s="50" t="str">
        <f t="shared" si="2"/>
        <v>OL - Modificado (Mantenedor)FácilSQL</v>
      </c>
      <c r="P37" s="50">
        <f>VLOOKUP(O37,Parametros!$E$24:$F$107,2,0)</f>
        <v>0.1</v>
      </c>
      <c r="Q37" s="51">
        <f t="shared" si="3"/>
        <v>8.8000000000000007</v>
      </c>
      <c r="R37" s="16">
        <v>11</v>
      </c>
      <c r="S37" s="65">
        <f t="shared" si="4"/>
        <v>0.88000000000000012</v>
      </c>
      <c r="T37" s="65">
        <f t="shared" si="5"/>
        <v>0.44000000000000006</v>
      </c>
      <c r="U37" s="65">
        <f t="shared" si="6"/>
        <v>10.120000000000001</v>
      </c>
    </row>
    <row r="38" spans="1:21" ht="20.399999999999999" x14ac:dyDescent="0.3">
      <c r="A38" s="36" t="s">
        <v>17</v>
      </c>
      <c r="B38" s="37" t="s">
        <v>51</v>
      </c>
      <c r="C38" s="5"/>
      <c r="D38" s="6" t="s">
        <v>63</v>
      </c>
      <c r="E38" s="33" t="s">
        <v>29</v>
      </c>
      <c r="F38" s="33" t="s">
        <v>53</v>
      </c>
      <c r="G38" s="8">
        <v>4</v>
      </c>
      <c r="H38" s="33" t="str">
        <f t="shared" si="0"/>
        <v>OL - Modificado (Mantenedor)Dificil.NET</v>
      </c>
      <c r="I38" s="33">
        <f>VLOOKUP(H38,Parametros!$E$24:$F$107,2,0)</f>
        <v>0.3</v>
      </c>
      <c r="J38" s="34">
        <f t="shared" si="1"/>
        <v>5.2</v>
      </c>
      <c r="K38" s="13"/>
      <c r="L38" s="59" t="s">
        <v>29</v>
      </c>
      <c r="M38" s="59" t="s">
        <v>53</v>
      </c>
      <c r="N38" s="8">
        <v>16</v>
      </c>
      <c r="O38" s="50" t="str">
        <f t="shared" si="2"/>
        <v>OL - Modificado (Mantenedor)DificilSQL</v>
      </c>
      <c r="P38" s="50">
        <f>VLOOKUP(O38,Parametros!$E$24:$F$107,2,0)</f>
        <v>0.3</v>
      </c>
      <c r="Q38" s="51">
        <f t="shared" si="3"/>
        <v>20.8</v>
      </c>
      <c r="R38" s="16">
        <v>26</v>
      </c>
      <c r="S38" s="65">
        <f t="shared" si="4"/>
        <v>2.08</v>
      </c>
      <c r="T38" s="65">
        <f t="shared" si="5"/>
        <v>1.04</v>
      </c>
      <c r="U38" s="65">
        <f t="shared" si="6"/>
        <v>23.92</v>
      </c>
    </row>
    <row r="39" spans="1:21" ht="20.399999999999999" x14ac:dyDescent="0.3">
      <c r="A39" s="36" t="s">
        <v>17</v>
      </c>
      <c r="B39" s="37" t="s">
        <v>51</v>
      </c>
      <c r="C39" s="5"/>
      <c r="D39" s="6" t="s">
        <v>64</v>
      </c>
      <c r="E39" s="33" t="s">
        <v>29</v>
      </c>
      <c r="F39" s="33" t="s">
        <v>21</v>
      </c>
      <c r="G39" s="8">
        <v>4</v>
      </c>
      <c r="H39" s="33" t="str">
        <f t="shared" si="0"/>
        <v>OL - Modificado (Mantenedor)Fácil.NET</v>
      </c>
      <c r="I39" s="33">
        <f>VLOOKUP(H39,Parametros!$E$24:$F$107,2,0)</f>
        <v>0.1</v>
      </c>
      <c r="J39" s="34">
        <f t="shared" si="1"/>
        <v>4.4000000000000004</v>
      </c>
      <c r="K39" s="13"/>
      <c r="L39" s="59" t="s">
        <v>20</v>
      </c>
      <c r="M39" s="59" t="s">
        <v>25</v>
      </c>
      <c r="N39" s="8">
        <v>24</v>
      </c>
      <c r="O39" s="50" t="str">
        <f t="shared" si="2"/>
        <v>OL - Modificado (Consulta)MedianoSQL</v>
      </c>
      <c r="P39" s="50">
        <f>VLOOKUP(O39,Parametros!$E$24:$F$107,2,0)</f>
        <v>0.2</v>
      </c>
      <c r="Q39" s="51">
        <f t="shared" si="3"/>
        <v>28.8</v>
      </c>
      <c r="R39" s="16">
        <v>33.200000000000003</v>
      </c>
      <c r="S39" s="65">
        <f t="shared" si="4"/>
        <v>2.8800000000000003</v>
      </c>
      <c r="T39" s="65">
        <f t="shared" si="5"/>
        <v>1.4400000000000002</v>
      </c>
      <c r="U39" s="65">
        <f t="shared" si="6"/>
        <v>33.119999999999997</v>
      </c>
    </row>
    <row r="40" spans="1:21" ht="30.6" x14ac:dyDescent="0.3">
      <c r="A40" s="36" t="s">
        <v>17</v>
      </c>
      <c r="B40" s="37" t="s">
        <v>51</v>
      </c>
      <c r="C40" s="5"/>
      <c r="D40" s="6" t="s">
        <v>65</v>
      </c>
      <c r="E40" s="33" t="s">
        <v>29</v>
      </c>
      <c r="F40" s="33" t="s">
        <v>21</v>
      </c>
      <c r="G40" s="8">
        <v>2</v>
      </c>
      <c r="H40" s="33" t="str">
        <f t="shared" si="0"/>
        <v>OL - Modificado (Mantenedor)Fácil.NET</v>
      </c>
      <c r="I40" s="33">
        <f>VLOOKUP(H40,Parametros!$E$24:$F$107,2,0)</f>
        <v>0.1</v>
      </c>
      <c r="J40" s="34">
        <f t="shared" si="1"/>
        <v>2.2000000000000002</v>
      </c>
      <c r="K40" s="13"/>
      <c r="L40" s="59" t="s">
        <v>29</v>
      </c>
      <c r="M40" s="59" t="s">
        <v>25</v>
      </c>
      <c r="N40" s="8">
        <v>8</v>
      </c>
      <c r="O40" s="50" t="str">
        <f t="shared" si="2"/>
        <v>OL - Modificado (Mantenedor)MedianoSQL</v>
      </c>
      <c r="P40" s="50">
        <f>VLOOKUP(O40,Parametros!$E$24:$F$107,2,0)</f>
        <v>0.2</v>
      </c>
      <c r="Q40" s="51">
        <f t="shared" si="3"/>
        <v>9.6</v>
      </c>
      <c r="R40" s="16">
        <v>11.8</v>
      </c>
      <c r="S40" s="65">
        <f t="shared" si="4"/>
        <v>0.96</v>
      </c>
      <c r="T40" s="65">
        <f t="shared" si="5"/>
        <v>0.48</v>
      </c>
      <c r="U40" s="65">
        <f t="shared" si="6"/>
        <v>11.04</v>
      </c>
    </row>
    <row r="41" spans="1:21" ht="30.6" x14ac:dyDescent="0.3">
      <c r="A41" s="36" t="s">
        <v>17</v>
      </c>
      <c r="B41" s="37" t="s">
        <v>51</v>
      </c>
      <c r="C41" s="5"/>
      <c r="D41" s="6" t="s">
        <v>66</v>
      </c>
      <c r="E41" s="33" t="s">
        <v>29</v>
      </c>
      <c r="F41" s="33" t="s">
        <v>21</v>
      </c>
      <c r="G41" s="8">
        <v>4</v>
      </c>
      <c r="H41" s="33" t="str">
        <f t="shared" si="0"/>
        <v>OL - Modificado (Mantenedor)Fácil.NET</v>
      </c>
      <c r="I41" s="33">
        <f>VLOOKUP(H41,Parametros!$E$24:$F$107,2,0)</f>
        <v>0.1</v>
      </c>
      <c r="J41" s="34">
        <f t="shared" si="1"/>
        <v>4.4000000000000004</v>
      </c>
      <c r="K41" s="13"/>
      <c r="L41" s="59" t="s">
        <v>29</v>
      </c>
      <c r="M41" s="59" t="s">
        <v>53</v>
      </c>
      <c r="N41" s="8">
        <v>16</v>
      </c>
      <c r="O41" s="50" t="str">
        <f t="shared" si="2"/>
        <v>OL - Modificado (Mantenedor)DificilSQL</v>
      </c>
      <c r="P41" s="50">
        <f>VLOOKUP(O41,Parametros!$E$24:$F$107,2,0)</f>
        <v>0.3</v>
      </c>
      <c r="Q41" s="51">
        <f t="shared" si="3"/>
        <v>20.8</v>
      </c>
      <c r="R41" s="16">
        <v>25.200000000000003</v>
      </c>
      <c r="S41" s="65">
        <f t="shared" si="4"/>
        <v>2.08</v>
      </c>
      <c r="T41" s="65">
        <f t="shared" si="5"/>
        <v>1.04</v>
      </c>
      <c r="U41" s="65">
        <f t="shared" si="6"/>
        <v>23.92</v>
      </c>
    </row>
    <row r="42" spans="1:21" ht="40.799999999999997" x14ac:dyDescent="0.3">
      <c r="A42" s="36" t="s">
        <v>17</v>
      </c>
      <c r="B42" s="37" t="s">
        <v>51</v>
      </c>
      <c r="C42" s="5"/>
      <c r="D42" s="6" t="s">
        <v>67</v>
      </c>
      <c r="E42" s="33" t="s">
        <v>29</v>
      </c>
      <c r="F42" s="33" t="s">
        <v>21</v>
      </c>
      <c r="G42" s="8">
        <v>1</v>
      </c>
      <c r="H42" s="33" t="str">
        <f t="shared" si="0"/>
        <v>OL - Modificado (Mantenedor)Fácil.NET</v>
      </c>
      <c r="I42" s="33">
        <f>VLOOKUP(H42,Parametros!$E$24:$F$107,2,0)</f>
        <v>0.1</v>
      </c>
      <c r="J42" s="34">
        <f t="shared" si="1"/>
        <v>1.1000000000000001</v>
      </c>
      <c r="K42" s="13"/>
      <c r="L42" s="59" t="s">
        <v>29</v>
      </c>
      <c r="M42" s="59" t="s">
        <v>21</v>
      </c>
      <c r="N42" s="8">
        <v>8</v>
      </c>
      <c r="O42" s="50" t="str">
        <f t="shared" si="2"/>
        <v>OL - Modificado (Mantenedor)FácilSQL</v>
      </c>
      <c r="P42" s="50">
        <f>VLOOKUP(O42,Parametros!$E$24:$F$107,2,0)</f>
        <v>0.1</v>
      </c>
      <c r="Q42" s="51">
        <f t="shared" si="3"/>
        <v>8.8000000000000007</v>
      </c>
      <c r="R42" s="16">
        <v>9.9</v>
      </c>
      <c r="S42" s="65">
        <f t="shared" si="4"/>
        <v>0.88000000000000012</v>
      </c>
      <c r="T42" s="65">
        <f t="shared" si="5"/>
        <v>0.44000000000000006</v>
      </c>
      <c r="U42" s="65">
        <f t="shared" si="6"/>
        <v>10.120000000000001</v>
      </c>
    </row>
    <row r="43" spans="1:21" ht="30.6" x14ac:dyDescent="0.3">
      <c r="A43" s="36" t="s">
        <v>17</v>
      </c>
      <c r="B43" s="37" t="s">
        <v>51</v>
      </c>
      <c r="C43" s="5"/>
      <c r="D43" s="7" t="s">
        <v>68</v>
      </c>
      <c r="E43" s="33" t="s">
        <v>29</v>
      </c>
      <c r="F43" s="33" t="s">
        <v>25</v>
      </c>
      <c r="G43" s="14">
        <v>4</v>
      </c>
      <c r="H43" s="33" t="str">
        <f t="shared" si="0"/>
        <v>OL - Modificado (Mantenedor)Mediano.NET</v>
      </c>
      <c r="I43" s="33">
        <f>VLOOKUP(H43,Parametros!$E$24:$F$107,2,0)</f>
        <v>0.2</v>
      </c>
      <c r="J43" s="34">
        <f t="shared" si="1"/>
        <v>4.8</v>
      </c>
      <c r="K43" s="13"/>
      <c r="L43" s="59" t="s">
        <v>29</v>
      </c>
      <c r="M43" s="59" t="s">
        <v>25</v>
      </c>
      <c r="N43" s="14">
        <v>24</v>
      </c>
      <c r="O43" s="50" t="str">
        <f t="shared" si="2"/>
        <v>OL - Modificado (Mantenedor)MedianoSQL</v>
      </c>
      <c r="P43" s="50">
        <f>VLOOKUP(O43,Parametros!$E$24:$F$107,2,0)</f>
        <v>0.2</v>
      </c>
      <c r="Q43" s="51">
        <f t="shared" si="3"/>
        <v>28.8</v>
      </c>
      <c r="R43" s="16">
        <v>33.6</v>
      </c>
      <c r="S43" s="65">
        <f t="shared" si="4"/>
        <v>2.8800000000000003</v>
      </c>
      <c r="T43" s="65">
        <f t="shared" si="5"/>
        <v>1.4400000000000002</v>
      </c>
      <c r="U43" s="65">
        <f t="shared" si="6"/>
        <v>33.119999999999997</v>
      </c>
    </row>
    <row r="44" spans="1:21" ht="20.399999999999999" x14ac:dyDescent="0.3">
      <c r="A44" s="36" t="s">
        <v>17</v>
      </c>
      <c r="B44" s="37" t="s">
        <v>51</v>
      </c>
      <c r="C44" s="5"/>
      <c r="D44" s="6" t="s">
        <v>69</v>
      </c>
      <c r="E44" s="33" t="s">
        <v>29</v>
      </c>
      <c r="F44" s="33" t="s">
        <v>53</v>
      </c>
      <c r="G44" s="8">
        <v>4</v>
      </c>
      <c r="H44" s="33" t="str">
        <f t="shared" si="0"/>
        <v>OL - Modificado (Mantenedor)Dificil.NET</v>
      </c>
      <c r="I44" s="33">
        <f>VLOOKUP(H44,Parametros!$E$24:$F$107,2,0)</f>
        <v>0.3</v>
      </c>
      <c r="J44" s="34">
        <f t="shared" si="1"/>
        <v>5.2</v>
      </c>
      <c r="K44" s="13"/>
      <c r="L44" s="59" t="s">
        <v>29</v>
      </c>
      <c r="M44" s="59" t="s">
        <v>25</v>
      </c>
      <c r="N44" s="8">
        <v>24</v>
      </c>
      <c r="O44" s="50" t="str">
        <f t="shared" si="2"/>
        <v>OL - Modificado (Mantenedor)MedianoSQL</v>
      </c>
      <c r="P44" s="50">
        <f>VLOOKUP(O44,Parametros!$E$24:$F$107,2,0)</f>
        <v>0.2</v>
      </c>
      <c r="Q44" s="51">
        <f t="shared" si="3"/>
        <v>28.8</v>
      </c>
      <c r="R44" s="16">
        <v>34</v>
      </c>
      <c r="S44" s="65">
        <f t="shared" si="4"/>
        <v>2.8800000000000003</v>
      </c>
      <c r="T44" s="65">
        <f t="shared" si="5"/>
        <v>1.4400000000000002</v>
      </c>
      <c r="U44" s="65">
        <f t="shared" si="6"/>
        <v>33.119999999999997</v>
      </c>
    </row>
    <row r="45" spans="1:21" ht="30.6" x14ac:dyDescent="0.3">
      <c r="A45" s="36" t="s">
        <v>17</v>
      </c>
      <c r="B45" s="37" t="s">
        <v>51</v>
      </c>
      <c r="C45" s="5"/>
      <c r="D45" s="6" t="s">
        <v>70</v>
      </c>
      <c r="E45" s="33" t="s">
        <v>29</v>
      </c>
      <c r="F45" s="33" t="s">
        <v>21</v>
      </c>
      <c r="G45" s="8">
        <v>1</v>
      </c>
      <c r="H45" s="33" t="str">
        <f t="shared" si="0"/>
        <v>OL - Modificado (Mantenedor)Fácil.NET</v>
      </c>
      <c r="I45" s="33">
        <f>VLOOKUP(H45,Parametros!$E$24:$F$107,2,0)</f>
        <v>0.1</v>
      </c>
      <c r="J45" s="34">
        <f t="shared" si="1"/>
        <v>1.1000000000000001</v>
      </c>
      <c r="K45" s="13"/>
      <c r="L45" s="59" t="s">
        <v>20</v>
      </c>
      <c r="M45" s="59" t="s">
        <v>21</v>
      </c>
      <c r="N45" s="8">
        <v>8</v>
      </c>
      <c r="O45" s="50" t="str">
        <f t="shared" si="2"/>
        <v>OL - Modificado (Consulta)FácilSQL</v>
      </c>
      <c r="P45" s="50">
        <f>VLOOKUP(O45,Parametros!$E$24:$F$107,2,0)</f>
        <v>0.1</v>
      </c>
      <c r="Q45" s="51">
        <f t="shared" si="3"/>
        <v>8.8000000000000007</v>
      </c>
      <c r="R45" s="16">
        <v>9.9</v>
      </c>
      <c r="S45" s="65">
        <f t="shared" si="4"/>
        <v>0.88000000000000012</v>
      </c>
      <c r="T45" s="65">
        <f t="shared" si="5"/>
        <v>0.44000000000000006</v>
      </c>
      <c r="U45" s="65">
        <f t="shared" si="6"/>
        <v>10.120000000000001</v>
      </c>
    </row>
    <row r="46" spans="1:21" ht="20.399999999999999" x14ac:dyDescent="0.3">
      <c r="A46" s="36" t="s">
        <v>17</v>
      </c>
      <c r="B46" s="37" t="s">
        <v>51</v>
      </c>
      <c r="C46" s="5"/>
      <c r="D46" s="6" t="s">
        <v>71</v>
      </c>
      <c r="E46" s="33" t="s">
        <v>29</v>
      </c>
      <c r="F46" s="33" t="s">
        <v>21</v>
      </c>
      <c r="G46" s="8">
        <v>1</v>
      </c>
      <c r="H46" s="33" t="str">
        <f t="shared" si="0"/>
        <v>OL - Modificado (Mantenedor)Fácil.NET</v>
      </c>
      <c r="I46" s="33">
        <f>VLOOKUP(H46,Parametros!$E$24:$F$107,2,0)</f>
        <v>0.1</v>
      </c>
      <c r="J46" s="34">
        <f t="shared" si="1"/>
        <v>1.1000000000000001</v>
      </c>
      <c r="K46" s="13"/>
      <c r="L46" s="59" t="s">
        <v>20</v>
      </c>
      <c r="M46" s="59" t="s">
        <v>21</v>
      </c>
      <c r="N46" s="8">
        <v>8</v>
      </c>
      <c r="O46" s="50" t="str">
        <f t="shared" si="2"/>
        <v>OL - Modificado (Consulta)FácilSQL</v>
      </c>
      <c r="P46" s="50">
        <f>VLOOKUP(O46,Parametros!$E$24:$F$107,2,0)</f>
        <v>0.1</v>
      </c>
      <c r="Q46" s="51">
        <f t="shared" si="3"/>
        <v>8.8000000000000007</v>
      </c>
      <c r="R46" s="16">
        <v>9.9</v>
      </c>
      <c r="S46" s="65">
        <f t="shared" si="4"/>
        <v>0.88000000000000012</v>
      </c>
      <c r="T46" s="65">
        <f t="shared" si="5"/>
        <v>0.44000000000000006</v>
      </c>
      <c r="U46" s="65">
        <f t="shared" si="6"/>
        <v>10.120000000000001</v>
      </c>
    </row>
    <row r="47" spans="1:21" ht="20.399999999999999" x14ac:dyDescent="0.3">
      <c r="A47" s="36" t="s">
        <v>17</v>
      </c>
      <c r="B47" s="37" t="s">
        <v>51</v>
      </c>
      <c r="C47" s="5"/>
      <c r="D47" s="6" t="s">
        <v>72</v>
      </c>
      <c r="E47" s="33" t="s">
        <v>29</v>
      </c>
      <c r="F47" s="33" t="s">
        <v>21</v>
      </c>
      <c r="G47" s="8">
        <v>1</v>
      </c>
      <c r="H47" s="33" t="str">
        <f t="shared" si="0"/>
        <v>OL - Modificado (Mantenedor)Fácil.NET</v>
      </c>
      <c r="I47" s="33">
        <f>VLOOKUP(H47,Parametros!$E$24:$F$107,2,0)</f>
        <v>0.1</v>
      </c>
      <c r="J47" s="34">
        <f t="shared" si="1"/>
        <v>1.1000000000000001</v>
      </c>
      <c r="K47" s="13"/>
      <c r="L47" s="59" t="s">
        <v>20</v>
      </c>
      <c r="M47" s="59" t="s">
        <v>21</v>
      </c>
      <c r="N47" s="8">
        <v>8</v>
      </c>
      <c r="O47" s="50" t="str">
        <f t="shared" si="2"/>
        <v>OL - Modificado (Consulta)FácilSQL</v>
      </c>
      <c r="P47" s="50">
        <f>VLOOKUP(O47,Parametros!$E$24:$F$107,2,0)</f>
        <v>0.1</v>
      </c>
      <c r="Q47" s="51">
        <f t="shared" si="3"/>
        <v>8.8000000000000007</v>
      </c>
      <c r="R47" s="16">
        <v>9.9</v>
      </c>
      <c r="S47" s="65">
        <f t="shared" si="4"/>
        <v>0.88000000000000012</v>
      </c>
      <c r="T47" s="65">
        <f t="shared" si="5"/>
        <v>0.44000000000000006</v>
      </c>
      <c r="U47" s="65">
        <f t="shared" si="6"/>
        <v>10.120000000000001</v>
      </c>
    </row>
    <row r="48" spans="1:21" ht="40.799999999999997" x14ac:dyDescent="0.3">
      <c r="A48" s="36" t="s">
        <v>17</v>
      </c>
      <c r="B48" s="37" t="s">
        <v>51</v>
      </c>
      <c r="C48" s="5"/>
      <c r="D48" s="6" t="s">
        <v>73</v>
      </c>
      <c r="E48" s="33" t="s">
        <v>29</v>
      </c>
      <c r="F48" s="33" t="s">
        <v>21</v>
      </c>
      <c r="G48" s="8">
        <v>4</v>
      </c>
      <c r="H48" s="33" t="str">
        <f t="shared" si="0"/>
        <v>OL - Modificado (Mantenedor)Fácil.NET</v>
      </c>
      <c r="I48" s="33">
        <f>VLOOKUP(H48,Parametros!$E$24:$F$107,2,0)</f>
        <v>0.1</v>
      </c>
      <c r="J48" s="34">
        <f t="shared" si="1"/>
        <v>4.4000000000000004</v>
      </c>
      <c r="K48" s="13"/>
      <c r="L48" s="59" t="s">
        <v>29</v>
      </c>
      <c r="M48" s="59" t="s">
        <v>25</v>
      </c>
      <c r="N48" s="8">
        <v>24</v>
      </c>
      <c r="O48" s="50" t="str">
        <f t="shared" si="2"/>
        <v>OL - Modificado (Mantenedor)MedianoSQL</v>
      </c>
      <c r="P48" s="50">
        <f>VLOOKUP(O48,Parametros!$E$24:$F$107,2,0)</f>
        <v>0.2</v>
      </c>
      <c r="Q48" s="51">
        <f t="shared" si="3"/>
        <v>28.8</v>
      </c>
      <c r="R48" s="16">
        <v>33.200000000000003</v>
      </c>
      <c r="S48" s="65">
        <f t="shared" si="4"/>
        <v>2.8800000000000003</v>
      </c>
      <c r="T48" s="65">
        <f t="shared" si="5"/>
        <v>1.4400000000000002</v>
      </c>
      <c r="U48" s="65">
        <f t="shared" si="6"/>
        <v>33.119999999999997</v>
      </c>
    </row>
    <row r="49" spans="1:21" ht="20.399999999999999" x14ac:dyDescent="0.3">
      <c r="A49" s="36" t="s">
        <v>17</v>
      </c>
      <c r="B49" s="37" t="s">
        <v>74</v>
      </c>
      <c r="C49" s="5"/>
      <c r="D49" s="6" t="s">
        <v>75</v>
      </c>
      <c r="E49" s="33" t="s">
        <v>20</v>
      </c>
      <c r="F49" s="33" t="s">
        <v>21</v>
      </c>
      <c r="G49" s="8">
        <v>1</v>
      </c>
      <c r="H49" s="33" t="str">
        <f t="shared" si="0"/>
        <v>OL - Modificado (Consulta)Fácil.NET</v>
      </c>
      <c r="I49" s="33">
        <f>VLOOKUP(H49,Parametros!$E$24:$F$107,2,0)</f>
        <v>0.1</v>
      </c>
      <c r="J49" s="34">
        <f t="shared" si="1"/>
        <v>1.1000000000000001</v>
      </c>
      <c r="K49" s="13"/>
      <c r="L49" s="59" t="s">
        <v>20</v>
      </c>
      <c r="M49" s="59" t="s">
        <v>21</v>
      </c>
      <c r="N49" s="8">
        <v>4</v>
      </c>
      <c r="O49" s="50" t="str">
        <f t="shared" si="2"/>
        <v>OL - Modificado (Consulta)FácilSQL</v>
      </c>
      <c r="P49" s="50">
        <f>VLOOKUP(O49,Parametros!$E$24:$F$107,2,0)</f>
        <v>0.1</v>
      </c>
      <c r="Q49" s="51">
        <f t="shared" si="3"/>
        <v>4.4000000000000004</v>
      </c>
      <c r="R49" s="16">
        <v>5.5</v>
      </c>
      <c r="S49" s="65">
        <f t="shared" si="4"/>
        <v>0.44000000000000006</v>
      </c>
      <c r="T49" s="65">
        <f t="shared" si="5"/>
        <v>0.22000000000000003</v>
      </c>
      <c r="U49" s="65">
        <f t="shared" si="6"/>
        <v>5.0600000000000005</v>
      </c>
    </row>
    <row r="50" spans="1:21" ht="40.799999999999997" x14ac:dyDescent="0.3">
      <c r="A50" s="36" t="s">
        <v>17</v>
      </c>
      <c r="B50" s="37" t="s">
        <v>74</v>
      </c>
      <c r="C50" s="5"/>
      <c r="D50" s="6" t="s">
        <v>76</v>
      </c>
      <c r="E50" s="33" t="s">
        <v>20</v>
      </c>
      <c r="F50" s="33" t="s">
        <v>21</v>
      </c>
      <c r="G50" s="8">
        <v>1</v>
      </c>
      <c r="H50" s="33" t="str">
        <f t="shared" si="0"/>
        <v>OL - Modificado (Consulta)Fácil.NET</v>
      </c>
      <c r="I50" s="33">
        <f>VLOOKUP(H50,Parametros!$E$24:$F$107,2,0)</f>
        <v>0.1</v>
      </c>
      <c r="J50" s="34">
        <f t="shared" si="1"/>
        <v>1.1000000000000001</v>
      </c>
      <c r="K50" s="13"/>
      <c r="L50" s="59" t="s">
        <v>20</v>
      </c>
      <c r="M50" s="59" t="s">
        <v>21</v>
      </c>
      <c r="N50" s="8">
        <v>4</v>
      </c>
      <c r="O50" s="50" t="str">
        <f t="shared" si="2"/>
        <v>OL - Modificado (Consulta)FácilSQL</v>
      </c>
      <c r="P50" s="50">
        <f>VLOOKUP(O50,Parametros!$E$24:$F$107,2,0)</f>
        <v>0.1</v>
      </c>
      <c r="Q50" s="51">
        <f t="shared" si="3"/>
        <v>4.4000000000000004</v>
      </c>
      <c r="R50" s="16">
        <v>5.5</v>
      </c>
      <c r="S50" s="65">
        <f t="shared" si="4"/>
        <v>0.44000000000000006</v>
      </c>
      <c r="T50" s="65">
        <f t="shared" si="5"/>
        <v>0.22000000000000003</v>
      </c>
      <c r="U50" s="65">
        <f t="shared" si="6"/>
        <v>5.0600000000000005</v>
      </c>
    </row>
    <row r="51" spans="1:21" ht="30.6" x14ac:dyDescent="0.3">
      <c r="A51" s="36" t="s">
        <v>17</v>
      </c>
      <c r="B51" s="37" t="s">
        <v>74</v>
      </c>
      <c r="C51" s="5"/>
      <c r="D51" s="6" t="s">
        <v>77</v>
      </c>
      <c r="E51" s="33" t="s">
        <v>29</v>
      </c>
      <c r="F51" s="33" t="s">
        <v>21</v>
      </c>
      <c r="G51" s="8">
        <v>1</v>
      </c>
      <c r="H51" s="33" t="str">
        <f t="shared" si="0"/>
        <v>OL - Modificado (Mantenedor)Fácil.NET</v>
      </c>
      <c r="I51" s="33">
        <f>VLOOKUP(H51,Parametros!$E$24:$F$107,2,0)</f>
        <v>0.1</v>
      </c>
      <c r="J51" s="34">
        <f t="shared" si="1"/>
        <v>1.1000000000000001</v>
      </c>
      <c r="K51" s="13"/>
      <c r="L51" s="59" t="s">
        <v>29</v>
      </c>
      <c r="M51" s="59" t="s">
        <v>21</v>
      </c>
      <c r="N51" s="8">
        <v>4</v>
      </c>
      <c r="O51" s="50" t="str">
        <f t="shared" si="2"/>
        <v>OL - Modificado (Mantenedor)FácilSQL</v>
      </c>
      <c r="P51" s="50">
        <f>VLOOKUP(O51,Parametros!$E$24:$F$107,2,0)</f>
        <v>0.1</v>
      </c>
      <c r="Q51" s="51">
        <f t="shared" si="3"/>
        <v>4.4000000000000004</v>
      </c>
      <c r="R51" s="16">
        <v>5.5</v>
      </c>
      <c r="S51" s="65">
        <f t="shared" si="4"/>
        <v>0.44000000000000006</v>
      </c>
      <c r="T51" s="65">
        <f t="shared" si="5"/>
        <v>0.22000000000000003</v>
      </c>
      <c r="U51" s="65">
        <f t="shared" si="6"/>
        <v>5.0600000000000005</v>
      </c>
    </row>
    <row r="52" spans="1:21" ht="20.399999999999999" x14ac:dyDescent="0.3">
      <c r="A52" s="36" t="s">
        <v>17</v>
      </c>
      <c r="B52" s="37" t="s">
        <v>78</v>
      </c>
      <c r="C52" s="5" t="s">
        <v>79</v>
      </c>
      <c r="D52" s="6" t="s">
        <v>80</v>
      </c>
      <c r="E52" s="33" t="s">
        <v>20</v>
      </c>
      <c r="F52" s="33" t="s">
        <v>21</v>
      </c>
      <c r="G52" s="8">
        <v>1</v>
      </c>
      <c r="H52" s="33" t="str">
        <f t="shared" si="0"/>
        <v>OL - Modificado (Consulta)Fácil.NET</v>
      </c>
      <c r="I52" s="33">
        <f>VLOOKUP(H52,Parametros!$E$24:$F$107,2,0)</f>
        <v>0.1</v>
      </c>
      <c r="J52" s="34">
        <f t="shared" si="1"/>
        <v>1.1000000000000001</v>
      </c>
      <c r="K52" s="13"/>
      <c r="L52" s="59" t="s">
        <v>20</v>
      </c>
      <c r="M52" s="59" t="s">
        <v>21</v>
      </c>
      <c r="N52" s="8">
        <v>2</v>
      </c>
      <c r="O52" s="50" t="str">
        <f t="shared" si="2"/>
        <v>OL - Modificado (Consulta)FácilSQL</v>
      </c>
      <c r="P52" s="50">
        <f>VLOOKUP(O52,Parametros!$E$24:$F$107,2,0)</f>
        <v>0.1</v>
      </c>
      <c r="Q52" s="51">
        <f t="shared" si="3"/>
        <v>2.2000000000000002</v>
      </c>
      <c r="R52" s="16">
        <v>3.3000000000000003</v>
      </c>
      <c r="S52" s="65">
        <f t="shared" si="4"/>
        <v>0.22000000000000003</v>
      </c>
      <c r="T52" s="65">
        <f t="shared" si="5"/>
        <v>0.11000000000000001</v>
      </c>
      <c r="U52" s="65">
        <f t="shared" si="6"/>
        <v>2.5300000000000002</v>
      </c>
    </row>
    <row r="53" spans="1:21" ht="20.399999999999999" x14ac:dyDescent="0.3">
      <c r="A53" s="36" t="s">
        <v>17</v>
      </c>
      <c r="B53" s="37" t="s">
        <v>78</v>
      </c>
      <c r="C53" s="5" t="s">
        <v>79</v>
      </c>
      <c r="D53" s="6" t="s">
        <v>81</v>
      </c>
      <c r="E53" s="33" t="s">
        <v>20</v>
      </c>
      <c r="F53" s="33" t="s">
        <v>21</v>
      </c>
      <c r="G53" s="8">
        <v>1</v>
      </c>
      <c r="H53" s="33" t="str">
        <f t="shared" si="0"/>
        <v>OL - Modificado (Consulta)Fácil.NET</v>
      </c>
      <c r="I53" s="33">
        <f>VLOOKUP(H53,Parametros!$E$24:$F$107,2,0)</f>
        <v>0.1</v>
      </c>
      <c r="J53" s="34">
        <f t="shared" si="1"/>
        <v>1.1000000000000001</v>
      </c>
      <c r="K53" s="13"/>
      <c r="L53" s="59" t="s">
        <v>20</v>
      </c>
      <c r="M53" s="59" t="s">
        <v>21</v>
      </c>
      <c r="N53" s="8">
        <v>2</v>
      </c>
      <c r="O53" s="50" t="str">
        <f t="shared" si="2"/>
        <v>OL - Modificado (Consulta)FácilSQL</v>
      </c>
      <c r="P53" s="50">
        <f>VLOOKUP(O53,Parametros!$E$24:$F$107,2,0)</f>
        <v>0.1</v>
      </c>
      <c r="Q53" s="51">
        <f t="shared" si="3"/>
        <v>2.2000000000000002</v>
      </c>
      <c r="R53" s="16">
        <v>3.3000000000000003</v>
      </c>
      <c r="S53" s="65">
        <f t="shared" si="4"/>
        <v>0.22000000000000003</v>
      </c>
      <c r="T53" s="65">
        <f t="shared" si="5"/>
        <v>0.11000000000000001</v>
      </c>
      <c r="U53" s="65">
        <f t="shared" si="6"/>
        <v>2.5300000000000002</v>
      </c>
    </row>
    <row r="54" spans="1:21" ht="30.6" x14ac:dyDescent="0.3">
      <c r="A54" s="36" t="s">
        <v>17</v>
      </c>
      <c r="B54" s="37" t="s">
        <v>78</v>
      </c>
      <c r="C54" s="5" t="s">
        <v>79</v>
      </c>
      <c r="D54" s="6" t="s">
        <v>82</v>
      </c>
      <c r="E54" s="33" t="s">
        <v>29</v>
      </c>
      <c r="F54" s="33" t="s">
        <v>21</v>
      </c>
      <c r="G54" s="8">
        <v>4</v>
      </c>
      <c r="H54" s="33" t="str">
        <f t="shared" si="0"/>
        <v>OL - Modificado (Mantenedor)Fácil.NET</v>
      </c>
      <c r="I54" s="33">
        <f>VLOOKUP(H54,Parametros!$E$24:$F$107,2,0)</f>
        <v>0.1</v>
      </c>
      <c r="J54" s="34">
        <f t="shared" si="1"/>
        <v>4.4000000000000004</v>
      </c>
      <c r="K54" s="13"/>
      <c r="L54" s="59" t="s">
        <v>29</v>
      </c>
      <c r="M54" s="59" t="s">
        <v>25</v>
      </c>
      <c r="N54" s="8">
        <v>24</v>
      </c>
      <c r="O54" s="50" t="str">
        <f t="shared" si="2"/>
        <v>OL - Modificado (Mantenedor)MedianoSQL</v>
      </c>
      <c r="P54" s="50">
        <f>VLOOKUP(O54,Parametros!$E$24:$F$107,2,0)</f>
        <v>0.2</v>
      </c>
      <c r="Q54" s="51">
        <f t="shared" si="3"/>
        <v>28.8</v>
      </c>
      <c r="R54" s="16">
        <v>33.200000000000003</v>
      </c>
      <c r="S54" s="65">
        <f t="shared" si="4"/>
        <v>2.8800000000000003</v>
      </c>
      <c r="T54" s="65">
        <f t="shared" si="5"/>
        <v>1.4400000000000002</v>
      </c>
      <c r="U54" s="65">
        <f t="shared" si="6"/>
        <v>33.119999999999997</v>
      </c>
    </row>
    <row r="55" spans="1:21" ht="20.399999999999999" x14ac:dyDescent="0.3">
      <c r="A55" s="36" t="s">
        <v>17</v>
      </c>
      <c r="B55" s="37" t="s">
        <v>78</v>
      </c>
      <c r="C55" s="6" t="s">
        <v>83</v>
      </c>
      <c r="D55" s="6" t="s">
        <v>84</v>
      </c>
      <c r="E55" s="33" t="s">
        <v>20</v>
      </c>
      <c r="F55" s="33" t="s">
        <v>21</v>
      </c>
      <c r="G55" s="8">
        <v>1</v>
      </c>
      <c r="H55" s="33" t="str">
        <f t="shared" si="0"/>
        <v>OL - Modificado (Consulta)Fácil.NET</v>
      </c>
      <c r="I55" s="33">
        <f>VLOOKUP(H55,Parametros!$E$24:$F$107,2,0)</f>
        <v>0.1</v>
      </c>
      <c r="J55" s="34">
        <f t="shared" si="1"/>
        <v>1.1000000000000001</v>
      </c>
      <c r="K55" s="13"/>
      <c r="L55" s="59" t="s">
        <v>20</v>
      </c>
      <c r="M55" s="59" t="s">
        <v>21</v>
      </c>
      <c r="N55" s="8">
        <v>4</v>
      </c>
      <c r="O55" s="50" t="str">
        <f t="shared" si="2"/>
        <v>OL - Modificado (Consulta)FácilSQL</v>
      </c>
      <c r="P55" s="50">
        <f>VLOOKUP(O55,Parametros!$E$24:$F$107,2,0)</f>
        <v>0.1</v>
      </c>
      <c r="Q55" s="51">
        <f t="shared" si="3"/>
        <v>4.4000000000000004</v>
      </c>
      <c r="R55" s="16">
        <v>5.5</v>
      </c>
      <c r="S55" s="65">
        <f t="shared" si="4"/>
        <v>0.44000000000000006</v>
      </c>
      <c r="T55" s="65">
        <f t="shared" si="5"/>
        <v>0.22000000000000003</v>
      </c>
      <c r="U55" s="65">
        <f t="shared" si="6"/>
        <v>5.0600000000000005</v>
      </c>
    </row>
    <row r="56" spans="1:21" ht="20.399999999999999" x14ac:dyDescent="0.3">
      <c r="A56" s="36" t="s">
        <v>17</v>
      </c>
      <c r="B56" s="37" t="s">
        <v>78</v>
      </c>
      <c r="C56" s="6" t="s">
        <v>83</v>
      </c>
      <c r="D56" s="6" t="s">
        <v>85</v>
      </c>
      <c r="E56" s="33" t="s">
        <v>20</v>
      </c>
      <c r="F56" s="33" t="s">
        <v>21</v>
      </c>
      <c r="G56" s="8">
        <v>1</v>
      </c>
      <c r="H56" s="33" t="str">
        <f t="shared" si="0"/>
        <v>OL - Modificado (Consulta)Fácil.NET</v>
      </c>
      <c r="I56" s="33">
        <f>VLOOKUP(H56,Parametros!$E$24:$F$107,2,0)</f>
        <v>0.1</v>
      </c>
      <c r="J56" s="34">
        <f t="shared" si="1"/>
        <v>1.1000000000000001</v>
      </c>
      <c r="K56" s="13"/>
      <c r="L56" s="59" t="s">
        <v>20</v>
      </c>
      <c r="M56" s="59" t="s">
        <v>21</v>
      </c>
      <c r="N56" s="8">
        <v>4</v>
      </c>
      <c r="O56" s="50" t="str">
        <f t="shared" si="2"/>
        <v>OL - Modificado (Consulta)FácilSQL</v>
      </c>
      <c r="P56" s="50">
        <f>VLOOKUP(O56,Parametros!$E$24:$F$107,2,0)</f>
        <v>0.1</v>
      </c>
      <c r="Q56" s="51">
        <f t="shared" si="3"/>
        <v>4.4000000000000004</v>
      </c>
      <c r="R56" s="16">
        <v>5.5</v>
      </c>
      <c r="S56" s="65">
        <f t="shared" si="4"/>
        <v>0.44000000000000006</v>
      </c>
      <c r="T56" s="65">
        <f t="shared" si="5"/>
        <v>0.22000000000000003</v>
      </c>
      <c r="U56" s="65">
        <f t="shared" si="6"/>
        <v>5.0600000000000005</v>
      </c>
    </row>
    <row r="57" spans="1:21" ht="20.399999999999999" x14ac:dyDescent="0.3">
      <c r="A57" s="36" t="s">
        <v>17</v>
      </c>
      <c r="B57" s="37" t="s">
        <v>78</v>
      </c>
      <c r="C57" s="6" t="s">
        <v>83</v>
      </c>
      <c r="D57" s="6" t="s">
        <v>86</v>
      </c>
      <c r="E57" s="33" t="s">
        <v>20</v>
      </c>
      <c r="F57" s="33" t="s">
        <v>21</v>
      </c>
      <c r="G57" s="8">
        <v>1</v>
      </c>
      <c r="H57" s="33" t="str">
        <f t="shared" si="0"/>
        <v>OL - Modificado (Consulta)Fácil.NET</v>
      </c>
      <c r="I57" s="33">
        <f>VLOOKUP(H57,Parametros!$E$24:$F$107,2,0)</f>
        <v>0.1</v>
      </c>
      <c r="J57" s="34">
        <f t="shared" si="1"/>
        <v>1.1000000000000001</v>
      </c>
      <c r="K57" s="13"/>
      <c r="L57" s="59" t="s">
        <v>20</v>
      </c>
      <c r="M57" s="59" t="s">
        <v>21</v>
      </c>
      <c r="N57" s="8">
        <v>4</v>
      </c>
      <c r="O57" s="50" t="str">
        <f t="shared" si="2"/>
        <v>OL - Modificado (Consulta)FácilSQL</v>
      </c>
      <c r="P57" s="50">
        <f>VLOOKUP(O57,Parametros!$E$24:$F$107,2,0)</f>
        <v>0.1</v>
      </c>
      <c r="Q57" s="51">
        <f t="shared" si="3"/>
        <v>4.4000000000000004</v>
      </c>
      <c r="R57" s="16">
        <v>5.5</v>
      </c>
      <c r="S57" s="65">
        <f t="shared" si="4"/>
        <v>0.44000000000000006</v>
      </c>
      <c r="T57" s="65">
        <f t="shared" si="5"/>
        <v>0.22000000000000003</v>
      </c>
      <c r="U57" s="65">
        <f t="shared" si="6"/>
        <v>5.0600000000000005</v>
      </c>
    </row>
    <row r="58" spans="1:21" ht="20.399999999999999" x14ac:dyDescent="0.3">
      <c r="A58" s="36" t="s">
        <v>17</v>
      </c>
      <c r="B58" s="37" t="s">
        <v>78</v>
      </c>
      <c r="C58" s="6" t="s">
        <v>83</v>
      </c>
      <c r="D58" s="6" t="s">
        <v>87</v>
      </c>
      <c r="E58" s="33" t="s">
        <v>20</v>
      </c>
      <c r="F58" s="33" t="s">
        <v>21</v>
      </c>
      <c r="G58" s="8">
        <v>1</v>
      </c>
      <c r="H58" s="33" t="str">
        <f t="shared" si="0"/>
        <v>OL - Modificado (Consulta)Fácil.NET</v>
      </c>
      <c r="I58" s="33">
        <f>VLOOKUP(H58,Parametros!$E$24:$F$107,2,0)</f>
        <v>0.1</v>
      </c>
      <c r="J58" s="34">
        <f t="shared" si="1"/>
        <v>1.1000000000000001</v>
      </c>
      <c r="K58" s="13"/>
      <c r="L58" s="59" t="s">
        <v>20</v>
      </c>
      <c r="M58" s="59" t="s">
        <v>21</v>
      </c>
      <c r="N58" s="8">
        <v>4</v>
      </c>
      <c r="O58" s="50" t="str">
        <f t="shared" si="2"/>
        <v>OL - Modificado (Consulta)FácilSQL</v>
      </c>
      <c r="P58" s="50">
        <f>VLOOKUP(O58,Parametros!$E$24:$F$107,2,0)</f>
        <v>0.1</v>
      </c>
      <c r="Q58" s="51">
        <f t="shared" si="3"/>
        <v>4.4000000000000004</v>
      </c>
      <c r="R58" s="16">
        <v>5.5</v>
      </c>
      <c r="S58" s="65">
        <f t="shared" si="4"/>
        <v>0.44000000000000006</v>
      </c>
      <c r="T58" s="65">
        <f t="shared" si="5"/>
        <v>0.22000000000000003</v>
      </c>
      <c r="U58" s="65">
        <f t="shared" si="6"/>
        <v>5.0600000000000005</v>
      </c>
    </row>
    <row r="59" spans="1:21" ht="20.399999999999999" x14ac:dyDescent="0.3">
      <c r="A59" s="36" t="s">
        <v>17</v>
      </c>
      <c r="B59" s="37" t="s">
        <v>78</v>
      </c>
      <c r="C59" s="6" t="s">
        <v>83</v>
      </c>
      <c r="D59" s="6" t="s">
        <v>88</v>
      </c>
      <c r="E59" s="33" t="s">
        <v>20</v>
      </c>
      <c r="F59" s="33" t="s">
        <v>21</v>
      </c>
      <c r="G59" s="8">
        <v>1</v>
      </c>
      <c r="H59" s="33" t="str">
        <f t="shared" si="0"/>
        <v>OL - Modificado (Consulta)Fácil.NET</v>
      </c>
      <c r="I59" s="33">
        <f>VLOOKUP(H59,Parametros!$E$24:$F$107,2,0)</f>
        <v>0.1</v>
      </c>
      <c r="J59" s="34">
        <f t="shared" si="1"/>
        <v>1.1000000000000001</v>
      </c>
      <c r="K59" s="13"/>
      <c r="L59" s="59" t="s">
        <v>20</v>
      </c>
      <c r="M59" s="59" t="s">
        <v>21</v>
      </c>
      <c r="N59" s="8">
        <v>4</v>
      </c>
      <c r="O59" s="50" t="str">
        <f t="shared" si="2"/>
        <v>OL - Modificado (Consulta)FácilSQL</v>
      </c>
      <c r="P59" s="50">
        <f>VLOOKUP(O59,Parametros!$E$24:$F$107,2,0)</f>
        <v>0.1</v>
      </c>
      <c r="Q59" s="51">
        <f t="shared" si="3"/>
        <v>4.4000000000000004</v>
      </c>
      <c r="R59" s="16">
        <v>5.5</v>
      </c>
      <c r="S59" s="65">
        <f t="shared" si="4"/>
        <v>0.44000000000000006</v>
      </c>
      <c r="T59" s="65">
        <f t="shared" si="5"/>
        <v>0.22000000000000003</v>
      </c>
      <c r="U59" s="65">
        <f t="shared" si="6"/>
        <v>5.0600000000000005</v>
      </c>
    </row>
    <row r="60" spans="1:21" ht="30.6" x14ac:dyDescent="0.3">
      <c r="A60" s="36" t="s">
        <v>17</v>
      </c>
      <c r="B60" s="37" t="s">
        <v>78</v>
      </c>
      <c r="C60" s="6" t="s">
        <v>83</v>
      </c>
      <c r="D60" s="6" t="s">
        <v>89</v>
      </c>
      <c r="E60" s="33" t="s">
        <v>20</v>
      </c>
      <c r="F60" s="33" t="s">
        <v>21</v>
      </c>
      <c r="G60" s="8">
        <v>1</v>
      </c>
      <c r="H60" s="33" t="str">
        <f t="shared" si="0"/>
        <v>OL - Modificado (Consulta)Fácil.NET</v>
      </c>
      <c r="I60" s="33">
        <f>VLOOKUP(H60,Parametros!$E$24:$F$107,2,0)</f>
        <v>0.1</v>
      </c>
      <c r="J60" s="34">
        <f t="shared" si="1"/>
        <v>1.1000000000000001</v>
      </c>
      <c r="K60" s="13"/>
      <c r="L60" s="59" t="s">
        <v>20</v>
      </c>
      <c r="M60" s="59" t="s">
        <v>21</v>
      </c>
      <c r="N60" s="8">
        <v>4</v>
      </c>
      <c r="O60" s="50" t="str">
        <f t="shared" si="2"/>
        <v>OL - Modificado (Consulta)FácilSQL</v>
      </c>
      <c r="P60" s="50">
        <f>VLOOKUP(O60,Parametros!$E$24:$F$107,2,0)</f>
        <v>0.1</v>
      </c>
      <c r="Q60" s="51">
        <f t="shared" si="3"/>
        <v>4.4000000000000004</v>
      </c>
      <c r="R60" s="16">
        <v>5.5</v>
      </c>
      <c r="S60" s="65">
        <f t="shared" si="4"/>
        <v>0.44000000000000006</v>
      </c>
      <c r="T60" s="65">
        <f t="shared" si="5"/>
        <v>0.22000000000000003</v>
      </c>
      <c r="U60" s="65">
        <f t="shared" si="6"/>
        <v>5.0600000000000005</v>
      </c>
    </row>
    <row r="61" spans="1:21" ht="30.6" x14ac:dyDescent="0.3">
      <c r="A61" s="36" t="s">
        <v>17</v>
      </c>
      <c r="B61" s="37" t="s">
        <v>78</v>
      </c>
      <c r="C61" s="6" t="s">
        <v>83</v>
      </c>
      <c r="D61" s="6" t="s">
        <v>90</v>
      </c>
      <c r="E61" s="33" t="s">
        <v>20</v>
      </c>
      <c r="F61" s="33" t="s">
        <v>21</v>
      </c>
      <c r="G61" s="8">
        <v>1</v>
      </c>
      <c r="H61" s="33" t="str">
        <f t="shared" si="0"/>
        <v>OL - Modificado (Consulta)Fácil.NET</v>
      </c>
      <c r="I61" s="33">
        <f>VLOOKUP(H61,Parametros!$E$24:$F$107,2,0)</f>
        <v>0.1</v>
      </c>
      <c r="J61" s="34">
        <f t="shared" si="1"/>
        <v>1.1000000000000001</v>
      </c>
      <c r="K61" s="13"/>
      <c r="L61" s="59" t="s">
        <v>20</v>
      </c>
      <c r="M61" s="59" t="s">
        <v>21</v>
      </c>
      <c r="N61" s="8">
        <v>4</v>
      </c>
      <c r="O61" s="50" t="str">
        <f t="shared" si="2"/>
        <v>OL - Modificado (Consulta)FácilSQL</v>
      </c>
      <c r="P61" s="50">
        <f>VLOOKUP(O61,Parametros!$E$24:$F$107,2,0)</f>
        <v>0.1</v>
      </c>
      <c r="Q61" s="51">
        <f t="shared" si="3"/>
        <v>4.4000000000000004</v>
      </c>
      <c r="R61" s="16">
        <v>5.5</v>
      </c>
      <c r="S61" s="65">
        <f t="shared" si="4"/>
        <v>0.44000000000000006</v>
      </c>
      <c r="T61" s="65">
        <f t="shared" si="5"/>
        <v>0.22000000000000003</v>
      </c>
      <c r="U61" s="65">
        <f t="shared" si="6"/>
        <v>5.0600000000000005</v>
      </c>
    </row>
    <row r="62" spans="1:21" ht="20.399999999999999" x14ac:dyDescent="0.3">
      <c r="A62" s="36" t="s">
        <v>17</v>
      </c>
      <c r="B62" s="37" t="s">
        <v>78</v>
      </c>
      <c r="C62" s="6" t="s">
        <v>83</v>
      </c>
      <c r="D62" s="6" t="s">
        <v>87</v>
      </c>
      <c r="E62" s="33" t="s">
        <v>20</v>
      </c>
      <c r="F62" s="33" t="s">
        <v>21</v>
      </c>
      <c r="G62" s="8">
        <v>1</v>
      </c>
      <c r="H62" s="33" t="str">
        <f t="shared" si="0"/>
        <v>OL - Modificado (Consulta)Fácil.NET</v>
      </c>
      <c r="I62" s="33">
        <f>VLOOKUP(H62,Parametros!$E$24:$F$107,2,0)</f>
        <v>0.1</v>
      </c>
      <c r="J62" s="34">
        <f t="shared" si="1"/>
        <v>1.1000000000000001</v>
      </c>
      <c r="K62" s="13"/>
      <c r="L62" s="59" t="s">
        <v>20</v>
      </c>
      <c r="M62" s="59" t="s">
        <v>21</v>
      </c>
      <c r="N62" s="8">
        <v>4</v>
      </c>
      <c r="O62" s="50" t="str">
        <f t="shared" si="2"/>
        <v>OL - Modificado (Consulta)FácilSQL</v>
      </c>
      <c r="P62" s="50">
        <f>VLOOKUP(O62,Parametros!$E$24:$F$107,2,0)</f>
        <v>0.1</v>
      </c>
      <c r="Q62" s="51">
        <f t="shared" si="3"/>
        <v>4.4000000000000004</v>
      </c>
      <c r="R62" s="16">
        <v>5.5</v>
      </c>
      <c r="S62" s="65">
        <f t="shared" si="4"/>
        <v>0.44000000000000006</v>
      </c>
      <c r="T62" s="65">
        <f t="shared" si="5"/>
        <v>0.22000000000000003</v>
      </c>
      <c r="U62" s="65">
        <f t="shared" si="6"/>
        <v>5.0600000000000005</v>
      </c>
    </row>
    <row r="63" spans="1:21" ht="20.399999999999999" x14ac:dyDescent="0.3">
      <c r="A63" s="36" t="s">
        <v>17</v>
      </c>
      <c r="B63" s="37" t="s">
        <v>78</v>
      </c>
      <c r="C63" s="6" t="s">
        <v>83</v>
      </c>
      <c r="D63" s="6" t="s">
        <v>91</v>
      </c>
      <c r="E63" s="33" t="s">
        <v>20</v>
      </c>
      <c r="F63" s="33" t="s">
        <v>21</v>
      </c>
      <c r="G63" s="8">
        <v>1</v>
      </c>
      <c r="H63" s="33" t="str">
        <f t="shared" si="0"/>
        <v>OL - Modificado (Consulta)Fácil.NET</v>
      </c>
      <c r="I63" s="33">
        <f>VLOOKUP(H63,Parametros!$E$24:$F$107,2,0)</f>
        <v>0.1</v>
      </c>
      <c r="J63" s="34">
        <f t="shared" si="1"/>
        <v>1.1000000000000001</v>
      </c>
      <c r="K63" s="13"/>
      <c r="L63" s="59" t="s">
        <v>20</v>
      </c>
      <c r="M63" s="59" t="s">
        <v>21</v>
      </c>
      <c r="N63" s="8">
        <v>4</v>
      </c>
      <c r="O63" s="50" t="str">
        <f t="shared" si="2"/>
        <v>OL - Modificado (Consulta)FácilSQL</v>
      </c>
      <c r="P63" s="50">
        <f>VLOOKUP(O63,Parametros!$E$24:$F$107,2,0)</f>
        <v>0.1</v>
      </c>
      <c r="Q63" s="51">
        <f t="shared" si="3"/>
        <v>4.4000000000000004</v>
      </c>
      <c r="R63" s="16">
        <v>5.5</v>
      </c>
      <c r="S63" s="65">
        <f t="shared" si="4"/>
        <v>0.44000000000000006</v>
      </c>
      <c r="T63" s="65">
        <f t="shared" si="5"/>
        <v>0.22000000000000003</v>
      </c>
      <c r="U63" s="65">
        <f t="shared" si="6"/>
        <v>5.0600000000000005</v>
      </c>
    </row>
    <row r="64" spans="1:21" ht="30.6" x14ac:dyDescent="0.3">
      <c r="A64" s="36" t="s">
        <v>17</v>
      </c>
      <c r="B64" s="37" t="s">
        <v>78</v>
      </c>
      <c r="C64" s="6" t="s">
        <v>83</v>
      </c>
      <c r="D64" s="6" t="s">
        <v>92</v>
      </c>
      <c r="E64" s="33" t="s">
        <v>20</v>
      </c>
      <c r="F64" s="33" t="s">
        <v>21</v>
      </c>
      <c r="G64" s="8">
        <v>1</v>
      </c>
      <c r="H64" s="33" t="str">
        <f t="shared" si="0"/>
        <v>OL - Modificado (Consulta)Fácil.NET</v>
      </c>
      <c r="I64" s="33">
        <f>VLOOKUP(H64,Parametros!$E$24:$F$107,2,0)</f>
        <v>0.1</v>
      </c>
      <c r="J64" s="34">
        <f t="shared" si="1"/>
        <v>1.1000000000000001</v>
      </c>
      <c r="K64" s="13"/>
      <c r="L64" s="59" t="s">
        <v>20</v>
      </c>
      <c r="M64" s="59" t="s">
        <v>21</v>
      </c>
      <c r="N64" s="8">
        <v>4</v>
      </c>
      <c r="O64" s="50" t="str">
        <f t="shared" si="2"/>
        <v>OL - Modificado (Consulta)FácilSQL</v>
      </c>
      <c r="P64" s="50">
        <f>VLOOKUP(O64,Parametros!$E$24:$F$107,2,0)</f>
        <v>0.1</v>
      </c>
      <c r="Q64" s="51">
        <f t="shared" si="3"/>
        <v>4.4000000000000004</v>
      </c>
      <c r="R64" s="16">
        <v>5.5</v>
      </c>
      <c r="S64" s="65">
        <f t="shared" si="4"/>
        <v>0.44000000000000006</v>
      </c>
      <c r="T64" s="65">
        <f t="shared" si="5"/>
        <v>0.22000000000000003</v>
      </c>
      <c r="U64" s="65">
        <f t="shared" si="6"/>
        <v>5.0600000000000005</v>
      </c>
    </row>
    <row r="65" spans="1:21" ht="40.799999999999997" x14ac:dyDescent="0.3">
      <c r="A65" s="36" t="s">
        <v>17</v>
      </c>
      <c r="B65" s="37" t="s">
        <v>78</v>
      </c>
      <c r="C65" s="6" t="s">
        <v>83</v>
      </c>
      <c r="D65" s="6" t="s">
        <v>93</v>
      </c>
      <c r="E65" s="33" t="s">
        <v>20</v>
      </c>
      <c r="F65" s="33" t="s">
        <v>21</v>
      </c>
      <c r="G65" s="8">
        <v>1</v>
      </c>
      <c r="H65" s="33" t="str">
        <f t="shared" si="0"/>
        <v>OL - Modificado (Consulta)Fácil.NET</v>
      </c>
      <c r="I65" s="33">
        <f>VLOOKUP(H65,Parametros!$E$24:$F$107,2,0)</f>
        <v>0.1</v>
      </c>
      <c r="J65" s="34">
        <f t="shared" si="1"/>
        <v>1.1000000000000001</v>
      </c>
      <c r="K65" s="13"/>
      <c r="L65" s="59" t="s">
        <v>20</v>
      </c>
      <c r="M65" s="59" t="s">
        <v>21</v>
      </c>
      <c r="N65" s="8">
        <v>4</v>
      </c>
      <c r="O65" s="50" t="str">
        <f t="shared" si="2"/>
        <v>OL - Modificado (Consulta)FácilSQL</v>
      </c>
      <c r="P65" s="50">
        <f>VLOOKUP(O65,Parametros!$E$24:$F$107,2,0)</f>
        <v>0.1</v>
      </c>
      <c r="Q65" s="51">
        <f t="shared" si="3"/>
        <v>4.4000000000000004</v>
      </c>
      <c r="R65" s="16">
        <v>5.5</v>
      </c>
      <c r="S65" s="65">
        <f t="shared" si="4"/>
        <v>0.44000000000000006</v>
      </c>
      <c r="T65" s="65">
        <f t="shared" si="5"/>
        <v>0.22000000000000003</v>
      </c>
      <c r="U65" s="65">
        <f t="shared" si="6"/>
        <v>5.0600000000000005</v>
      </c>
    </row>
    <row r="66" spans="1:21" ht="30.6" x14ac:dyDescent="0.3">
      <c r="A66" s="36" t="s">
        <v>17</v>
      </c>
      <c r="B66" s="37" t="s">
        <v>78</v>
      </c>
      <c r="C66" s="6" t="s">
        <v>83</v>
      </c>
      <c r="D66" s="6" t="s">
        <v>94</v>
      </c>
      <c r="E66" s="33" t="s">
        <v>20</v>
      </c>
      <c r="F66" s="33" t="s">
        <v>21</v>
      </c>
      <c r="G66" s="8">
        <v>1</v>
      </c>
      <c r="H66" s="33" t="str">
        <f t="shared" si="0"/>
        <v>OL - Modificado (Consulta)Fácil.NET</v>
      </c>
      <c r="I66" s="33">
        <f>VLOOKUP(H66,Parametros!$E$24:$F$107,2,0)</f>
        <v>0.1</v>
      </c>
      <c r="J66" s="34">
        <f t="shared" si="1"/>
        <v>1.1000000000000001</v>
      </c>
      <c r="K66" s="13"/>
      <c r="L66" s="59" t="s">
        <v>20</v>
      </c>
      <c r="M66" s="59" t="s">
        <v>21</v>
      </c>
      <c r="N66" s="8">
        <v>4</v>
      </c>
      <c r="O66" s="50" t="str">
        <f t="shared" si="2"/>
        <v>OL - Modificado (Consulta)FácilSQL</v>
      </c>
      <c r="P66" s="50">
        <f>VLOOKUP(O66,Parametros!$E$24:$F$107,2,0)</f>
        <v>0.1</v>
      </c>
      <c r="Q66" s="51">
        <f t="shared" si="3"/>
        <v>4.4000000000000004</v>
      </c>
      <c r="R66" s="16">
        <v>5.5</v>
      </c>
      <c r="S66" s="65">
        <f t="shared" si="4"/>
        <v>0.44000000000000006</v>
      </c>
      <c r="T66" s="65">
        <f t="shared" si="5"/>
        <v>0.22000000000000003</v>
      </c>
      <c r="U66" s="65">
        <f t="shared" si="6"/>
        <v>5.0600000000000005</v>
      </c>
    </row>
    <row r="67" spans="1:21" ht="40.799999999999997" x14ac:dyDescent="0.3">
      <c r="A67" s="36" t="s">
        <v>17</v>
      </c>
      <c r="B67" s="37" t="s">
        <v>78</v>
      </c>
      <c r="C67" s="6" t="s">
        <v>83</v>
      </c>
      <c r="D67" s="6" t="s">
        <v>95</v>
      </c>
      <c r="E67" s="33" t="s">
        <v>20</v>
      </c>
      <c r="F67" s="33" t="s">
        <v>21</v>
      </c>
      <c r="G67" s="8">
        <v>1</v>
      </c>
      <c r="H67" s="33" t="str">
        <f t="shared" si="0"/>
        <v>OL - Modificado (Consulta)Fácil.NET</v>
      </c>
      <c r="I67" s="33">
        <f>VLOOKUP(H67,Parametros!$E$24:$F$107,2,0)</f>
        <v>0.1</v>
      </c>
      <c r="J67" s="34">
        <f t="shared" si="1"/>
        <v>1.1000000000000001</v>
      </c>
      <c r="K67" s="13"/>
      <c r="L67" s="59" t="s">
        <v>20</v>
      </c>
      <c r="M67" s="59" t="s">
        <v>21</v>
      </c>
      <c r="N67" s="8">
        <v>4</v>
      </c>
      <c r="O67" s="50" t="str">
        <f t="shared" si="2"/>
        <v>OL - Modificado (Consulta)FácilSQL</v>
      </c>
      <c r="P67" s="50">
        <f>VLOOKUP(O67,Parametros!$E$24:$F$107,2,0)</f>
        <v>0.1</v>
      </c>
      <c r="Q67" s="51">
        <f t="shared" si="3"/>
        <v>4.4000000000000004</v>
      </c>
      <c r="R67" s="16">
        <v>5.5</v>
      </c>
      <c r="S67" s="65">
        <f t="shared" si="4"/>
        <v>0.44000000000000006</v>
      </c>
      <c r="T67" s="65">
        <f t="shared" si="5"/>
        <v>0.22000000000000003</v>
      </c>
      <c r="U67" s="65">
        <f t="shared" si="6"/>
        <v>5.0600000000000005</v>
      </c>
    </row>
    <row r="68" spans="1:21" ht="30.6" x14ac:dyDescent="0.3">
      <c r="A68" s="36" t="s">
        <v>17</v>
      </c>
      <c r="B68" s="37" t="s">
        <v>78</v>
      </c>
      <c r="C68" s="6" t="s">
        <v>83</v>
      </c>
      <c r="D68" s="6" t="s">
        <v>96</v>
      </c>
      <c r="E68" s="33" t="s">
        <v>20</v>
      </c>
      <c r="F68" s="33" t="s">
        <v>21</v>
      </c>
      <c r="G68" s="8">
        <v>1</v>
      </c>
      <c r="H68" s="33" t="str">
        <f t="shared" si="0"/>
        <v>OL - Modificado (Consulta)Fácil.NET</v>
      </c>
      <c r="I68" s="33">
        <f>VLOOKUP(H68,Parametros!$E$24:$F$107,2,0)</f>
        <v>0.1</v>
      </c>
      <c r="J68" s="34">
        <f t="shared" si="1"/>
        <v>1.1000000000000001</v>
      </c>
      <c r="K68" s="13"/>
      <c r="L68" s="59" t="s">
        <v>20</v>
      </c>
      <c r="M68" s="59" t="s">
        <v>21</v>
      </c>
      <c r="N68" s="8">
        <v>4</v>
      </c>
      <c r="O68" s="50" t="str">
        <f t="shared" si="2"/>
        <v>OL - Modificado (Consulta)FácilSQL</v>
      </c>
      <c r="P68" s="50">
        <f>VLOOKUP(O68,Parametros!$E$24:$F$107,2,0)</f>
        <v>0.1</v>
      </c>
      <c r="Q68" s="51">
        <f t="shared" si="3"/>
        <v>4.4000000000000004</v>
      </c>
      <c r="R68" s="16">
        <v>5.5</v>
      </c>
      <c r="S68" s="65">
        <f t="shared" si="4"/>
        <v>0.44000000000000006</v>
      </c>
      <c r="T68" s="65">
        <f t="shared" si="5"/>
        <v>0.22000000000000003</v>
      </c>
      <c r="U68" s="65">
        <f t="shared" si="6"/>
        <v>5.0600000000000005</v>
      </c>
    </row>
    <row r="69" spans="1:21" ht="40.799999999999997" x14ac:dyDescent="0.3">
      <c r="A69" s="36" t="s">
        <v>17</v>
      </c>
      <c r="B69" s="37" t="s">
        <v>78</v>
      </c>
      <c r="C69" s="6" t="s">
        <v>83</v>
      </c>
      <c r="D69" s="6" t="s">
        <v>97</v>
      </c>
      <c r="E69" s="33" t="s">
        <v>20</v>
      </c>
      <c r="F69" s="33" t="s">
        <v>21</v>
      </c>
      <c r="G69" s="8">
        <v>1</v>
      </c>
      <c r="H69" s="33" t="str">
        <f t="shared" ref="H69:H132" si="7">+E69&amp;F69&amp;$E$2</f>
        <v>OL - Modificado (Consulta)Fácil.NET</v>
      </c>
      <c r="I69" s="33">
        <f>VLOOKUP(H69,Parametros!$E$24:$F$107,2,0)</f>
        <v>0.1</v>
      </c>
      <c r="J69" s="34">
        <f t="shared" ref="J69:J132" si="8">(G69*I69)+G69</f>
        <v>1.1000000000000001</v>
      </c>
      <c r="K69" s="13"/>
      <c r="L69" s="59" t="s">
        <v>20</v>
      </c>
      <c r="M69" s="59" t="s">
        <v>21</v>
      </c>
      <c r="N69" s="8">
        <v>4</v>
      </c>
      <c r="O69" s="50" t="str">
        <f t="shared" ref="O69:O132" si="9">+L69&amp;M69&amp;$N$2</f>
        <v>OL - Modificado (Consulta)FácilSQL</v>
      </c>
      <c r="P69" s="50">
        <f>VLOOKUP(O69,Parametros!$E$24:$F$107,2,0)</f>
        <v>0.1</v>
      </c>
      <c r="Q69" s="51">
        <f t="shared" ref="Q69:Q132" si="10">(N69*P69)+N69</f>
        <v>4.4000000000000004</v>
      </c>
      <c r="R69" s="16">
        <v>5.5</v>
      </c>
      <c r="S69" s="65">
        <f t="shared" ref="S69:S132" si="11">Q69*$S$2</f>
        <v>0.44000000000000006</v>
      </c>
      <c r="T69" s="65">
        <f t="shared" ref="T69:T132" si="12">Q69*$T$2</f>
        <v>0.22000000000000003</v>
      </c>
      <c r="U69" s="65">
        <f t="shared" ref="U69:U132" si="13">Q69+S69+T69</f>
        <v>5.0600000000000005</v>
      </c>
    </row>
    <row r="70" spans="1:21" ht="30.6" x14ac:dyDescent="0.3">
      <c r="A70" s="36" t="s">
        <v>17</v>
      </c>
      <c r="B70" s="37" t="s">
        <v>78</v>
      </c>
      <c r="C70" s="6" t="s">
        <v>83</v>
      </c>
      <c r="D70" s="6" t="s">
        <v>98</v>
      </c>
      <c r="E70" s="33" t="s">
        <v>20</v>
      </c>
      <c r="F70" s="33" t="s">
        <v>21</v>
      </c>
      <c r="G70" s="8">
        <v>1</v>
      </c>
      <c r="H70" s="33" t="str">
        <f t="shared" si="7"/>
        <v>OL - Modificado (Consulta)Fácil.NET</v>
      </c>
      <c r="I70" s="33">
        <f>VLOOKUP(H70,Parametros!$E$24:$F$107,2,0)</f>
        <v>0.1</v>
      </c>
      <c r="J70" s="34">
        <f t="shared" si="8"/>
        <v>1.1000000000000001</v>
      </c>
      <c r="K70" s="13"/>
      <c r="L70" s="59" t="s">
        <v>20</v>
      </c>
      <c r="M70" s="59" t="s">
        <v>21</v>
      </c>
      <c r="N70" s="8">
        <v>4</v>
      </c>
      <c r="O70" s="50" t="str">
        <f t="shared" si="9"/>
        <v>OL - Modificado (Consulta)FácilSQL</v>
      </c>
      <c r="P70" s="50">
        <f>VLOOKUP(O70,Parametros!$E$24:$F$107,2,0)</f>
        <v>0.1</v>
      </c>
      <c r="Q70" s="51">
        <f t="shared" si="10"/>
        <v>4.4000000000000004</v>
      </c>
      <c r="R70" s="16">
        <v>5.5</v>
      </c>
      <c r="S70" s="65">
        <f t="shared" si="11"/>
        <v>0.44000000000000006</v>
      </c>
      <c r="T70" s="65">
        <f t="shared" si="12"/>
        <v>0.22000000000000003</v>
      </c>
      <c r="U70" s="65">
        <f t="shared" si="13"/>
        <v>5.0600000000000005</v>
      </c>
    </row>
    <row r="71" spans="1:21" ht="20.399999999999999" x14ac:dyDescent="0.3">
      <c r="A71" s="36" t="s">
        <v>17</v>
      </c>
      <c r="B71" s="37" t="s">
        <v>78</v>
      </c>
      <c r="C71" s="6" t="s">
        <v>99</v>
      </c>
      <c r="D71" s="6" t="s">
        <v>100</v>
      </c>
      <c r="E71" s="33" t="s">
        <v>20</v>
      </c>
      <c r="F71" s="33" t="s">
        <v>21</v>
      </c>
      <c r="G71" s="8">
        <v>1</v>
      </c>
      <c r="H71" s="33" t="str">
        <f t="shared" si="7"/>
        <v>OL - Modificado (Consulta)Fácil.NET</v>
      </c>
      <c r="I71" s="33">
        <f>VLOOKUP(H71,Parametros!$E$24:$F$107,2,0)</f>
        <v>0.1</v>
      </c>
      <c r="J71" s="34">
        <f t="shared" si="8"/>
        <v>1.1000000000000001</v>
      </c>
      <c r="K71" s="13"/>
      <c r="L71" s="59" t="s">
        <v>20</v>
      </c>
      <c r="M71" s="59" t="s">
        <v>21</v>
      </c>
      <c r="N71" s="8">
        <v>4</v>
      </c>
      <c r="O71" s="50" t="str">
        <f t="shared" si="9"/>
        <v>OL - Modificado (Consulta)FácilSQL</v>
      </c>
      <c r="P71" s="50">
        <f>VLOOKUP(O71,Parametros!$E$24:$F$107,2,0)</f>
        <v>0.1</v>
      </c>
      <c r="Q71" s="51">
        <f t="shared" si="10"/>
        <v>4.4000000000000004</v>
      </c>
      <c r="R71" s="16">
        <v>5.5</v>
      </c>
      <c r="S71" s="65">
        <f t="shared" si="11"/>
        <v>0.44000000000000006</v>
      </c>
      <c r="T71" s="65">
        <f t="shared" si="12"/>
        <v>0.22000000000000003</v>
      </c>
      <c r="U71" s="65">
        <f t="shared" si="13"/>
        <v>5.0600000000000005</v>
      </c>
    </row>
    <row r="72" spans="1:21" ht="20.399999999999999" x14ac:dyDescent="0.3">
      <c r="A72" s="36" t="s">
        <v>17</v>
      </c>
      <c r="B72" s="37" t="s">
        <v>78</v>
      </c>
      <c r="C72" s="6" t="s">
        <v>99</v>
      </c>
      <c r="D72" s="6" t="s">
        <v>101</v>
      </c>
      <c r="E72" s="33" t="s">
        <v>20</v>
      </c>
      <c r="F72" s="33" t="s">
        <v>21</v>
      </c>
      <c r="G72" s="8">
        <v>1</v>
      </c>
      <c r="H72" s="33" t="str">
        <f t="shared" si="7"/>
        <v>OL - Modificado (Consulta)Fácil.NET</v>
      </c>
      <c r="I72" s="33">
        <f>VLOOKUP(H72,Parametros!$E$24:$F$107,2,0)</f>
        <v>0.1</v>
      </c>
      <c r="J72" s="34">
        <f t="shared" si="8"/>
        <v>1.1000000000000001</v>
      </c>
      <c r="K72" s="13"/>
      <c r="L72" s="59" t="s">
        <v>20</v>
      </c>
      <c r="M72" s="59" t="s">
        <v>21</v>
      </c>
      <c r="N72" s="8">
        <v>4</v>
      </c>
      <c r="O72" s="50" t="str">
        <f t="shared" si="9"/>
        <v>OL - Modificado (Consulta)FácilSQL</v>
      </c>
      <c r="P72" s="50">
        <f>VLOOKUP(O72,Parametros!$E$24:$F$107,2,0)</f>
        <v>0.1</v>
      </c>
      <c r="Q72" s="51">
        <f t="shared" si="10"/>
        <v>4.4000000000000004</v>
      </c>
      <c r="R72" s="16">
        <v>5.5</v>
      </c>
      <c r="S72" s="65">
        <f t="shared" si="11"/>
        <v>0.44000000000000006</v>
      </c>
      <c r="T72" s="65">
        <f t="shared" si="12"/>
        <v>0.22000000000000003</v>
      </c>
      <c r="U72" s="65">
        <f t="shared" si="13"/>
        <v>5.0600000000000005</v>
      </c>
    </row>
    <row r="73" spans="1:21" ht="20.399999999999999" x14ac:dyDescent="0.3">
      <c r="A73" s="36" t="s">
        <v>17</v>
      </c>
      <c r="B73" s="37" t="s">
        <v>78</v>
      </c>
      <c r="C73" s="6" t="s">
        <v>99</v>
      </c>
      <c r="D73" s="6" t="s">
        <v>102</v>
      </c>
      <c r="E73" s="33" t="s">
        <v>20</v>
      </c>
      <c r="F73" s="33" t="s">
        <v>21</v>
      </c>
      <c r="G73" s="8">
        <v>1</v>
      </c>
      <c r="H73" s="33" t="str">
        <f t="shared" si="7"/>
        <v>OL - Modificado (Consulta)Fácil.NET</v>
      </c>
      <c r="I73" s="33">
        <f>VLOOKUP(H73,Parametros!$E$24:$F$107,2,0)</f>
        <v>0.1</v>
      </c>
      <c r="J73" s="34">
        <f t="shared" si="8"/>
        <v>1.1000000000000001</v>
      </c>
      <c r="K73" s="13"/>
      <c r="L73" s="59" t="s">
        <v>20</v>
      </c>
      <c r="M73" s="59" t="s">
        <v>21</v>
      </c>
      <c r="N73" s="8">
        <v>4</v>
      </c>
      <c r="O73" s="50" t="str">
        <f t="shared" si="9"/>
        <v>OL - Modificado (Consulta)FácilSQL</v>
      </c>
      <c r="P73" s="50">
        <f>VLOOKUP(O73,Parametros!$E$24:$F$107,2,0)</f>
        <v>0.1</v>
      </c>
      <c r="Q73" s="51">
        <f t="shared" si="10"/>
        <v>4.4000000000000004</v>
      </c>
      <c r="R73" s="16">
        <v>5.5</v>
      </c>
      <c r="S73" s="65">
        <f t="shared" si="11"/>
        <v>0.44000000000000006</v>
      </c>
      <c r="T73" s="65">
        <f t="shared" si="12"/>
        <v>0.22000000000000003</v>
      </c>
      <c r="U73" s="65">
        <f t="shared" si="13"/>
        <v>5.0600000000000005</v>
      </c>
    </row>
    <row r="74" spans="1:21" ht="20.399999999999999" x14ac:dyDescent="0.3">
      <c r="A74" s="36" t="s">
        <v>17</v>
      </c>
      <c r="B74" s="37" t="s">
        <v>78</v>
      </c>
      <c r="C74" s="6" t="s">
        <v>99</v>
      </c>
      <c r="D74" s="6" t="s">
        <v>103</v>
      </c>
      <c r="E74" s="33" t="s">
        <v>20</v>
      </c>
      <c r="F74" s="33" t="s">
        <v>21</v>
      </c>
      <c r="G74" s="8">
        <v>1</v>
      </c>
      <c r="H74" s="33" t="str">
        <f t="shared" si="7"/>
        <v>OL - Modificado (Consulta)Fácil.NET</v>
      </c>
      <c r="I74" s="33">
        <f>VLOOKUP(H74,Parametros!$E$24:$F$107,2,0)</f>
        <v>0.1</v>
      </c>
      <c r="J74" s="34">
        <f t="shared" si="8"/>
        <v>1.1000000000000001</v>
      </c>
      <c r="K74" s="13"/>
      <c r="L74" s="59" t="s">
        <v>20</v>
      </c>
      <c r="M74" s="59" t="s">
        <v>21</v>
      </c>
      <c r="N74" s="8">
        <v>4</v>
      </c>
      <c r="O74" s="50" t="str">
        <f t="shared" si="9"/>
        <v>OL - Modificado (Consulta)FácilSQL</v>
      </c>
      <c r="P74" s="50">
        <f>VLOOKUP(O74,Parametros!$E$24:$F$107,2,0)</f>
        <v>0.1</v>
      </c>
      <c r="Q74" s="51">
        <f t="shared" si="10"/>
        <v>4.4000000000000004</v>
      </c>
      <c r="R74" s="16">
        <v>5.5</v>
      </c>
      <c r="S74" s="65">
        <f t="shared" si="11"/>
        <v>0.44000000000000006</v>
      </c>
      <c r="T74" s="65">
        <f t="shared" si="12"/>
        <v>0.22000000000000003</v>
      </c>
      <c r="U74" s="65">
        <f t="shared" si="13"/>
        <v>5.0600000000000005</v>
      </c>
    </row>
    <row r="75" spans="1:21" ht="40.799999999999997" x14ac:dyDescent="0.3">
      <c r="A75" s="36" t="s">
        <v>17</v>
      </c>
      <c r="B75" s="37" t="s">
        <v>78</v>
      </c>
      <c r="C75" s="6" t="s">
        <v>99</v>
      </c>
      <c r="D75" s="6" t="s">
        <v>104</v>
      </c>
      <c r="E75" s="33" t="s">
        <v>20</v>
      </c>
      <c r="F75" s="33" t="s">
        <v>21</v>
      </c>
      <c r="G75" s="8">
        <v>1</v>
      </c>
      <c r="H75" s="33" t="str">
        <f t="shared" si="7"/>
        <v>OL - Modificado (Consulta)Fácil.NET</v>
      </c>
      <c r="I75" s="33">
        <f>VLOOKUP(H75,Parametros!$E$24:$F$107,2,0)</f>
        <v>0.1</v>
      </c>
      <c r="J75" s="34">
        <f t="shared" si="8"/>
        <v>1.1000000000000001</v>
      </c>
      <c r="K75" s="13"/>
      <c r="L75" s="59" t="s">
        <v>20</v>
      </c>
      <c r="M75" s="59" t="s">
        <v>21</v>
      </c>
      <c r="N75" s="8">
        <v>4</v>
      </c>
      <c r="O75" s="50" t="str">
        <f t="shared" si="9"/>
        <v>OL - Modificado (Consulta)FácilSQL</v>
      </c>
      <c r="P75" s="50">
        <f>VLOOKUP(O75,Parametros!$E$24:$F$107,2,0)</f>
        <v>0.1</v>
      </c>
      <c r="Q75" s="51">
        <f t="shared" si="10"/>
        <v>4.4000000000000004</v>
      </c>
      <c r="R75" s="16">
        <v>5.5</v>
      </c>
      <c r="S75" s="65">
        <f t="shared" si="11"/>
        <v>0.44000000000000006</v>
      </c>
      <c r="T75" s="65">
        <f t="shared" si="12"/>
        <v>0.22000000000000003</v>
      </c>
      <c r="U75" s="65">
        <f t="shared" si="13"/>
        <v>5.0600000000000005</v>
      </c>
    </row>
    <row r="76" spans="1:21" ht="30.6" x14ac:dyDescent="0.3">
      <c r="A76" s="36" t="s">
        <v>17</v>
      </c>
      <c r="B76" s="37" t="s">
        <v>78</v>
      </c>
      <c r="C76" s="6" t="s">
        <v>99</v>
      </c>
      <c r="D76" s="6" t="s">
        <v>105</v>
      </c>
      <c r="E76" s="33" t="s">
        <v>20</v>
      </c>
      <c r="F76" s="33" t="s">
        <v>21</v>
      </c>
      <c r="G76" s="8">
        <v>1</v>
      </c>
      <c r="H76" s="33" t="str">
        <f t="shared" si="7"/>
        <v>OL - Modificado (Consulta)Fácil.NET</v>
      </c>
      <c r="I76" s="33">
        <f>VLOOKUP(H76,Parametros!$E$24:$F$107,2,0)</f>
        <v>0.1</v>
      </c>
      <c r="J76" s="34">
        <f t="shared" si="8"/>
        <v>1.1000000000000001</v>
      </c>
      <c r="K76" s="13"/>
      <c r="L76" s="59" t="s">
        <v>20</v>
      </c>
      <c r="M76" s="59" t="s">
        <v>21</v>
      </c>
      <c r="N76" s="8">
        <v>4</v>
      </c>
      <c r="O76" s="50" t="str">
        <f t="shared" si="9"/>
        <v>OL - Modificado (Consulta)FácilSQL</v>
      </c>
      <c r="P76" s="50">
        <f>VLOOKUP(O76,Parametros!$E$24:$F$107,2,0)</f>
        <v>0.1</v>
      </c>
      <c r="Q76" s="51">
        <f t="shared" si="10"/>
        <v>4.4000000000000004</v>
      </c>
      <c r="R76" s="16">
        <v>5.5</v>
      </c>
      <c r="S76" s="65">
        <f t="shared" si="11"/>
        <v>0.44000000000000006</v>
      </c>
      <c r="T76" s="65">
        <f t="shared" si="12"/>
        <v>0.22000000000000003</v>
      </c>
      <c r="U76" s="65">
        <f t="shared" si="13"/>
        <v>5.0600000000000005</v>
      </c>
    </row>
    <row r="77" spans="1:21" ht="20.399999999999999" x14ac:dyDescent="0.3">
      <c r="A77" s="36" t="s">
        <v>17</v>
      </c>
      <c r="B77" s="37" t="s">
        <v>106</v>
      </c>
      <c r="C77" s="5"/>
      <c r="D77" s="6" t="s">
        <v>107</v>
      </c>
      <c r="E77" s="33" t="s">
        <v>29</v>
      </c>
      <c r="F77" s="33" t="s">
        <v>21</v>
      </c>
      <c r="G77" s="8">
        <v>1</v>
      </c>
      <c r="H77" s="33" t="str">
        <f t="shared" si="7"/>
        <v>OL - Modificado (Mantenedor)Fácil.NET</v>
      </c>
      <c r="I77" s="33">
        <f>VLOOKUP(H77,Parametros!$E$24:$F$107,2,0)</f>
        <v>0.1</v>
      </c>
      <c r="J77" s="34">
        <f t="shared" si="8"/>
        <v>1.1000000000000001</v>
      </c>
      <c r="K77" s="13"/>
      <c r="L77" s="59" t="s">
        <v>29</v>
      </c>
      <c r="M77" s="59" t="s">
        <v>21</v>
      </c>
      <c r="N77" s="8">
        <v>4</v>
      </c>
      <c r="O77" s="50" t="str">
        <f t="shared" si="9"/>
        <v>OL - Modificado (Mantenedor)FácilSQL</v>
      </c>
      <c r="P77" s="50">
        <f>VLOOKUP(O77,Parametros!$E$24:$F$107,2,0)</f>
        <v>0.1</v>
      </c>
      <c r="Q77" s="51">
        <f t="shared" si="10"/>
        <v>4.4000000000000004</v>
      </c>
      <c r="R77" s="16">
        <v>5.5</v>
      </c>
      <c r="S77" s="65">
        <f t="shared" si="11"/>
        <v>0.44000000000000006</v>
      </c>
      <c r="T77" s="65">
        <f t="shared" si="12"/>
        <v>0.22000000000000003</v>
      </c>
      <c r="U77" s="65">
        <f t="shared" si="13"/>
        <v>5.0600000000000005</v>
      </c>
    </row>
    <row r="78" spans="1:21" ht="30.6" x14ac:dyDescent="0.3">
      <c r="A78" s="36" t="s">
        <v>17</v>
      </c>
      <c r="B78" s="37" t="s">
        <v>106</v>
      </c>
      <c r="C78" s="5"/>
      <c r="D78" s="6" t="s">
        <v>108</v>
      </c>
      <c r="E78" s="33" t="s">
        <v>29</v>
      </c>
      <c r="F78" s="33" t="s">
        <v>21</v>
      </c>
      <c r="G78" s="8">
        <v>1</v>
      </c>
      <c r="H78" s="33" t="str">
        <f t="shared" si="7"/>
        <v>OL - Modificado (Mantenedor)Fácil.NET</v>
      </c>
      <c r="I78" s="33">
        <f>VLOOKUP(H78,Parametros!$E$24:$F$107,2,0)</f>
        <v>0.1</v>
      </c>
      <c r="J78" s="34">
        <f t="shared" si="8"/>
        <v>1.1000000000000001</v>
      </c>
      <c r="K78" s="13"/>
      <c r="L78" s="59" t="s">
        <v>29</v>
      </c>
      <c r="M78" s="59" t="s">
        <v>21</v>
      </c>
      <c r="N78" s="8">
        <v>4</v>
      </c>
      <c r="O78" s="50" t="str">
        <f t="shared" si="9"/>
        <v>OL - Modificado (Mantenedor)FácilSQL</v>
      </c>
      <c r="P78" s="50">
        <f>VLOOKUP(O78,Parametros!$E$24:$F$107,2,0)</f>
        <v>0.1</v>
      </c>
      <c r="Q78" s="51">
        <f t="shared" si="10"/>
        <v>4.4000000000000004</v>
      </c>
      <c r="R78" s="16">
        <v>5.5</v>
      </c>
      <c r="S78" s="65">
        <f t="shared" si="11"/>
        <v>0.44000000000000006</v>
      </c>
      <c r="T78" s="65">
        <f t="shared" si="12"/>
        <v>0.22000000000000003</v>
      </c>
      <c r="U78" s="65">
        <f t="shared" si="13"/>
        <v>5.0600000000000005</v>
      </c>
    </row>
    <row r="79" spans="1:21" ht="20.399999999999999" x14ac:dyDescent="0.3">
      <c r="A79" s="36" t="s">
        <v>17</v>
      </c>
      <c r="B79" s="37" t="s">
        <v>106</v>
      </c>
      <c r="C79" s="5"/>
      <c r="D79" s="6" t="s">
        <v>109</v>
      </c>
      <c r="E79" s="33" t="s">
        <v>29</v>
      </c>
      <c r="F79" s="33" t="s">
        <v>21</v>
      </c>
      <c r="G79" s="8">
        <v>1</v>
      </c>
      <c r="H79" s="33" t="str">
        <f t="shared" si="7"/>
        <v>OL - Modificado (Mantenedor)Fácil.NET</v>
      </c>
      <c r="I79" s="33">
        <f>VLOOKUP(H79,Parametros!$E$24:$F$107,2,0)</f>
        <v>0.1</v>
      </c>
      <c r="J79" s="34">
        <f t="shared" si="8"/>
        <v>1.1000000000000001</v>
      </c>
      <c r="K79" s="13"/>
      <c r="L79" s="59" t="s">
        <v>29</v>
      </c>
      <c r="M79" s="59" t="s">
        <v>21</v>
      </c>
      <c r="N79" s="8">
        <v>4</v>
      </c>
      <c r="O79" s="50" t="str">
        <f t="shared" si="9"/>
        <v>OL - Modificado (Mantenedor)FácilSQL</v>
      </c>
      <c r="P79" s="50">
        <f>VLOOKUP(O79,Parametros!$E$24:$F$107,2,0)</f>
        <v>0.1</v>
      </c>
      <c r="Q79" s="51">
        <f t="shared" si="10"/>
        <v>4.4000000000000004</v>
      </c>
      <c r="R79" s="16">
        <v>5.5</v>
      </c>
      <c r="S79" s="65">
        <f t="shared" si="11"/>
        <v>0.44000000000000006</v>
      </c>
      <c r="T79" s="65">
        <f t="shared" si="12"/>
        <v>0.22000000000000003</v>
      </c>
      <c r="U79" s="65">
        <f t="shared" si="13"/>
        <v>5.0600000000000005</v>
      </c>
    </row>
    <row r="80" spans="1:21" ht="30.6" x14ac:dyDescent="0.3">
      <c r="A80" s="36" t="s">
        <v>17</v>
      </c>
      <c r="B80" s="37" t="s">
        <v>106</v>
      </c>
      <c r="C80" s="5"/>
      <c r="D80" s="6" t="s">
        <v>110</v>
      </c>
      <c r="E80" s="33" t="s">
        <v>29</v>
      </c>
      <c r="F80" s="33" t="s">
        <v>21</v>
      </c>
      <c r="G80" s="8">
        <v>1</v>
      </c>
      <c r="H80" s="33" t="str">
        <f t="shared" si="7"/>
        <v>OL - Modificado (Mantenedor)Fácil.NET</v>
      </c>
      <c r="I80" s="33">
        <f>VLOOKUP(H80,Parametros!$E$24:$F$107,2,0)</f>
        <v>0.1</v>
      </c>
      <c r="J80" s="34">
        <f t="shared" si="8"/>
        <v>1.1000000000000001</v>
      </c>
      <c r="K80" s="13"/>
      <c r="L80" s="59" t="s">
        <v>29</v>
      </c>
      <c r="M80" s="59" t="s">
        <v>21</v>
      </c>
      <c r="N80" s="8">
        <v>4</v>
      </c>
      <c r="O80" s="50" t="str">
        <f t="shared" si="9"/>
        <v>OL - Modificado (Mantenedor)FácilSQL</v>
      </c>
      <c r="P80" s="50">
        <f>VLOOKUP(O80,Parametros!$E$24:$F$107,2,0)</f>
        <v>0.1</v>
      </c>
      <c r="Q80" s="51">
        <f t="shared" si="10"/>
        <v>4.4000000000000004</v>
      </c>
      <c r="R80" s="16">
        <v>5.5</v>
      </c>
      <c r="S80" s="65">
        <f t="shared" si="11"/>
        <v>0.44000000000000006</v>
      </c>
      <c r="T80" s="65">
        <f t="shared" si="12"/>
        <v>0.22000000000000003</v>
      </c>
      <c r="U80" s="65">
        <f t="shared" si="13"/>
        <v>5.0600000000000005</v>
      </c>
    </row>
    <row r="81" spans="1:21" ht="20.399999999999999" x14ac:dyDescent="0.3">
      <c r="A81" s="36" t="s">
        <v>17</v>
      </c>
      <c r="B81" s="37" t="s">
        <v>106</v>
      </c>
      <c r="C81" s="5"/>
      <c r="D81" s="6" t="s">
        <v>111</v>
      </c>
      <c r="E81" s="33" t="s">
        <v>29</v>
      </c>
      <c r="F81" s="33" t="s">
        <v>21</v>
      </c>
      <c r="G81" s="8">
        <v>1</v>
      </c>
      <c r="H81" s="33" t="str">
        <f t="shared" si="7"/>
        <v>OL - Modificado (Mantenedor)Fácil.NET</v>
      </c>
      <c r="I81" s="33">
        <f>VLOOKUP(H81,Parametros!$E$24:$F$107,2,0)</f>
        <v>0.1</v>
      </c>
      <c r="J81" s="34">
        <f t="shared" si="8"/>
        <v>1.1000000000000001</v>
      </c>
      <c r="K81" s="13"/>
      <c r="L81" s="59" t="s">
        <v>29</v>
      </c>
      <c r="M81" s="59" t="s">
        <v>21</v>
      </c>
      <c r="N81" s="8">
        <v>4</v>
      </c>
      <c r="O81" s="50" t="str">
        <f t="shared" si="9"/>
        <v>OL - Modificado (Mantenedor)FácilSQL</v>
      </c>
      <c r="P81" s="50">
        <f>VLOOKUP(O81,Parametros!$E$24:$F$107,2,0)</f>
        <v>0.1</v>
      </c>
      <c r="Q81" s="51">
        <f t="shared" si="10"/>
        <v>4.4000000000000004</v>
      </c>
      <c r="R81" s="16">
        <v>5.5</v>
      </c>
      <c r="S81" s="65">
        <f t="shared" si="11"/>
        <v>0.44000000000000006</v>
      </c>
      <c r="T81" s="65">
        <f t="shared" si="12"/>
        <v>0.22000000000000003</v>
      </c>
      <c r="U81" s="65">
        <f t="shared" si="13"/>
        <v>5.0600000000000005</v>
      </c>
    </row>
    <row r="82" spans="1:21" ht="30.6" x14ac:dyDescent="0.3">
      <c r="A82" s="36" t="s">
        <v>17</v>
      </c>
      <c r="B82" s="37" t="s">
        <v>106</v>
      </c>
      <c r="C82" s="5"/>
      <c r="D82" s="6" t="s">
        <v>112</v>
      </c>
      <c r="E82" s="33" t="s">
        <v>29</v>
      </c>
      <c r="F82" s="33" t="s">
        <v>21</v>
      </c>
      <c r="G82" s="8">
        <v>1</v>
      </c>
      <c r="H82" s="33" t="str">
        <f t="shared" si="7"/>
        <v>OL - Modificado (Mantenedor)Fácil.NET</v>
      </c>
      <c r="I82" s="33">
        <f>VLOOKUP(H82,Parametros!$E$24:$F$107,2,0)</f>
        <v>0.1</v>
      </c>
      <c r="J82" s="34">
        <f t="shared" si="8"/>
        <v>1.1000000000000001</v>
      </c>
      <c r="K82" s="13"/>
      <c r="L82" s="59" t="s">
        <v>20</v>
      </c>
      <c r="M82" s="59" t="s">
        <v>21</v>
      </c>
      <c r="N82" s="8">
        <v>4</v>
      </c>
      <c r="O82" s="50" t="str">
        <f t="shared" si="9"/>
        <v>OL - Modificado (Consulta)FácilSQL</v>
      </c>
      <c r="P82" s="50">
        <f>VLOOKUP(O82,Parametros!$E$24:$F$107,2,0)</f>
        <v>0.1</v>
      </c>
      <c r="Q82" s="51">
        <f t="shared" si="10"/>
        <v>4.4000000000000004</v>
      </c>
      <c r="R82" s="16">
        <v>5.5</v>
      </c>
      <c r="S82" s="65">
        <f t="shared" si="11"/>
        <v>0.44000000000000006</v>
      </c>
      <c r="T82" s="65">
        <f t="shared" si="12"/>
        <v>0.22000000000000003</v>
      </c>
      <c r="U82" s="65">
        <f t="shared" si="13"/>
        <v>5.0600000000000005</v>
      </c>
    </row>
    <row r="83" spans="1:21" ht="20.399999999999999" x14ac:dyDescent="0.3">
      <c r="A83" s="36" t="s">
        <v>17</v>
      </c>
      <c r="B83" s="37" t="s">
        <v>113</v>
      </c>
      <c r="C83" s="5"/>
      <c r="D83" s="6" t="s">
        <v>114</v>
      </c>
      <c r="E83" s="33" t="s">
        <v>20</v>
      </c>
      <c r="F83" s="33" t="s">
        <v>21</v>
      </c>
      <c r="G83" s="8">
        <v>1</v>
      </c>
      <c r="H83" s="33" t="str">
        <f t="shared" si="7"/>
        <v>OL - Modificado (Consulta)Fácil.NET</v>
      </c>
      <c r="I83" s="33">
        <f>VLOOKUP(H83,Parametros!$E$24:$F$107,2,0)</f>
        <v>0.1</v>
      </c>
      <c r="J83" s="34">
        <f t="shared" si="8"/>
        <v>1.1000000000000001</v>
      </c>
      <c r="K83" s="13"/>
      <c r="L83" s="59" t="s">
        <v>20</v>
      </c>
      <c r="M83" s="59" t="s">
        <v>21</v>
      </c>
      <c r="N83" s="8">
        <v>4</v>
      </c>
      <c r="O83" s="50" t="str">
        <f t="shared" si="9"/>
        <v>OL - Modificado (Consulta)FácilSQL</v>
      </c>
      <c r="P83" s="50">
        <f>VLOOKUP(O83,Parametros!$E$24:$F$107,2,0)</f>
        <v>0.1</v>
      </c>
      <c r="Q83" s="51">
        <f t="shared" si="10"/>
        <v>4.4000000000000004</v>
      </c>
      <c r="R83" s="16">
        <v>5.5</v>
      </c>
      <c r="S83" s="65">
        <f t="shared" si="11"/>
        <v>0.44000000000000006</v>
      </c>
      <c r="T83" s="65">
        <f t="shared" si="12"/>
        <v>0.22000000000000003</v>
      </c>
      <c r="U83" s="65">
        <f t="shared" si="13"/>
        <v>5.0600000000000005</v>
      </c>
    </row>
    <row r="84" spans="1:21" ht="20.399999999999999" x14ac:dyDescent="0.3">
      <c r="A84" s="36" t="s">
        <v>17</v>
      </c>
      <c r="B84" s="37" t="s">
        <v>113</v>
      </c>
      <c r="C84" s="5"/>
      <c r="D84" s="6" t="s">
        <v>115</v>
      </c>
      <c r="E84" s="33" t="s">
        <v>20</v>
      </c>
      <c r="F84" s="33" t="s">
        <v>21</v>
      </c>
      <c r="G84" s="8">
        <v>1</v>
      </c>
      <c r="H84" s="33" t="str">
        <f t="shared" si="7"/>
        <v>OL - Modificado (Consulta)Fácil.NET</v>
      </c>
      <c r="I84" s="33">
        <f>VLOOKUP(H84,Parametros!$E$24:$F$107,2,0)</f>
        <v>0.1</v>
      </c>
      <c r="J84" s="34">
        <f t="shared" si="8"/>
        <v>1.1000000000000001</v>
      </c>
      <c r="K84" s="13"/>
      <c r="L84" s="59" t="s">
        <v>20</v>
      </c>
      <c r="M84" s="59" t="s">
        <v>21</v>
      </c>
      <c r="N84" s="8">
        <v>4</v>
      </c>
      <c r="O84" s="50" t="str">
        <f t="shared" si="9"/>
        <v>OL - Modificado (Consulta)FácilSQL</v>
      </c>
      <c r="P84" s="50">
        <f>VLOOKUP(O84,Parametros!$E$24:$F$107,2,0)</f>
        <v>0.1</v>
      </c>
      <c r="Q84" s="51">
        <f t="shared" si="10"/>
        <v>4.4000000000000004</v>
      </c>
      <c r="R84" s="16">
        <v>5.5</v>
      </c>
      <c r="S84" s="65">
        <f t="shared" si="11"/>
        <v>0.44000000000000006</v>
      </c>
      <c r="T84" s="65">
        <f t="shared" si="12"/>
        <v>0.22000000000000003</v>
      </c>
      <c r="U84" s="65">
        <f t="shared" si="13"/>
        <v>5.0600000000000005</v>
      </c>
    </row>
    <row r="85" spans="1:21" ht="20.399999999999999" x14ac:dyDescent="0.3">
      <c r="A85" s="36" t="s">
        <v>17</v>
      </c>
      <c r="B85" s="37" t="s">
        <v>113</v>
      </c>
      <c r="C85" s="5"/>
      <c r="D85" s="6" t="s">
        <v>116</v>
      </c>
      <c r="E85" s="33" t="s">
        <v>20</v>
      </c>
      <c r="F85" s="33" t="s">
        <v>21</v>
      </c>
      <c r="G85" s="8">
        <v>1</v>
      </c>
      <c r="H85" s="33" t="str">
        <f t="shared" si="7"/>
        <v>OL - Modificado (Consulta)Fácil.NET</v>
      </c>
      <c r="I85" s="33">
        <f>VLOOKUP(H85,Parametros!$E$24:$F$107,2,0)</f>
        <v>0.1</v>
      </c>
      <c r="J85" s="34">
        <f t="shared" si="8"/>
        <v>1.1000000000000001</v>
      </c>
      <c r="K85" s="13"/>
      <c r="L85" s="59" t="s">
        <v>20</v>
      </c>
      <c r="M85" s="59" t="s">
        <v>21</v>
      </c>
      <c r="N85" s="8">
        <v>4</v>
      </c>
      <c r="O85" s="50" t="str">
        <f t="shared" si="9"/>
        <v>OL - Modificado (Consulta)FácilSQL</v>
      </c>
      <c r="P85" s="50">
        <f>VLOOKUP(O85,Parametros!$E$24:$F$107,2,0)</f>
        <v>0.1</v>
      </c>
      <c r="Q85" s="51">
        <f t="shared" si="10"/>
        <v>4.4000000000000004</v>
      </c>
      <c r="R85" s="16">
        <v>5.5</v>
      </c>
      <c r="S85" s="65">
        <f t="shared" si="11"/>
        <v>0.44000000000000006</v>
      </c>
      <c r="T85" s="65">
        <f t="shared" si="12"/>
        <v>0.22000000000000003</v>
      </c>
      <c r="U85" s="65">
        <f t="shared" si="13"/>
        <v>5.0600000000000005</v>
      </c>
    </row>
    <row r="86" spans="1:21" ht="20.399999999999999" x14ac:dyDescent="0.3">
      <c r="A86" s="36" t="s">
        <v>17</v>
      </c>
      <c r="B86" s="37" t="s">
        <v>113</v>
      </c>
      <c r="C86" s="5"/>
      <c r="D86" s="6" t="s">
        <v>51</v>
      </c>
      <c r="E86" s="33" t="s">
        <v>20</v>
      </c>
      <c r="F86" s="33" t="s">
        <v>21</v>
      </c>
      <c r="G86" s="8">
        <v>1</v>
      </c>
      <c r="H86" s="33" t="str">
        <f t="shared" si="7"/>
        <v>OL - Modificado (Consulta)Fácil.NET</v>
      </c>
      <c r="I86" s="33">
        <f>VLOOKUP(H86,Parametros!$E$24:$F$107,2,0)</f>
        <v>0.1</v>
      </c>
      <c r="J86" s="34">
        <f t="shared" si="8"/>
        <v>1.1000000000000001</v>
      </c>
      <c r="K86" s="13"/>
      <c r="L86" s="59" t="s">
        <v>20</v>
      </c>
      <c r="M86" s="59" t="s">
        <v>21</v>
      </c>
      <c r="N86" s="8">
        <v>6</v>
      </c>
      <c r="O86" s="50" t="str">
        <f t="shared" si="9"/>
        <v>OL - Modificado (Consulta)FácilSQL</v>
      </c>
      <c r="P86" s="50">
        <f>VLOOKUP(O86,Parametros!$E$24:$F$107,2,0)</f>
        <v>0.1</v>
      </c>
      <c r="Q86" s="51">
        <f t="shared" si="10"/>
        <v>6.6</v>
      </c>
      <c r="R86" s="16">
        <v>7.6999999999999993</v>
      </c>
      <c r="S86" s="65">
        <f t="shared" si="11"/>
        <v>0.66</v>
      </c>
      <c r="T86" s="65">
        <f t="shared" si="12"/>
        <v>0.33</v>
      </c>
      <c r="U86" s="65">
        <f t="shared" si="13"/>
        <v>7.59</v>
      </c>
    </row>
    <row r="87" spans="1:21" ht="20.399999999999999" x14ac:dyDescent="0.3">
      <c r="A87" s="36" t="s">
        <v>17</v>
      </c>
      <c r="B87" s="37" t="s">
        <v>113</v>
      </c>
      <c r="C87" s="5"/>
      <c r="D87" s="6" t="s">
        <v>78</v>
      </c>
      <c r="E87" s="33" t="s">
        <v>20</v>
      </c>
      <c r="F87" s="33" t="s">
        <v>21</v>
      </c>
      <c r="G87" s="8">
        <v>1</v>
      </c>
      <c r="H87" s="33" t="str">
        <f t="shared" si="7"/>
        <v>OL - Modificado (Consulta)Fácil.NET</v>
      </c>
      <c r="I87" s="33">
        <f>VLOOKUP(H87,Parametros!$E$24:$F$107,2,0)</f>
        <v>0.1</v>
      </c>
      <c r="J87" s="34">
        <f t="shared" si="8"/>
        <v>1.1000000000000001</v>
      </c>
      <c r="K87" s="13"/>
      <c r="L87" s="59" t="s">
        <v>20</v>
      </c>
      <c r="M87" s="59" t="s">
        <v>21</v>
      </c>
      <c r="N87" s="8">
        <v>6</v>
      </c>
      <c r="O87" s="50" t="str">
        <f t="shared" si="9"/>
        <v>OL - Modificado (Consulta)FácilSQL</v>
      </c>
      <c r="P87" s="50">
        <f>VLOOKUP(O87,Parametros!$E$24:$F$107,2,0)</f>
        <v>0.1</v>
      </c>
      <c r="Q87" s="51">
        <f t="shared" si="10"/>
        <v>6.6</v>
      </c>
      <c r="R87" s="16">
        <v>7.6999999999999993</v>
      </c>
      <c r="S87" s="65">
        <f t="shared" si="11"/>
        <v>0.66</v>
      </c>
      <c r="T87" s="65">
        <f t="shared" si="12"/>
        <v>0.33</v>
      </c>
      <c r="U87" s="65">
        <f t="shared" si="13"/>
        <v>7.59</v>
      </c>
    </row>
    <row r="88" spans="1:21" ht="20.399999999999999" x14ac:dyDescent="0.3">
      <c r="A88" s="36" t="s">
        <v>17</v>
      </c>
      <c r="B88" s="37" t="s">
        <v>113</v>
      </c>
      <c r="C88" s="5"/>
      <c r="D88" s="6" t="s">
        <v>117</v>
      </c>
      <c r="E88" s="33" t="s">
        <v>20</v>
      </c>
      <c r="F88" s="33" t="s">
        <v>21</v>
      </c>
      <c r="G88" s="8">
        <v>1</v>
      </c>
      <c r="H88" s="33" t="str">
        <f t="shared" si="7"/>
        <v>OL - Modificado (Consulta)Fácil.NET</v>
      </c>
      <c r="I88" s="33">
        <f>VLOOKUP(H88,Parametros!$E$24:$F$107,2,0)</f>
        <v>0.1</v>
      </c>
      <c r="J88" s="34">
        <f t="shared" si="8"/>
        <v>1.1000000000000001</v>
      </c>
      <c r="K88" s="13"/>
      <c r="L88" s="59" t="s">
        <v>20</v>
      </c>
      <c r="M88" s="59" t="s">
        <v>21</v>
      </c>
      <c r="N88" s="8">
        <v>4</v>
      </c>
      <c r="O88" s="50" t="str">
        <f t="shared" si="9"/>
        <v>OL - Modificado (Consulta)FácilSQL</v>
      </c>
      <c r="P88" s="50">
        <f>VLOOKUP(O88,Parametros!$E$24:$F$107,2,0)</f>
        <v>0.1</v>
      </c>
      <c r="Q88" s="51">
        <f t="shared" si="10"/>
        <v>4.4000000000000004</v>
      </c>
      <c r="R88" s="16">
        <v>5.5</v>
      </c>
      <c r="S88" s="65">
        <f t="shared" si="11"/>
        <v>0.44000000000000006</v>
      </c>
      <c r="T88" s="65">
        <f t="shared" si="12"/>
        <v>0.22000000000000003</v>
      </c>
      <c r="U88" s="65">
        <f t="shared" si="13"/>
        <v>5.0600000000000005</v>
      </c>
    </row>
    <row r="89" spans="1:21" ht="20.399999999999999" x14ac:dyDescent="0.3">
      <c r="A89" s="36" t="s">
        <v>17</v>
      </c>
      <c r="B89" s="37" t="s">
        <v>113</v>
      </c>
      <c r="C89" s="5"/>
      <c r="D89" s="6" t="s">
        <v>118</v>
      </c>
      <c r="E89" s="33" t="s">
        <v>20</v>
      </c>
      <c r="F89" s="33" t="s">
        <v>21</v>
      </c>
      <c r="G89" s="8">
        <v>1</v>
      </c>
      <c r="H89" s="33" t="str">
        <f t="shared" si="7"/>
        <v>OL - Modificado (Consulta)Fácil.NET</v>
      </c>
      <c r="I89" s="33">
        <f>VLOOKUP(H89,Parametros!$E$24:$F$107,2,0)</f>
        <v>0.1</v>
      </c>
      <c r="J89" s="34">
        <f t="shared" si="8"/>
        <v>1.1000000000000001</v>
      </c>
      <c r="K89" s="13"/>
      <c r="L89" s="59" t="s">
        <v>20</v>
      </c>
      <c r="M89" s="59" t="s">
        <v>21</v>
      </c>
      <c r="N89" s="8">
        <v>6</v>
      </c>
      <c r="O89" s="50" t="str">
        <f t="shared" si="9"/>
        <v>OL - Modificado (Consulta)FácilSQL</v>
      </c>
      <c r="P89" s="50">
        <f>VLOOKUP(O89,Parametros!$E$24:$F$107,2,0)</f>
        <v>0.1</v>
      </c>
      <c r="Q89" s="51">
        <f t="shared" si="10"/>
        <v>6.6</v>
      </c>
      <c r="R89" s="16">
        <v>7.6999999999999993</v>
      </c>
      <c r="S89" s="65">
        <f t="shared" si="11"/>
        <v>0.66</v>
      </c>
      <c r="T89" s="65">
        <f t="shared" si="12"/>
        <v>0.33</v>
      </c>
      <c r="U89" s="65">
        <f t="shared" si="13"/>
        <v>7.59</v>
      </c>
    </row>
    <row r="90" spans="1:21" ht="20.399999999999999" x14ac:dyDescent="0.3">
      <c r="A90" s="36" t="s">
        <v>17</v>
      </c>
      <c r="B90" s="37" t="s">
        <v>113</v>
      </c>
      <c r="C90" s="5"/>
      <c r="D90" s="6" t="s">
        <v>119</v>
      </c>
      <c r="E90" s="33" t="s">
        <v>20</v>
      </c>
      <c r="F90" s="33" t="s">
        <v>21</v>
      </c>
      <c r="G90" s="8">
        <v>1</v>
      </c>
      <c r="H90" s="33" t="str">
        <f t="shared" si="7"/>
        <v>OL - Modificado (Consulta)Fácil.NET</v>
      </c>
      <c r="I90" s="33">
        <f>VLOOKUP(H90,Parametros!$E$24:$F$107,2,0)</f>
        <v>0.1</v>
      </c>
      <c r="J90" s="34">
        <f t="shared" si="8"/>
        <v>1.1000000000000001</v>
      </c>
      <c r="K90" s="13"/>
      <c r="L90" s="59" t="s">
        <v>20</v>
      </c>
      <c r="M90" s="59" t="s">
        <v>21</v>
      </c>
      <c r="N90" s="8">
        <v>6</v>
      </c>
      <c r="O90" s="50" t="str">
        <f t="shared" si="9"/>
        <v>OL - Modificado (Consulta)FácilSQL</v>
      </c>
      <c r="P90" s="50">
        <f>VLOOKUP(O90,Parametros!$E$24:$F$107,2,0)</f>
        <v>0.1</v>
      </c>
      <c r="Q90" s="51">
        <f t="shared" si="10"/>
        <v>6.6</v>
      </c>
      <c r="R90" s="16">
        <v>7.6999999999999993</v>
      </c>
      <c r="S90" s="65">
        <f t="shared" si="11"/>
        <v>0.66</v>
      </c>
      <c r="T90" s="65">
        <f t="shared" si="12"/>
        <v>0.33</v>
      </c>
      <c r="U90" s="65">
        <f t="shared" si="13"/>
        <v>7.59</v>
      </c>
    </row>
    <row r="91" spans="1:21" ht="30.6" x14ac:dyDescent="0.3">
      <c r="A91" s="36" t="s">
        <v>17</v>
      </c>
      <c r="B91" s="37" t="s">
        <v>113</v>
      </c>
      <c r="C91" s="5"/>
      <c r="D91" s="6" t="s">
        <v>120</v>
      </c>
      <c r="E91" s="33" t="s">
        <v>20</v>
      </c>
      <c r="F91" s="33" t="s">
        <v>21</v>
      </c>
      <c r="G91" s="8">
        <v>1</v>
      </c>
      <c r="H91" s="33" t="str">
        <f t="shared" si="7"/>
        <v>OL - Modificado (Consulta)Fácil.NET</v>
      </c>
      <c r="I91" s="33">
        <f>VLOOKUP(H91,Parametros!$E$24:$F$107,2,0)</f>
        <v>0.1</v>
      </c>
      <c r="J91" s="34">
        <f t="shared" si="8"/>
        <v>1.1000000000000001</v>
      </c>
      <c r="K91" s="13"/>
      <c r="L91" s="59" t="s">
        <v>20</v>
      </c>
      <c r="M91" s="59" t="s">
        <v>21</v>
      </c>
      <c r="N91" s="8">
        <v>4</v>
      </c>
      <c r="O91" s="50" t="str">
        <f t="shared" si="9"/>
        <v>OL - Modificado (Consulta)FácilSQL</v>
      </c>
      <c r="P91" s="50">
        <f>VLOOKUP(O91,Parametros!$E$24:$F$107,2,0)</f>
        <v>0.1</v>
      </c>
      <c r="Q91" s="51">
        <f t="shared" si="10"/>
        <v>4.4000000000000004</v>
      </c>
      <c r="R91" s="16">
        <v>5.5</v>
      </c>
      <c r="S91" s="65">
        <f t="shared" si="11"/>
        <v>0.44000000000000006</v>
      </c>
      <c r="T91" s="65">
        <f t="shared" si="12"/>
        <v>0.22000000000000003</v>
      </c>
      <c r="U91" s="65">
        <f t="shared" si="13"/>
        <v>5.0600000000000005</v>
      </c>
    </row>
    <row r="92" spans="1:21" ht="20.399999999999999" x14ac:dyDescent="0.3">
      <c r="A92" s="36" t="s">
        <v>17</v>
      </c>
      <c r="B92" s="37" t="s">
        <v>113</v>
      </c>
      <c r="C92" s="5"/>
      <c r="D92" s="6" t="s">
        <v>121</v>
      </c>
      <c r="E92" s="33" t="s">
        <v>20</v>
      </c>
      <c r="F92" s="33" t="s">
        <v>21</v>
      </c>
      <c r="G92" s="8">
        <v>1</v>
      </c>
      <c r="H92" s="33" t="str">
        <f t="shared" si="7"/>
        <v>OL - Modificado (Consulta)Fácil.NET</v>
      </c>
      <c r="I92" s="33">
        <f>VLOOKUP(H92,Parametros!$E$24:$F$107,2,0)</f>
        <v>0.1</v>
      </c>
      <c r="J92" s="34">
        <f t="shared" si="8"/>
        <v>1.1000000000000001</v>
      </c>
      <c r="K92" s="13"/>
      <c r="L92" s="59" t="s">
        <v>20</v>
      </c>
      <c r="M92" s="59" t="s">
        <v>21</v>
      </c>
      <c r="N92" s="8">
        <v>4</v>
      </c>
      <c r="O92" s="50" t="str">
        <f t="shared" si="9"/>
        <v>OL - Modificado (Consulta)FácilSQL</v>
      </c>
      <c r="P92" s="50">
        <f>VLOOKUP(O92,Parametros!$E$24:$F$107,2,0)</f>
        <v>0.1</v>
      </c>
      <c r="Q92" s="51">
        <f t="shared" si="10"/>
        <v>4.4000000000000004</v>
      </c>
      <c r="R92" s="16">
        <v>5.5</v>
      </c>
      <c r="S92" s="65">
        <f t="shared" si="11"/>
        <v>0.44000000000000006</v>
      </c>
      <c r="T92" s="65">
        <f t="shared" si="12"/>
        <v>0.22000000000000003</v>
      </c>
      <c r="U92" s="65">
        <f t="shared" si="13"/>
        <v>5.0600000000000005</v>
      </c>
    </row>
    <row r="93" spans="1:21" ht="30.6" x14ac:dyDescent="0.3">
      <c r="A93" s="36" t="s">
        <v>17</v>
      </c>
      <c r="B93" s="37" t="s">
        <v>113</v>
      </c>
      <c r="C93" s="5"/>
      <c r="D93" s="6" t="s">
        <v>122</v>
      </c>
      <c r="E93" s="33" t="s">
        <v>20</v>
      </c>
      <c r="F93" s="33" t="s">
        <v>21</v>
      </c>
      <c r="G93" s="8">
        <v>1</v>
      </c>
      <c r="H93" s="33" t="str">
        <f t="shared" si="7"/>
        <v>OL - Modificado (Consulta)Fácil.NET</v>
      </c>
      <c r="I93" s="33">
        <f>VLOOKUP(H93,Parametros!$E$24:$F$107,2,0)</f>
        <v>0.1</v>
      </c>
      <c r="J93" s="34">
        <f t="shared" si="8"/>
        <v>1.1000000000000001</v>
      </c>
      <c r="K93" s="13"/>
      <c r="L93" s="59" t="s">
        <v>20</v>
      </c>
      <c r="M93" s="59" t="s">
        <v>21</v>
      </c>
      <c r="N93" s="8">
        <v>4</v>
      </c>
      <c r="O93" s="50" t="str">
        <f t="shared" si="9"/>
        <v>OL - Modificado (Consulta)FácilSQL</v>
      </c>
      <c r="P93" s="50">
        <f>VLOOKUP(O93,Parametros!$E$24:$F$107,2,0)</f>
        <v>0.1</v>
      </c>
      <c r="Q93" s="51">
        <f t="shared" si="10"/>
        <v>4.4000000000000004</v>
      </c>
      <c r="R93" s="16">
        <v>5.5</v>
      </c>
      <c r="S93" s="65">
        <f t="shared" si="11"/>
        <v>0.44000000000000006</v>
      </c>
      <c r="T93" s="65">
        <f t="shared" si="12"/>
        <v>0.22000000000000003</v>
      </c>
      <c r="U93" s="65">
        <f t="shared" si="13"/>
        <v>5.0600000000000005</v>
      </c>
    </row>
    <row r="94" spans="1:21" ht="20.399999999999999" x14ac:dyDescent="0.3">
      <c r="A94" s="36" t="s">
        <v>17</v>
      </c>
      <c r="B94" s="37" t="s">
        <v>113</v>
      </c>
      <c r="C94" s="5"/>
      <c r="D94" s="6" t="s">
        <v>123</v>
      </c>
      <c r="E94" s="33" t="s">
        <v>20</v>
      </c>
      <c r="F94" s="33" t="s">
        <v>21</v>
      </c>
      <c r="G94" s="8">
        <v>1</v>
      </c>
      <c r="H94" s="33" t="str">
        <f t="shared" si="7"/>
        <v>OL - Modificado (Consulta)Fácil.NET</v>
      </c>
      <c r="I94" s="33">
        <f>VLOOKUP(H94,Parametros!$E$24:$F$107,2,0)</f>
        <v>0.1</v>
      </c>
      <c r="J94" s="34">
        <f t="shared" si="8"/>
        <v>1.1000000000000001</v>
      </c>
      <c r="K94" s="13"/>
      <c r="L94" s="59" t="s">
        <v>20</v>
      </c>
      <c r="M94" s="59" t="s">
        <v>21</v>
      </c>
      <c r="N94" s="8">
        <v>4</v>
      </c>
      <c r="O94" s="50" t="str">
        <f t="shared" si="9"/>
        <v>OL - Modificado (Consulta)FácilSQL</v>
      </c>
      <c r="P94" s="50">
        <f>VLOOKUP(O94,Parametros!$E$24:$F$107,2,0)</f>
        <v>0.1</v>
      </c>
      <c r="Q94" s="51">
        <f t="shared" si="10"/>
        <v>4.4000000000000004</v>
      </c>
      <c r="R94" s="16">
        <v>5.5</v>
      </c>
      <c r="S94" s="65">
        <f t="shared" si="11"/>
        <v>0.44000000000000006</v>
      </c>
      <c r="T94" s="65">
        <f t="shared" si="12"/>
        <v>0.22000000000000003</v>
      </c>
      <c r="U94" s="65">
        <f t="shared" si="13"/>
        <v>5.0600000000000005</v>
      </c>
    </row>
    <row r="95" spans="1:21" ht="20.399999999999999" x14ac:dyDescent="0.3">
      <c r="A95" s="36" t="s">
        <v>17</v>
      </c>
      <c r="B95" s="37" t="s">
        <v>113</v>
      </c>
      <c r="C95" s="5"/>
      <c r="D95" s="6" t="s">
        <v>124</v>
      </c>
      <c r="E95" s="33" t="s">
        <v>20</v>
      </c>
      <c r="F95" s="33" t="s">
        <v>21</v>
      </c>
      <c r="G95" s="8">
        <v>1</v>
      </c>
      <c r="H95" s="33" t="str">
        <f t="shared" si="7"/>
        <v>OL - Modificado (Consulta)Fácil.NET</v>
      </c>
      <c r="I95" s="33">
        <f>VLOOKUP(H95,Parametros!$E$24:$F$107,2,0)</f>
        <v>0.1</v>
      </c>
      <c r="J95" s="34">
        <f t="shared" si="8"/>
        <v>1.1000000000000001</v>
      </c>
      <c r="K95" s="13"/>
      <c r="L95" s="59" t="s">
        <v>20</v>
      </c>
      <c r="M95" s="59" t="s">
        <v>21</v>
      </c>
      <c r="N95" s="8">
        <v>6</v>
      </c>
      <c r="O95" s="50" t="str">
        <f t="shared" si="9"/>
        <v>OL - Modificado (Consulta)FácilSQL</v>
      </c>
      <c r="P95" s="50">
        <f>VLOOKUP(O95,Parametros!$E$24:$F$107,2,0)</f>
        <v>0.1</v>
      </c>
      <c r="Q95" s="51">
        <f t="shared" si="10"/>
        <v>6.6</v>
      </c>
      <c r="R95" s="16">
        <v>7.6999999999999993</v>
      </c>
      <c r="S95" s="65">
        <f t="shared" si="11"/>
        <v>0.66</v>
      </c>
      <c r="T95" s="65">
        <f t="shared" si="12"/>
        <v>0.33</v>
      </c>
      <c r="U95" s="65">
        <f t="shared" si="13"/>
        <v>7.59</v>
      </c>
    </row>
    <row r="96" spans="1:21" ht="30.6" x14ac:dyDescent="0.3">
      <c r="A96" s="36" t="s">
        <v>17</v>
      </c>
      <c r="B96" s="37" t="s">
        <v>113</v>
      </c>
      <c r="C96" s="5"/>
      <c r="D96" s="6" t="s">
        <v>125</v>
      </c>
      <c r="E96" s="33" t="s">
        <v>20</v>
      </c>
      <c r="F96" s="33" t="s">
        <v>21</v>
      </c>
      <c r="G96" s="8">
        <v>1</v>
      </c>
      <c r="H96" s="33" t="str">
        <f t="shared" si="7"/>
        <v>OL - Modificado (Consulta)Fácil.NET</v>
      </c>
      <c r="I96" s="33">
        <f>VLOOKUP(H96,Parametros!$E$24:$F$107,2,0)</f>
        <v>0.1</v>
      </c>
      <c r="J96" s="34">
        <f t="shared" si="8"/>
        <v>1.1000000000000001</v>
      </c>
      <c r="K96" s="13"/>
      <c r="L96" s="59" t="s">
        <v>20</v>
      </c>
      <c r="M96" s="59" t="s">
        <v>21</v>
      </c>
      <c r="N96" s="8">
        <v>6</v>
      </c>
      <c r="O96" s="50" t="str">
        <f t="shared" si="9"/>
        <v>OL - Modificado (Consulta)FácilSQL</v>
      </c>
      <c r="P96" s="50">
        <f>VLOOKUP(O96,Parametros!$E$24:$F$107,2,0)</f>
        <v>0.1</v>
      </c>
      <c r="Q96" s="51">
        <f t="shared" si="10"/>
        <v>6.6</v>
      </c>
      <c r="R96" s="16">
        <v>7.6999999999999993</v>
      </c>
      <c r="S96" s="65">
        <f t="shared" si="11"/>
        <v>0.66</v>
      </c>
      <c r="T96" s="65">
        <f t="shared" si="12"/>
        <v>0.33</v>
      </c>
      <c r="U96" s="65">
        <f t="shared" si="13"/>
        <v>7.59</v>
      </c>
    </row>
    <row r="97" spans="1:21" ht="30.6" x14ac:dyDescent="0.3">
      <c r="A97" s="36" t="s">
        <v>17</v>
      </c>
      <c r="B97" s="37" t="s">
        <v>113</v>
      </c>
      <c r="C97" s="5"/>
      <c r="D97" s="6" t="s">
        <v>126</v>
      </c>
      <c r="E97" s="33" t="s">
        <v>20</v>
      </c>
      <c r="F97" s="33" t="s">
        <v>21</v>
      </c>
      <c r="G97" s="8">
        <v>1</v>
      </c>
      <c r="H97" s="33" t="str">
        <f t="shared" si="7"/>
        <v>OL - Modificado (Consulta)Fácil.NET</v>
      </c>
      <c r="I97" s="33">
        <f>VLOOKUP(H97,Parametros!$E$24:$F$107,2,0)</f>
        <v>0.1</v>
      </c>
      <c r="J97" s="34">
        <f t="shared" si="8"/>
        <v>1.1000000000000001</v>
      </c>
      <c r="K97" s="13"/>
      <c r="L97" s="59" t="s">
        <v>20</v>
      </c>
      <c r="M97" s="59" t="s">
        <v>21</v>
      </c>
      <c r="N97" s="8">
        <v>6</v>
      </c>
      <c r="O97" s="50" t="str">
        <f t="shared" si="9"/>
        <v>OL - Modificado (Consulta)FácilSQL</v>
      </c>
      <c r="P97" s="50">
        <f>VLOOKUP(O97,Parametros!$E$24:$F$107,2,0)</f>
        <v>0.1</v>
      </c>
      <c r="Q97" s="51">
        <f t="shared" si="10"/>
        <v>6.6</v>
      </c>
      <c r="R97" s="16">
        <v>7.6999999999999993</v>
      </c>
      <c r="S97" s="65">
        <f t="shared" si="11"/>
        <v>0.66</v>
      </c>
      <c r="T97" s="65">
        <f t="shared" si="12"/>
        <v>0.33</v>
      </c>
      <c r="U97" s="65">
        <f t="shared" si="13"/>
        <v>7.59</v>
      </c>
    </row>
    <row r="98" spans="1:21" ht="20.399999999999999" x14ac:dyDescent="0.3">
      <c r="A98" s="36" t="s">
        <v>17</v>
      </c>
      <c r="B98" s="37" t="s">
        <v>113</v>
      </c>
      <c r="C98" s="5"/>
      <c r="D98" s="6" t="s">
        <v>127</v>
      </c>
      <c r="E98" s="33" t="s">
        <v>20</v>
      </c>
      <c r="F98" s="33" t="s">
        <v>21</v>
      </c>
      <c r="G98" s="8">
        <v>1</v>
      </c>
      <c r="H98" s="33" t="str">
        <f t="shared" si="7"/>
        <v>OL - Modificado (Consulta)Fácil.NET</v>
      </c>
      <c r="I98" s="33">
        <f>VLOOKUP(H98,Parametros!$E$24:$F$107,2,0)</f>
        <v>0.1</v>
      </c>
      <c r="J98" s="34">
        <f t="shared" si="8"/>
        <v>1.1000000000000001</v>
      </c>
      <c r="K98" s="13"/>
      <c r="L98" s="59" t="s">
        <v>20</v>
      </c>
      <c r="M98" s="59" t="s">
        <v>21</v>
      </c>
      <c r="N98" s="8">
        <v>4</v>
      </c>
      <c r="O98" s="50" t="str">
        <f t="shared" si="9"/>
        <v>OL - Modificado (Consulta)FácilSQL</v>
      </c>
      <c r="P98" s="50">
        <f>VLOOKUP(O98,Parametros!$E$24:$F$107,2,0)</f>
        <v>0.1</v>
      </c>
      <c r="Q98" s="51">
        <f t="shared" si="10"/>
        <v>4.4000000000000004</v>
      </c>
      <c r="R98" s="16">
        <v>5.5</v>
      </c>
      <c r="S98" s="65">
        <f t="shared" si="11"/>
        <v>0.44000000000000006</v>
      </c>
      <c r="T98" s="65">
        <f t="shared" si="12"/>
        <v>0.22000000000000003</v>
      </c>
      <c r="U98" s="65">
        <f t="shared" si="13"/>
        <v>5.0600000000000005</v>
      </c>
    </row>
    <row r="99" spans="1:21" ht="20.399999999999999" x14ac:dyDescent="0.3">
      <c r="A99" s="36" t="s">
        <v>17</v>
      </c>
      <c r="B99" s="37" t="s">
        <v>113</v>
      </c>
      <c r="C99" s="5"/>
      <c r="D99" s="6" t="s">
        <v>128</v>
      </c>
      <c r="E99" s="33" t="s">
        <v>20</v>
      </c>
      <c r="F99" s="33" t="s">
        <v>21</v>
      </c>
      <c r="G99" s="8">
        <v>1</v>
      </c>
      <c r="H99" s="33" t="str">
        <f t="shared" si="7"/>
        <v>OL - Modificado (Consulta)Fácil.NET</v>
      </c>
      <c r="I99" s="33">
        <f>VLOOKUP(H99,Parametros!$E$24:$F$107,2,0)</f>
        <v>0.1</v>
      </c>
      <c r="J99" s="34">
        <f t="shared" si="8"/>
        <v>1.1000000000000001</v>
      </c>
      <c r="K99" s="13"/>
      <c r="L99" s="59" t="s">
        <v>20</v>
      </c>
      <c r="M99" s="59" t="s">
        <v>21</v>
      </c>
      <c r="N99" s="8">
        <v>4</v>
      </c>
      <c r="O99" s="50" t="str">
        <f t="shared" si="9"/>
        <v>OL - Modificado (Consulta)FácilSQL</v>
      </c>
      <c r="P99" s="50">
        <f>VLOOKUP(O99,Parametros!$E$24:$F$107,2,0)</f>
        <v>0.1</v>
      </c>
      <c r="Q99" s="51">
        <f t="shared" si="10"/>
        <v>4.4000000000000004</v>
      </c>
      <c r="R99" s="16">
        <v>5.5</v>
      </c>
      <c r="S99" s="65">
        <f t="shared" si="11"/>
        <v>0.44000000000000006</v>
      </c>
      <c r="T99" s="65">
        <f t="shared" si="12"/>
        <v>0.22000000000000003</v>
      </c>
      <c r="U99" s="65">
        <f t="shared" si="13"/>
        <v>5.0600000000000005</v>
      </c>
    </row>
    <row r="100" spans="1:21" ht="20.399999999999999" x14ac:dyDescent="0.3">
      <c r="A100" s="36" t="s">
        <v>17</v>
      </c>
      <c r="B100" s="37" t="s">
        <v>113</v>
      </c>
      <c r="C100" s="5"/>
      <c r="D100" s="6" t="s">
        <v>129</v>
      </c>
      <c r="E100" s="33" t="s">
        <v>20</v>
      </c>
      <c r="F100" s="33" t="s">
        <v>21</v>
      </c>
      <c r="G100" s="8">
        <v>1</v>
      </c>
      <c r="H100" s="33" t="str">
        <f t="shared" si="7"/>
        <v>OL - Modificado (Consulta)Fácil.NET</v>
      </c>
      <c r="I100" s="33">
        <f>VLOOKUP(H100,Parametros!$E$24:$F$107,2,0)</f>
        <v>0.1</v>
      </c>
      <c r="J100" s="34">
        <f t="shared" si="8"/>
        <v>1.1000000000000001</v>
      </c>
      <c r="K100" s="13"/>
      <c r="L100" s="59" t="s">
        <v>20</v>
      </c>
      <c r="M100" s="59" t="s">
        <v>21</v>
      </c>
      <c r="N100" s="8">
        <v>4</v>
      </c>
      <c r="O100" s="50" t="str">
        <f t="shared" si="9"/>
        <v>OL - Modificado (Consulta)FácilSQL</v>
      </c>
      <c r="P100" s="50">
        <f>VLOOKUP(O100,Parametros!$E$24:$F$107,2,0)</f>
        <v>0.1</v>
      </c>
      <c r="Q100" s="51">
        <f t="shared" si="10"/>
        <v>4.4000000000000004</v>
      </c>
      <c r="R100" s="16">
        <v>5.5</v>
      </c>
      <c r="S100" s="65">
        <f t="shared" si="11"/>
        <v>0.44000000000000006</v>
      </c>
      <c r="T100" s="65">
        <f t="shared" si="12"/>
        <v>0.22000000000000003</v>
      </c>
      <c r="U100" s="65">
        <f t="shared" si="13"/>
        <v>5.0600000000000005</v>
      </c>
    </row>
    <row r="101" spans="1:21" ht="30.6" x14ac:dyDescent="0.3">
      <c r="A101" s="36" t="s">
        <v>17</v>
      </c>
      <c r="B101" s="37" t="s">
        <v>113</v>
      </c>
      <c r="C101" s="5"/>
      <c r="D101" s="6" t="s">
        <v>130</v>
      </c>
      <c r="E101" s="33" t="s">
        <v>20</v>
      </c>
      <c r="F101" s="33" t="s">
        <v>21</v>
      </c>
      <c r="G101" s="8">
        <v>1</v>
      </c>
      <c r="H101" s="33" t="str">
        <f t="shared" si="7"/>
        <v>OL - Modificado (Consulta)Fácil.NET</v>
      </c>
      <c r="I101" s="33">
        <f>VLOOKUP(H101,Parametros!$E$24:$F$107,2,0)</f>
        <v>0.1</v>
      </c>
      <c r="J101" s="34">
        <f t="shared" si="8"/>
        <v>1.1000000000000001</v>
      </c>
      <c r="K101" s="13"/>
      <c r="L101" s="59" t="s">
        <v>20</v>
      </c>
      <c r="M101" s="59" t="s">
        <v>21</v>
      </c>
      <c r="N101" s="8">
        <v>4</v>
      </c>
      <c r="O101" s="50" t="str">
        <f t="shared" si="9"/>
        <v>OL - Modificado (Consulta)FácilSQL</v>
      </c>
      <c r="P101" s="50">
        <f>VLOOKUP(O101,Parametros!$E$24:$F$107,2,0)</f>
        <v>0.1</v>
      </c>
      <c r="Q101" s="51">
        <f t="shared" si="10"/>
        <v>4.4000000000000004</v>
      </c>
      <c r="R101" s="16">
        <v>5.5</v>
      </c>
      <c r="S101" s="65">
        <f t="shared" si="11"/>
        <v>0.44000000000000006</v>
      </c>
      <c r="T101" s="65">
        <f t="shared" si="12"/>
        <v>0.22000000000000003</v>
      </c>
      <c r="U101" s="65">
        <f t="shared" si="13"/>
        <v>5.0600000000000005</v>
      </c>
    </row>
    <row r="102" spans="1:21" ht="30.6" x14ac:dyDescent="0.3">
      <c r="A102" s="36" t="s">
        <v>17</v>
      </c>
      <c r="B102" s="37" t="s">
        <v>113</v>
      </c>
      <c r="C102" s="5"/>
      <c r="D102" s="6" t="s">
        <v>131</v>
      </c>
      <c r="E102" s="33" t="s">
        <v>20</v>
      </c>
      <c r="F102" s="33" t="s">
        <v>21</v>
      </c>
      <c r="G102" s="8">
        <v>1</v>
      </c>
      <c r="H102" s="33" t="str">
        <f t="shared" si="7"/>
        <v>OL - Modificado (Consulta)Fácil.NET</v>
      </c>
      <c r="I102" s="33">
        <f>VLOOKUP(H102,Parametros!$E$24:$F$107,2,0)</f>
        <v>0.1</v>
      </c>
      <c r="J102" s="34">
        <f t="shared" si="8"/>
        <v>1.1000000000000001</v>
      </c>
      <c r="K102" s="13"/>
      <c r="L102" s="59" t="s">
        <v>20</v>
      </c>
      <c r="M102" s="59" t="s">
        <v>21</v>
      </c>
      <c r="N102" s="8">
        <v>4</v>
      </c>
      <c r="O102" s="50" t="str">
        <f t="shared" si="9"/>
        <v>OL - Modificado (Consulta)FácilSQL</v>
      </c>
      <c r="P102" s="50">
        <f>VLOOKUP(O102,Parametros!$E$24:$F$107,2,0)</f>
        <v>0.1</v>
      </c>
      <c r="Q102" s="51">
        <f t="shared" si="10"/>
        <v>4.4000000000000004</v>
      </c>
      <c r="R102" s="16">
        <v>5.5</v>
      </c>
      <c r="S102" s="65">
        <f t="shared" si="11"/>
        <v>0.44000000000000006</v>
      </c>
      <c r="T102" s="65">
        <f t="shared" si="12"/>
        <v>0.22000000000000003</v>
      </c>
      <c r="U102" s="65">
        <f t="shared" si="13"/>
        <v>5.0600000000000005</v>
      </c>
    </row>
    <row r="103" spans="1:21" ht="30.6" x14ac:dyDescent="0.3">
      <c r="A103" s="36" t="s">
        <v>17</v>
      </c>
      <c r="B103" s="37" t="s">
        <v>113</v>
      </c>
      <c r="C103" s="5"/>
      <c r="D103" s="6" t="s">
        <v>132</v>
      </c>
      <c r="E103" s="33" t="s">
        <v>20</v>
      </c>
      <c r="F103" s="33" t="s">
        <v>21</v>
      </c>
      <c r="G103" s="8">
        <v>1</v>
      </c>
      <c r="H103" s="33" t="str">
        <f t="shared" si="7"/>
        <v>OL - Modificado (Consulta)Fácil.NET</v>
      </c>
      <c r="I103" s="33">
        <f>VLOOKUP(H103,Parametros!$E$24:$F$107,2,0)</f>
        <v>0.1</v>
      </c>
      <c r="J103" s="34">
        <f t="shared" si="8"/>
        <v>1.1000000000000001</v>
      </c>
      <c r="K103" s="13"/>
      <c r="L103" s="59" t="s">
        <v>20</v>
      </c>
      <c r="M103" s="59" t="s">
        <v>21</v>
      </c>
      <c r="N103" s="8">
        <v>4</v>
      </c>
      <c r="O103" s="50" t="str">
        <f t="shared" si="9"/>
        <v>OL - Modificado (Consulta)FácilSQL</v>
      </c>
      <c r="P103" s="50">
        <f>VLOOKUP(O103,Parametros!$E$24:$F$107,2,0)</f>
        <v>0.1</v>
      </c>
      <c r="Q103" s="51">
        <f t="shared" si="10"/>
        <v>4.4000000000000004</v>
      </c>
      <c r="R103" s="16">
        <v>5.5</v>
      </c>
      <c r="S103" s="65">
        <f t="shared" si="11"/>
        <v>0.44000000000000006</v>
      </c>
      <c r="T103" s="65">
        <f t="shared" si="12"/>
        <v>0.22000000000000003</v>
      </c>
      <c r="U103" s="65">
        <f t="shared" si="13"/>
        <v>5.0600000000000005</v>
      </c>
    </row>
    <row r="104" spans="1:21" ht="20.399999999999999" x14ac:dyDescent="0.3">
      <c r="A104" s="36" t="s">
        <v>17</v>
      </c>
      <c r="B104" s="37" t="s">
        <v>113</v>
      </c>
      <c r="C104" s="5"/>
      <c r="D104" s="6" t="s">
        <v>133</v>
      </c>
      <c r="E104" s="33" t="s">
        <v>20</v>
      </c>
      <c r="F104" s="33" t="s">
        <v>21</v>
      </c>
      <c r="G104" s="8">
        <v>1</v>
      </c>
      <c r="H104" s="33" t="str">
        <f t="shared" si="7"/>
        <v>OL - Modificado (Consulta)Fácil.NET</v>
      </c>
      <c r="I104" s="33">
        <f>VLOOKUP(H104,Parametros!$E$24:$F$107,2,0)</f>
        <v>0.1</v>
      </c>
      <c r="J104" s="34">
        <f t="shared" si="8"/>
        <v>1.1000000000000001</v>
      </c>
      <c r="K104" s="13"/>
      <c r="L104" s="59" t="s">
        <v>20</v>
      </c>
      <c r="M104" s="59" t="s">
        <v>21</v>
      </c>
      <c r="N104" s="8">
        <v>4</v>
      </c>
      <c r="O104" s="50" t="str">
        <f t="shared" si="9"/>
        <v>OL - Modificado (Consulta)FácilSQL</v>
      </c>
      <c r="P104" s="50">
        <f>VLOOKUP(O104,Parametros!$E$24:$F$107,2,0)</f>
        <v>0.1</v>
      </c>
      <c r="Q104" s="51">
        <f t="shared" si="10"/>
        <v>4.4000000000000004</v>
      </c>
      <c r="R104" s="16">
        <v>5.5</v>
      </c>
      <c r="S104" s="65">
        <f t="shared" si="11"/>
        <v>0.44000000000000006</v>
      </c>
      <c r="T104" s="65">
        <f t="shared" si="12"/>
        <v>0.22000000000000003</v>
      </c>
      <c r="U104" s="65">
        <f t="shared" si="13"/>
        <v>5.0600000000000005</v>
      </c>
    </row>
    <row r="105" spans="1:21" ht="20.399999999999999" x14ac:dyDescent="0.3">
      <c r="A105" s="36" t="s">
        <v>17</v>
      </c>
      <c r="B105" s="37" t="s">
        <v>113</v>
      </c>
      <c r="C105" s="5"/>
      <c r="D105" s="6" t="s">
        <v>134</v>
      </c>
      <c r="E105" s="33" t="s">
        <v>20</v>
      </c>
      <c r="F105" s="33" t="s">
        <v>21</v>
      </c>
      <c r="G105" s="8">
        <v>1</v>
      </c>
      <c r="H105" s="33" t="str">
        <f t="shared" si="7"/>
        <v>OL - Modificado (Consulta)Fácil.NET</v>
      </c>
      <c r="I105" s="33">
        <f>VLOOKUP(H105,Parametros!$E$24:$F$107,2,0)</f>
        <v>0.1</v>
      </c>
      <c r="J105" s="34">
        <f t="shared" si="8"/>
        <v>1.1000000000000001</v>
      </c>
      <c r="K105" s="13"/>
      <c r="L105" s="59" t="s">
        <v>20</v>
      </c>
      <c r="M105" s="59" t="s">
        <v>21</v>
      </c>
      <c r="N105" s="8">
        <v>4</v>
      </c>
      <c r="O105" s="50" t="str">
        <f t="shared" si="9"/>
        <v>OL - Modificado (Consulta)FácilSQL</v>
      </c>
      <c r="P105" s="50">
        <f>VLOOKUP(O105,Parametros!$E$24:$F$107,2,0)</f>
        <v>0.1</v>
      </c>
      <c r="Q105" s="51">
        <f t="shared" si="10"/>
        <v>4.4000000000000004</v>
      </c>
      <c r="R105" s="16">
        <v>5.5</v>
      </c>
      <c r="S105" s="65">
        <f t="shared" si="11"/>
        <v>0.44000000000000006</v>
      </c>
      <c r="T105" s="65">
        <f t="shared" si="12"/>
        <v>0.22000000000000003</v>
      </c>
      <c r="U105" s="65">
        <f t="shared" si="13"/>
        <v>5.0600000000000005</v>
      </c>
    </row>
    <row r="106" spans="1:21" ht="30.6" x14ac:dyDescent="0.3">
      <c r="A106" s="36" t="s">
        <v>17</v>
      </c>
      <c r="B106" s="37" t="s">
        <v>113</v>
      </c>
      <c r="C106" s="5"/>
      <c r="D106" s="6" t="s">
        <v>135</v>
      </c>
      <c r="E106" s="33" t="s">
        <v>20</v>
      </c>
      <c r="F106" s="33" t="s">
        <v>21</v>
      </c>
      <c r="G106" s="8">
        <v>1</v>
      </c>
      <c r="H106" s="33" t="str">
        <f t="shared" si="7"/>
        <v>OL - Modificado (Consulta)Fácil.NET</v>
      </c>
      <c r="I106" s="33">
        <f>VLOOKUP(H106,Parametros!$E$24:$F$107,2,0)</f>
        <v>0.1</v>
      </c>
      <c r="J106" s="34">
        <f t="shared" si="8"/>
        <v>1.1000000000000001</v>
      </c>
      <c r="K106" s="13"/>
      <c r="L106" s="59" t="s">
        <v>20</v>
      </c>
      <c r="M106" s="59" t="s">
        <v>21</v>
      </c>
      <c r="N106" s="8">
        <v>4</v>
      </c>
      <c r="O106" s="50" t="str">
        <f t="shared" si="9"/>
        <v>OL - Modificado (Consulta)FácilSQL</v>
      </c>
      <c r="P106" s="50">
        <f>VLOOKUP(O106,Parametros!$E$24:$F$107,2,0)</f>
        <v>0.1</v>
      </c>
      <c r="Q106" s="51">
        <f t="shared" si="10"/>
        <v>4.4000000000000004</v>
      </c>
      <c r="R106" s="16">
        <v>5.5</v>
      </c>
      <c r="S106" s="65">
        <f t="shared" si="11"/>
        <v>0.44000000000000006</v>
      </c>
      <c r="T106" s="65">
        <f t="shared" si="12"/>
        <v>0.22000000000000003</v>
      </c>
      <c r="U106" s="65">
        <f t="shared" si="13"/>
        <v>5.0600000000000005</v>
      </c>
    </row>
    <row r="107" spans="1:21" ht="30.6" x14ac:dyDescent="0.3">
      <c r="A107" s="36" t="s">
        <v>17</v>
      </c>
      <c r="B107" s="37" t="s">
        <v>113</v>
      </c>
      <c r="C107" s="5"/>
      <c r="D107" s="6" t="s">
        <v>136</v>
      </c>
      <c r="E107" s="33" t="s">
        <v>20</v>
      </c>
      <c r="F107" s="33" t="s">
        <v>21</v>
      </c>
      <c r="G107" s="8">
        <v>1</v>
      </c>
      <c r="H107" s="33" t="str">
        <f t="shared" si="7"/>
        <v>OL - Modificado (Consulta)Fácil.NET</v>
      </c>
      <c r="I107" s="33">
        <f>VLOOKUP(H107,Parametros!$E$24:$F$107,2,0)</f>
        <v>0.1</v>
      </c>
      <c r="J107" s="34">
        <f t="shared" si="8"/>
        <v>1.1000000000000001</v>
      </c>
      <c r="K107" s="13"/>
      <c r="L107" s="59" t="s">
        <v>20</v>
      </c>
      <c r="M107" s="59" t="s">
        <v>21</v>
      </c>
      <c r="N107" s="8">
        <v>4</v>
      </c>
      <c r="O107" s="50" t="str">
        <f t="shared" si="9"/>
        <v>OL - Modificado (Consulta)FácilSQL</v>
      </c>
      <c r="P107" s="50">
        <f>VLOOKUP(O107,Parametros!$E$24:$F$107,2,0)</f>
        <v>0.1</v>
      </c>
      <c r="Q107" s="51">
        <f t="shared" si="10"/>
        <v>4.4000000000000004</v>
      </c>
      <c r="R107" s="16">
        <v>5.5</v>
      </c>
      <c r="S107" s="65">
        <f t="shared" si="11"/>
        <v>0.44000000000000006</v>
      </c>
      <c r="T107" s="65">
        <f t="shared" si="12"/>
        <v>0.22000000000000003</v>
      </c>
      <c r="U107" s="65">
        <f t="shared" si="13"/>
        <v>5.0600000000000005</v>
      </c>
    </row>
    <row r="108" spans="1:21" ht="30.6" x14ac:dyDescent="0.3">
      <c r="A108" s="36" t="s">
        <v>17</v>
      </c>
      <c r="B108" s="37" t="s">
        <v>113</v>
      </c>
      <c r="C108" s="5"/>
      <c r="D108" s="6" t="s">
        <v>137</v>
      </c>
      <c r="E108" s="33" t="s">
        <v>20</v>
      </c>
      <c r="F108" s="33" t="s">
        <v>21</v>
      </c>
      <c r="G108" s="8">
        <v>1</v>
      </c>
      <c r="H108" s="33" t="str">
        <f t="shared" si="7"/>
        <v>OL - Modificado (Consulta)Fácil.NET</v>
      </c>
      <c r="I108" s="33">
        <f>VLOOKUP(H108,Parametros!$E$24:$F$107,2,0)</f>
        <v>0.1</v>
      </c>
      <c r="J108" s="34">
        <f t="shared" si="8"/>
        <v>1.1000000000000001</v>
      </c>
      <c r="K108" s="13"/>
      <c r="L108" s="59" t="s">
        <v>20</v>
      </c>
      <c r="M108" s="59" t="s">
        <v>21</v>
      </c>
      <c r="N108" s="8">
        <v>4</v>
      </c>
      <c r="O108" s="50" t="str">
        <f t="shared" si="9"/>
        <v>OL - Modificado (Consulta)FácilSQL</v>
      </c>
      <c r="P108" s="50">
        <f>VLOOKUP(O108,Parametros!$E$24:$F$107,2,0)</f>
        <v>0.1</v>
      </c>
      <c r="Q108" s="51">
        <f t="shared" si="10"/>
        <v>4.4000000000000004</v>
      </c>
      <c r="R108" s="16">
        <v>5.5</v>
      </c>
      <c r="S108" s="65">
        <f t="shared" si="11"/>
        <v>0.44000000000000006</v>
      </c>
      <c r="T108" s="65">
        <f t="shared" si="12"/>
        <v>0.22000000000000003</v>
      </c>
      <c r="U108" s="65">
        <f t="shared" si="13"/>
        <v>5.0600000000000005</v>
      </c>
    </row>
    <row r="109" spans="1:21" ht="30.6" x14ac:dyDescent="0.3">
      <c r="A109" s="36" t="s">
        <v>17</v>
      </c>
      <c r="B109" s="37" t="s">
        <v>113</v>
      </c>
      <c r="C109" s="5"/>
      <c r="D109" s="6" t="s">
        <v>138</v>
      </c>
      <c r="E109" s="33" t="s">
        <v>20</v>
      </c>
      <c r="F109" s="33" t="s">
        <v>21</v>
      </c>
      <c r="G109" s="8">
        <v>1</v>
      </c>
      <c r="H109" s="33" t="str">
        <f t="shared" si="7"/>
        <v>OL - Modificado (Consulta)Fácil.NET</v>
      </c>
      <c r="I109" s="33">
        <f>VLOOKUP(H109,Parametros!$E$24:$F$107,2,0)</f>
        <v>0.1</v>
      </c>
      <c r="J109" s="34">
        <f t="shared" si="8"/>
        <v>1.1000000000000001</v>
      </c>
      <c r="K109" s="13"/>
      <c r="L109" s="59" t="s">
        <v>20</v>
      </c>
      <c r="M109" s="59" t="s">
        <v>21</v>
      </c>
      <c r="N109" s="8">
        <v>4</v>
      </c>
      <c r="O109" s="50" t="str">
        <f t="shared" si="9"/>
        <v>OL - Modificado (Consulta)FácilSQL</v>
      </c>
      <c r="P109" s="50">
        <f>VLOOKUP(O109,Parametros!$E$24:$F$107,2,0)</f>
        <v>0.1</v>
      </c>
      <c r="Q109" s="51">
        <f t="shared" si="10"/>
        <v>4.4000000000000004</v>
      </c>
      <c r="R109" s="16">
        <v>5.5</v>
      </c>
      <c r="S109" s="65">
        <f t="shared" si="11"/>
        <v>0.44000000000000006</v>
      </c>
      <c r="T109" s="65">
        <f t="shared" si="12"/>
        <v>0.22000000000000003</v>
      </c>
      <c r="U109" s="65">
        <f t="shared" si="13"/>
        <v>5.0600000000000005</v>
      </c>
    </row>
    <row r="110" spans="1:21" ht="40.799999999999997" x14ac:dyDescent="0.3">
      <c r="A110" s="36" t="s">
        <v>17</v>
      </c>
      <c r="B110" s="37" t="s">
        <v>113</v>
      </c>
      <c r="C110" s="5"/>
      <c r="D110" s="6" t="s">
        <v>139</v>
      </c>
      <c r="E110" s="33" t="s">
        <v>20</v>
      </c>
      <c r="F110" s="33" t="s">
        <v>21</v>
      </c>
      <c r="G110" s="8">
        <v>1</v>
      </c>
      <c r="H110" s="33" t="str">
        <f t="shared" si="7"/>
        <v>OL - Modificado (Consulta)Fácil.NET</v>
      </c>
      <c r="I110" s="33">
        <f>VLOOKUP(H110,Parametros!$E$24:$F$107,2,0)</f>
        <v>0.1</v>
      </c>
      <c r="J110" s="34">
        <f t="shared" si="8"/>
        <v>1.1000000000000001</v>
      </c>
      <c r="K110" s="13"/>
      <c r="L110" s="59" t="s">
        <v>20</v>
      </c>
      <c r="M110" s="59" t="s">
        <v>21</v>
      </c>
      <c r="N110" s="8">
        <v>4</v>
      </c>
      <c r="O110" s="50" t="str">
        <f t="shared" si="9"/>
        <v>OL - Modificado (Consulta)FácilSQL</v>
      </c>
      <c r="P110" s="50">
        <f>VLOOKUP(O110,Parametros!$E$24:$F$107,2,0)</f>
        <v>0.1</v>
      </c>
      <c r="Q110" s="51">
        <f t="shared" si="10"/>
        <v>4.4000000000000004</v>
      </c>
      <c r="R110" s="16">
        <v>5.5</v>
      </c>
      <c r="S110" s="65">
        <f t="shared" si="11"/>
        <v>0.44000000000000006</v>
      </c>
      <c r="T110" s="65">
        <f t="shared" si="12"/>
        <v>0.22000000000000003</v>
      </c>
      <c r="U110" s="65">
        <f t="shared" si="13"/>
        <v>5.0600000000000005</v>
      </c>
    </row>
    <row r="111" spans="1:21" ht="20.399999999999999" x14ac:dyDescent="0.3">
      <c r="A111" s="36" t="s">
        <v>17</v>
      </c>
      <c r="B111" s="37" t="s">
        <v>113</v>
      </c>
      <c r="C111" s="5"/>
      <c r="D111" s="6" t="s">
        <v>140</v>
      </c>
      <c r="E111" s="33" t="s">
        <v>20</v>
      </c>
      <c r="F111" s="33" t="s">
        <v>21</v>
      </c>
      <c r="G111" s="8">
        <v>1</v>
      </c>
      <c r="H111" s="33" t="str">
        <f t="shared" si="7"/>
        <v>OL - Modificado (Consulta)Fácil.NET</v>
      </c>
      <c r="I111" s="33">
        <f>VLOOKUP(H111,Parametros!$E$24:$F$107,2,0)</f>
        <v>0.1</v>
      </c>
      <c r="J111" s="34">
        <f t="shared" si="8"/>
        <v>1.1000000000000001</v>
      </c>
      <c r="K111" s="13"/>
      <c r="L111" s="59" t="s">
        <v>20</v>
      </c>
      <c r="M111" s="59" t="s">
        <v>21</v>
      </c>
      <c r="N111" s="8">
        <v>4</v>
      </c>
      <c r="O111" s="50" t="str">
        <f t="shared" si="9"/>
        <v>OL - Modificado (Consulta)FácilSQL</v>
      </c>
      <c r="P111" s="50">
        <f>VLOOKUP(O111,Parametros!$E$24:$F$107,2,0)</f>
        <v>0.1</v>
      </c>
      <c r="Q111" s="51">
        <f t="shared" si="10"/>
        <v>4.4000000000000004</v>
      </c>
      <c r="R111" s="16">
        <v>5.5</v>
      </c>
      <c r="S111" s="65">
        <f t="shared" si="11"/>
        <v>0.44000000000000006</v>
      </c>
      <c r="T111" s="65">
        <f t="shared" si="12"/>
        <v>0.22000000000000003</v>
      </c>
      <c r="U111" s="65">
        <f t="shared" si="13"/>
        <v>5.0600000000000005</v>
      </c>
    </row>
    <row r="112" spans="1:21" ht="20.399999999999999" x14ac:dyDescent="0.3">
      <c r="A112" s="36" t="s">
        <v>17</v>
      </c>
      <c r="B112" s="37" t="s">
        <v>113</v>
      </c>
      <c r="C112" s="5"/>
      <c r="D112" s="6" t="s">
        <v>141</v>
      </c>
      <c r="E112" s="33" t="s">
        <v>20</v>
      </c>
      <c r="F112" s="33" t="s">
        <v>21</v>
      </c>
      <c r="G112" s="8">
        <v>1</v>
      </c>
      <c r="H112" s="33" t="str">
        <f t="shared" si="7"/>
        <v>OL - Modificado (Consulta)Fácil.NET</v>
      </c>
      <c r="I112" s="33">
        <f>VLOOKUP(H112,Parametros!$E$24:$F$107,2,0)</f>
        <v>0.1</v>
      </c>
      <c r="J112" s="34">
        <f t="shared" si="8"/>
        <v>1.1000000000000001</v>
      </c>
      <c r="K112" s="13"/>
      <c r="L112" s="59" t="s">
        <v>20</v>
      </c>
      <c r="M112" s="59" t="s">
        <v>21</v>
      </c>
      <c r="N112" s="8">
        <v>4</v>
      </c>
      <c r="O112" s="50" t="str">
        <f t="shared" si="9"/>
        <v>OL - Modificado (Consulta)FácilSQL</v>
      </c>
      <c r="P112" s="50">
        <f>VLOOKUP(O112,Parametros!$E$24:$F$107,2,0)</f>
        <v>0.1</v>
      </c>
      <c r="Q112" s="51">
        <f t="shared" si="10"/>
        <v>4.4000000000000004</v>
      </c>
      <c r="R112" s="16">
        <v>5.5</v>
      </c>
      <c r="S112" s="65">
        <f t="shared" si="11"/>
        <v>0.44000000000000006</v>
      </c>
      <c r="T112" s="65">
        <f t="shared" si="12"/>
        <v>0.22000000000000003</v>
      </c>
      <c r="U112" s="65">
        <f t="shared" si="13"/>
        <v>5.0600000000000005</v>
      </c>
    </row>
    <row r="113" spans="1:21" ht="40.799999999999997" x14ac:dyDescent="0.3">
      <c r="A113" s="36" t="s">
        <v>17</v>
      </c>
      <c r="B113" s="37" t="s">
        <v>113</v>
      </c>
      <c r="C113" s="5"/>
      <c r="D113" s="6" t="s">
        <v>142</v>
      </c>
      <c r="E113" s="33" t="s">
        <v>20</v>
      </c>
      <c r="F113" s="33" t="s">
        <v>21</v>
      </c>
      <c r="G113" s="8">
        <v>1</v>
      </c>
      <c r="H113" s="33" t="str">
        <f t="shared" si="7"/>
        <v>OL - Modificado (Consulta)Fácil.NET</v>
      </c>
      <c r="I113" s="33">
        <f>VLOOKUP(H113,Parametros!$E$24:$F$107,2,0)</f>
        <v>0.1</v>
      </c>
      <c r="J113" s="34">
        <f t="shared" si="8"/>
        <v>1.1000000000000001</v>
      </c>
      <c r="K113" s="13"/>
      <c r="L113" s="59" t="s">
        <v>20</v>
      </c>
      <c r="M113" s="59" t="s">
        <v>21</v>
      </c>
      <c r="N113" s="8">
        <v>4</v>
      </c>
      <c r="O113" s="50" t="str">
        <f t="shared" si="9"/>
        <v>OL - Modificado (Consulta)FácilSQL</v>
      </c>
      <c r="P113" s="50">
        <f>VLOOKUP(O113,Parametros!$E$24:$F$107,2,0)</f>
        <v>0.1</v>
      </c>
      <c r="Q113" s="51">
        <f t="shared" si="10"/>
        <v>4.4000000000000004</v>
      </c>
      <c r="R113" s="16">
        <v>5.5</v>
      </c>
      <c r="S113" s="65">
        <f t="shared" si="11"/>
        <v>0.44000000000000006</v>
      </c>
      <c r="T113" s="65">
        <f t="shared" si="12"/>
        <v>0.22000000000000003</v>
      </c>
      <c r="U113" s="65">
        <f t="shared" si="13"/>
        <v>5.0600000000000005</v>
      </c>
    </row>
    <row r="114" spans="1:21" ht="30.6" x14ac:dyDescent="0.3">
      <c r="A114" s="36" t="s">
        <v>17</v>
      </c>
      <c r="B114" s="37" t="s">
        <v>113</v>
      </c>
      <c r="C114" s="5"/>
      <c r="D114" s="6" t="s">
        <v>143</v>
      </c>
      <c r="E114" s="33" t="s">
        <v>20</v>
      </c>
      <c r="F114" s="33" t="s">
        <v>21</v>
      </c>
      <c r="G114" s="8">
        <v>1</v>
      </c>
      <c r="H114" s="33" t="str">
        <f t="shared" si="7"/>
        <v>OL - Modificado (Consulta)Fácil.NET</v>
      </c>
      <c r="I114" s="33">
        <f>VLOOKUP(H114,Parametros!$E$24:$F$107,2,0)</f>
        <v>0.1</v>
      </c>
      <c r="J114" s="34">
        <f t="shared" si="8"/>
        <v>1.1000000000000001</v>
      </c>
      <c r="K114" s="13"/>
      <c r="L114" s="59" t="s">
        <v>20</v>
      </c>
      <c r="M114" s="59" t="s">
        <v>21</v>
      </c>
      <c r="N114" s="8">
        <v>4</v>
      </c>
      <c r="O114" s="50" t="str">
        <f t="shared" si="9"/>
        <v>OL - Modificado (Consulta)FácilSQL</v>
      </c>
      <c r="P114" s="50">
        <f>VLOOKUP(O114,Parametros!$E$24:$F$107,2,0)</f>
        <v>0.1</v>
      </c>
      <c r="Q114" s="51">
        <f t="shared" si="10"/>
        <v>4.4000000000000004</v>
      </c>
      <c r="R114" s="16">
        <v>5.5</v>
      </c>
      <c r="S114" s="65">
        <f t="shared" si="11"/>
        <v>0.44000000000000006</v>
      </c>
      <c r="T114" s="65">
        <f t="shared" si="12"/>
        <v>0.22000000000000003</v>
      </c>
      <c r="U114" s="65">
        <f t="shared" si="13"/>
        <v>5.0600000000000005</v>
      </c>
    </row>
    <row r="115" spans="1:21" ht="30.6" x14ac:dyDescent="0.3">
      <c r="A115" s="36" t="s">
        <v>17</v>
      </c>
      <c r="B115" s="37" t="s">
        <v>113</v>
      </c>
      <c r="C115" s="5"/>
      <c r="D115" s="6" t="s">
        <v>144</v>
      </c>
      <c r="E115" s="33" t="s">
        <v>20</v>
      </c>
      <c r="F115" s="33" t="s">
        <v>21</v>
      </c>
      <c r="G115" s="8">
        <v>1</v>
      </c>
      <c r="H115" s="33" t="str">
        <f t="shared" si="7"/>
        <v>OL - Modificado (Consulta)Fácil.NET</v>
      </c>
      <c r="I115" s="33">
        <f>VLOOKUP(H115,Parametros!$E$24:$F$107,2,0)</f>
        <v>0.1</v>
      </c>
      <c r="J115" s="34">
        <f t="shared" si="8"/>
        <v>1.1000000000000001</v>
      </c>
      <c r="K115" s="13"/>
      <c r="L115" s="59" t="s">
        <v>20</v>
      </c>
      <c r="M115" s="59" t="s">
        <v>21</v>
      </c>
      <c r="N115" s="8">
        <v>4</v>
      </c>
      <c r="O115" s="50" t="str">
        <f t="shared" si="9"/>
        <v>OL - Modificado (Consulta)FácilSQL</v>
      </c>
      <c r="P115" s="50">
        <f>VLOOKUP(O115,Parametros!$E$24:$F$107,2,0)</f>
        <v>0.1</v>
      </c>
      <c r="Q115" s="51">
        <f t="shared" si="10"/>
        <v>4.4000000000000004</v>
      </c>
      <c r="R115" s="16">
        <v>5.5</v>
      </c>
      <c r="S115" s="65">
        <f t="shared" si="11"/>
        <v>0.44000000000000006</v>
      </c>
      <c r="T115" s="65">
        <f t="shared" si="12"/>
        <v>0.22000000000000003</v>
      </c>
      <c r="U115" s="65">
        <f t="shared" si="13"/>
        <v>5.0600000000000005</v>
      </c>
    </row>
    <row r="116" spans="1:21" ht="40.799999999999997" x14ac:dyDescent="0.3">
      <c r="A116" s="36" t="s">
        <v>17</v>
      </c>
      <c r="B116" s="37" t="s">
        <v>113</v>
      </c>
      <c r="C116" s="5"/>
      <c r="D116" s="6" t="s">
        <v>145</v>
      </c>
      <c r="E116" s="33" t="s">
        <v>20</v>
      </c>
      <c r="F116" s="33" t="s">
        <v>21</v>
      </c>
      <c r="G116" s="8">
        <v>1</v>
      </c>
      <c r="H116" s="33" t="str">
        <f t="shared" si="7"/>
        <v>OL - Modificado (Consulta)Fácil.NET</v>
      </c>
      <c r="I116" s="33">
        <f>VLOOKUP(H116,Parametros!$E$24:$F$107,2,0)</f>
        <v>0.1</v>
      </c>
      <c r="J116" s="34">
        <f t="shared" si="8"/>
        <v>1.1000000000000001</v>
      </c>
      <c r="K116" s="13"/>
      <c r="L116" s="59" t="s">
        <v>20</v>
      </c>
      <c r="M116" s="59" t="s">
        <v>21</v>
      </c>
      <c r="N116" s="8">
        <v>4</v>
      </c>
      <c r="O116" s="50" t="str">
        <f t="shared" si="9"/>
        <v>OL - Modificado (Consulta)FácilSQL</v>
      </c>
      <c r="P116" s="50">
        <f>VLOOKUP(O116,Parametros!$E$24:$F$107,2,0)</f>
        <v>0.1</v>
      </c>
      <c r="Q116" s="51">
        <f t="shared" si="10"/>
        <v>4.4000000000000004</v>
      </c>
      <c r="R116" s="16">
        <v>5.5</v>
      </c>
      <c r="S116" s="65">
        <f t="shared" si="11"/>
        <v>0.44000000000000006</v>
      </c>
      <c r="T116" s="65">
        <f t="shared" si="12"/>
        <v>0.22000000000000003</v>
      </c>
      <c r="U116" s="65">
        <f t="shared" si="13"/>
        <v>5.0600000000000005</v>
      </c>
    </row>
    <row r="117" spans="1:21" ht="30.6" x14ac:dyDescent="0.3">
      <c r="A117" s="36" t="s">
        <v>17</v>
      </c>
      <c r="B117" s="37" t="s">
        <v>113</v>
      </c>
      <c r="C117" s="5"/>
      <c r="D117" s="6" t="s">
        <v>146</v>
      </c>
      <c r="E117" s="33" t="s">
        <v>20</v>
      </c>
      <c r="F117" s="33" t="s">
        <v>21</v>
      </c>
      <c r="G117" s="8">
        <v>1</v>
      </c>
      <c r="H117" s="33" t="str">
        <f t="shared" si="7"/>
        <v>OL - Modificado (Consulta)Fácil.NET</v>
      </c>
      <c r="I117" s="33">
        <f>VLOOKUP(H117,Parametros!$E$24:$F$107,2,0)</f>
        <v>0.1</v>
      </c>
      <c r="J117" s="34">
        <f t="shared" si="8"/>
        <v>1.1000000000000001</v>
      </c>
      <c r="K117" s="13"/>
      <c r="L117" s="59" t="s">
        <v>20</v>
      </c>
      <c r="M117" s="59" t="s">
        <v>21</v>
      </c>
      <c r="N117" s="8">
        <v>4</v>
      </c>
      <c r="O117" s="50" t="str">
        <f t="shared" si="9"/>
        <v>OL - Modificado (Consulta)FácilSQL</v>
      </c>
      <c r="P117" s="50">
        <f>VLOOKUP(O117,Parametros!$E$24:$F$107,2,0)</f>
        <v>0.1</v>
      </c>
      <c r="Q117" s="51">
        <f t="shared" si="10"/>
        <v>4.4000000000000004</v>
      </c>
      <c r="R117" s="16">
        <v>5.5</v>
      </c>
      <c r="S117" s="65">
        <f t="shared" si="11"/>
        <v>0.44000000000000006</v>
      </c>
      <c r="T117" s="65">
        <f t="shared" si="12"/>
        <v>0.22000000000000003</v>
      </c>
      <c r="U117" s="65">
        <f t="shared" si="13"/>
        <v>5.0600000000000005</v>
      </c>
    </row>
    <row r="118" spans="1:21" ht="30.6" x14ac:dyDescent="0.3">
      <c r="A118" s="36" t="s">
        <v>17</v>
      </c>
      <c r="B118" s="37" t="s">
        <v>113</v>
      </c>
      <c r="C118" s="5"/>
      <c r="D118" s="6" t="s">
        <v>147</v>
      </c>
      <c r="E118" s="33" t="s">
        <v>20</v>
      </c>
      <c r="F118" s="33" t="s">
        <v>21</v>
      </c>
      <c r="G118" s="8">
        <v>1</v>
      </c>
      <c r="H118" s="33" t="str">
        <f t="shared" si="7"/>
        <v>OL - Modificado (Consulta)Fácil.NET</v>
      </c>
      <c r="I118" s="33">
        <f>VLOOKUP(H118,Parametros!$E$24:$F$107,2,0)</f>
        <v>0.1</v>
      </c>
      <c r="J118" s="34">
        <f t="shared" si="8"/>
        <v>1.1000000000000001</v>
      </c>
      <c r="K118" s="13"/>
      <c r="L118" s="59" t="s">
        <v>20</v>
      </c>
      <c r="M118" s="59" t="s">
        <v>21</v>
      </c>
      <c r="N118" s="8">
        <v>4</v>
      </c>
      <c r="O118" s="50" t="str">
        <f t="shared" si="9"/>
        <v>OL - Modificado (Consulta)FácilSQL</v>
      </c>
      <c r="P118" s="50">
        <f>VLOOKUP(O118,Parametros!$E$24:$F$107,2,0)</f>
        <v>0.1</v>
      </c>
      <c r="Q118" s="51">
        <f t="shared" si="10"/>
        <v>4.4000000000000004</v>
      </c>
      <c r="R118" s="16">
        <v>5.5</v>
      </c>
      <c r="S118" s="65">
        <f t="shared" si="11"/>
        <v>0.44000000000000006</v>
      </c>
      <c r="T118" s="65">
        <f t="shared" si="12"/>
        <v>0.22000000000000003</v>
      </c>
      <c r="U118" s="65">
        <f t="shared" si="13"/>
        <v>5.0600000000000005</v>
      </c>
    </row>
    <row r="119" spans="1:21" ht="40.799999999999997" x14ac:dyDescent="0.3">
      <c r="A119" s="36" t="s">
        <v>17</v>
      </c>
      <c r="B119" s="37" t="s">
        <v>113</v>
      </c>
      <c r="C119" s="5"/>
      <c r="D119" s="6" t="s">
        <v>148</v>
      </c>
      <c r="E119" s="33" t="s">
        <v>20</v>
      </c>
      <c r="F119" s="33" t="s">
        <v>21</v>
      </c>
      <c r="G119" s="8">
        <v>1</v>
      </c>
      <c r="H119" s="33" t="str">
        <f t="shared" si="7"/>
        <v>OL - Modificado (Consulta)Fácil.NET</v>
      </c>
      <c r="I119" s="33">
        <f>VLOOKUP(H119,Parametros!$E$24:$F$107,2,0)</f>
        <v>0.1</v>
      </c>
      <c r="J119" s="34">
        <f t="shared" si="8"/>
        <v>1.1000000000000001</v>
      </c>
      <c r="K119" s="13"/>
      <c r="L119" s="59" t="s">
        <v>20</v>
      </c>
      <c r="M119" s="59" t="s">
        <v>21</v>
      </c>
      <c r="N119" s="8">
        <v>4</v>
      </c>
      <c r="O119" s="50" t="str">
        <f t="shared" si="9"/>
        <v>OL - Modificado (Consulta)FácilSQL</v>
      </c>
      <c r="P119" s="50">
        <f>VLOOKUP(O119,Parametros!$E$24:$F$107,2,0)</f>
        <v>0.1</v>
      </c>
      <c r="Q119" s="51">
        <f t="shared" si="10"/>
        <v>4.4000000000000004</v>
      </c>
      <c r="R119" s="16">
        <v>5.5</v>
      </c>
      <c r="S119" s="65">
        <f t="shared" si="11"/>
        <v>0.44000000000000006</v>
      </c>
      <c r="T119" s="65">
        <f t="shared" si="12"/>
        <v>0.22000000000000003</v>
      </c>
      <c r="U119" s="65">
        <f t="shared" si="13"/>
        <v>5.0600000000000005</v>
      </c>
    </row>
    <row r="120" spans="1:21" ht="40.799999999999997" x14ac:dyDescent="0.3">
      <c r="A120" s="36" t="s">
        <v>17</v>
      </c>
      <c r="B120" s="37" t="s">
        <v>113</v>
      </c>
      <c r="C120" s="5"/>
      <c r="D120" s="6" t="s">
        <v>149</v>
      </c>
      <c r="E120" s="33" t="s">
        <v>20</v>
      </c>
      <c r="F120" s="33" t="s">
        <v>21</v>
      </c>
      <c r="G120" s="8">
        <v>1</v>
      </c>
      <c r="H120" s="33" t="str">
        <f t="shared" si="7"/>
        <v>OL - Modificado (Consulta)Fácil.NET</v>
      </c>
      <c r="I120" s="33">
        <f>VLOOKUP(H120,Parametros!$E$24:$F$107,2,0)</f>
        <v>0.1</v>
      </c>
      <c r="J120" s="34">
        <f t="shared" si="8"/>
        <v>1.1000000000000001</v>
      </c>
      <c r="K120" s="13"/>
      <c r="L120" s="59" t="s">
        <v>20</v>
      </c>
      <c r="M120" s="59" t="s">
        <v>21</v>
      </c>
      <c r="N120" s="8">
        <v>4</v>
      </c>
      <c r="O120" s="50" t="str">
        <f t="shared" si="9"/>
        <v>OL - Modificado (Consulta)FácilSQL</v>
      </c>
      <c r="P120" s="50">
        <f>VLOOKUP(O120,Parametros!$E$24:$F$107,2,0)</f>
        <v>0.1</v>
      </c>
      <c r="Q120" s="51">
        <f t="shared" si="10"/>
        <v>4.4000000000000004</v>
      </c>
      <c r="R120" s="16">
        <v>5.5</v>
      </c>
      <c r="S120" s="65">
        <f t="shared" si="11"/>
        <v>0.44000000000000006</v>
      </c>
      <c r="T120" s="65">
        <f t="shared" si="12"/>
        <v>0.22000000000000003</v>
      </c>
      <c r="U120" s="65">
        <f t="shared" si="13"/>
        <v>5.0600000000000005</v>
      </c>
    </row>
    <row r="121" spans="1:21" ht="51" x14ac:dyDescent="0.3">
      <c r="A121" s="36" t="s">
        <v>17</v>
      </c>
      <c r="B121" s="37" t="s">
        <v>113</v>
      </c>
      <c r="C121" s="5"/>
      <c r="D121" s="6" t="s">
        <v>150</v>
      </c>
      <c r="E121" s="33" t="s">
        <v>20</v>
      </c>
      <c r="F121" s="33" t="s">
        <v>21</v>
      </c>
      <c r="G121" s="8">
        <v>1</v>
      </c>
      <c r="H121" s="33" t="str">
        <f t="shared" si="7"/>
        <v>OL - Modificado (Consulta)Fácil.NET</v>
      </c>
      <c r="I121" s="33">
        <f>VLOOKUP(H121,Parametros!$E$24:$F$107,2,0)</f>
        <v>0.1</v>
      </c>
      <c r="J121" s="34">
        <f t="shared" si="8"/>
        <v>1.1000000000000001</v>
      </c>
      <c r="K121" s="13"/>
      <c r="L121" s="59" t="s">
        <v>20</v>
      </c>
      <c r="M121" s="59" t="s">
        <v>21</v>
      </c>
      <c r="N121" s="8">
        <v>4</v>
      </c>
      <c r="O121" s="50" t="str">
        <f t="shared" si="9"/>
        <v>OL - Modificado (Consulta)FácilSQL</v>
      </c>
      <c r="P121" s="50">
        <f>VLOOKUP(O121,Parametros!$E$24:$F$107,2,0)</f>
        <v>0.1</v>
      </c>
      <c r="Q121" s="51">
        <f t="shared" si="10"/>
        <v>4.4000000000000004</v>
      </c>
      <c r="R121" s="16">
        <v>5.5</v>
      </c>
      <c r="S121" s="65">
        <f t="shared" si="11"/>
        <v>0.44000000000000006</v>
      </c>
      <c r="T121" s="65">
        <f t="shared" si="12"/>
        <v>0.22000000000000003</v>
      </c>
      <c r="U121" s="65">
        <f t="shared" si="13"/>
        <v>5.0600000000000005</v>
      </c>
    </row>
    <row r="122" spans="1:21" ht="30.6" x14ac:dyDescent="0.3">
      <c r="A122" s="36" t="s">
        <v>17</v>
      </c>
      <c r="B122" s="37" t="s">
        <v>151</v>
      </c>
      <c r="C122" s="5" t="s">
        <v>152</v>
      </c>
      <c r="D122" s="6" t="s">
        <v>153</v>
      </c>
      <c r="E122" s="33" t="s">
        <v>29</v>
      </c>
      <c r="F122" s="33" t="s">
        <v>21</v>
      </c>
      <c r="G122" s="8">
        <v>1</v>
      </c>
      <c r="H122" s="33" t="str">
        <f t="shared" si="7"/>
        <v>OL - Modificado (Mantenedor)Fácil.NET</v>
      </c>
      <c r="I122" s="33">
        <f>VLOOKUP(H122,Parametros!$E$24:$F$107,2,0)</f>
        <v>0.1</v>
      </c>
      <c r="J122" s="34">
        <f t="shared" si="8"/>
        <v>1.1000000000000001</v>
      </c>
      <c r="K122" s="13"/>
      <c r="L122" s="59" t="s">
        <v>29</v>
      </c>
      <c r="M122" s="59" t="s">
        <v>53</v>
      </c>
      <c r="N122" s="8">
        <v>24</v>
      </c>
      <c r="O122" s="50" t="str">
        <f t="shared" si="9"/>
        <v>OL - Modificado (Mantenedor)DificilSQL</v>
      </c>
      <c r="P122" s="50">
        <f>VLOOKUP(O122,Parametros!$E$24:$F$107,2,0)</f>
        <v>0.3</v>
      </c>
      <c r="Q122" s="51">
        <f t="shared" si="10"/>
        <v>31.2</v>
      </c>
      <c r="R122" s="16">
        <v>32.299999999999997</v>
      </c>
      <c r="S122" s="65">
        <f t="shared" si="11"/>
        <v>3.12</v>
      </c>
      <c r="T122" s="65">
        <f t="shared" si="12"/>
        <v>1.56</v>
      </c>
      <c r="U122" s="65">
        <f t="shared" si="13"/>
        <v>35.880000000000003</v>
      </c>
    </row>
    <row r="123" spans="1:21" ht="30.6" x14ac:dyDescent="0.3">
      <c r="A123" s="36" t="s">
        <v>17</v>
      </c>
      <c r="B123" s="37" t="s">
        <v>151</v>
      </c>
      <c r="C123" s="5" t="s">
        <v>152</v>
      </c>
      <c r="D123" s="6" t="s">
        <v>154</v>
      </c>
      <c r="E123" s="33" t="s">
        <v>29</v>
      </c>
      <c r="F123" s="33" t="s">
        <v>21</v>
      </c>
      <c r="G123" s="8">
        <v>1</v>
      </c>
      <c r="H123" s="33" t="str">
        <f t="shared" si="7"/>
        <v>OL - Modificado (Mantenedor)Fácil.NET</v>
      </c>
      <c r="I123" s="33">
        <f>VLOOKUP(H123,Parametros!$E$24:$F$107,2,0)</f>
        <v>0.1</v>
      </c>
      <c r="J123" s="34">
        <f t="shared" si="8"/>
        <v>1.1000000000000001</v>
      </c>
      <c r="K123" s="13"/>
      <c r="L123" s="59" t="s">
        <v>29</v>
      </c>
      <c r="M123" s="59" t="s">
        <v>21</v>
      </c>
      <c r="N123" s="8">
        <v>4</v>
      </c>
      <c r="O123" s="50" t="str">
        <f t="shared" si="9"/>
        <v>OL - Modificado (Mantenedor)FácilSQL</v>
      </c>
      <c r="P123" s="50">
        <f>VLOOKUP(O123,Parametros!$E$24:$F$107,2,0)</f>
        <v>0.1</v>
      </c>
      <c r="Q123" s="51">
        <f t="shared" si="10"/>
        <v>4.4000000000000004</v>
      </c>
      <c r="R123" s="16">
        <v>5.5</v>
      </c>
      <c r="S123" s="65">
        <f t="shared" si="11"/>
        <v>0.44000000000000006</v>
      </c>
      <c r="T123" s="65">
        <f t="shared" si="12"/>
        <v>0.22000000000000003</v>
      </c>
      <c r="U123" s="65">
        <f t="shared" si="13"/>
        <v>5.0600000000000005</v>
      </c>
    </row>
    <row r="124" spans="1:21" ht="40.799999999999997" x14ac:dyDescent="0.3">
      <c r="A124" s="36" t="s">
        <v>17</v>
      </c>
      <c r="B124" s="37" t="s">
        <v>151</v>
      </c>
      <c r="C124" s="5" t="s">
        <v>152</v>
      </c>
      <c r="D124" s="6" t="s">
        <v>155</v>
      </c>
      <c r="E124" s="33" t="s">
        <v>29</v>
      </c>
      <c r="F124" s="33" t="s">
        <v>21</v>
      </c>
      <c r="G124" s="8">
        <v>1</v>
      </c>
      <c r="H124" s="33" t="str">
        <f t="shared" si="7"/>
        <v>OL - Modificado (Mantenedor)Fácil.NET</v>
      </c>
      <c r="I124" s="33">
        <f>VLOOKUP(H124,Parametros!$E$24:$F$107,2,0)</f>
        <v>0.1</v>
      </c>
      <c r="J124" s="34">
        <f t="shared" si="8"/>
        <v>1.1000000000000001</v>
      </c>
      <c r="K124" s="13"/>
      <c r="L124" s="59" t="s">
        <v>29</v>
      </c>
      <c r="M124" s="59" t="s">
        <v>53</v>
      </c>
      <c r="N124" s="8">
        <v>4</v>
      </c>
      <c r="O124" s="50" t="str">
        <f t="shared" si="9"/>
        <v>OL - Modificado (Mantenedor)DificilSQL</v>
      </c>
      <c r="P124" s="50">
        <f>VLOOKUP(O124,Parametros!$E$24:$F$107,2,0)</f>
        <v>0.3</v>
      </c>
      <c r="Q124" s="51">
        <f t="shared" si="10"/>
        <v>5.2</v>
      </c>
      <c r="R124" s="16">
        <v>6.3000000000000007</v>
      </c>
      <c r="S124" s="65">
        <f t="shared" si="11"/>
        <v>0.52</v>
      </c>
      <c r="T124" s="65">
        <f t="shared" si="12"/>
        <v>0.26</v>
      </c>
      <c r="U124" s="65">
        <f t="shared" si="13"/>
        <v>5.98</v>
      </c>
    </row>
    <row r="125" spans="1:21" ht="40.799999999999997" x14ac:dyDescent="0.3">
      <c r="A125" s="36" t="s">
        <v>17</v>
      </c>
      <c r="B125" s="37" t="s">
        <v>151</v>
      </c>
      <c r="C125" s="5" t="s">
        <v>152</v>
      </c>
      <c r="D125" s="6" t="s">
        <v>156</v>
      </c>
      <c r="E125" s="33" t="s">
        <v>29</v>
      </c>
      <c r="F125" s="33" t="s">
        <v>21</v>
      </c>
      <c r="G125" s="8">
        <v>1</v>
      </c>
      <c r="H125" s="33" t="str">
        <f t="shared" si="7"/>
        <v>OL - Modificado (Mantenedor)Fácil.NET</v>
      </c>
      <c r="I125" s="33">
        <f>VLOOKUP(H125,Parametros!$E$24:$F$107,2,0)</f>
        <v>0.1</v>
      </c>
      <c r="J125" s="34">
        <f t="shared" si="8"/>
        <v>1.1000000000000001</v>
      </c>
      <c r="K125" s="13"/>
      <c r="L125" s="59" t="s">
        <v>29</v>
      </c>
      <c r="M125" s="59" t="s">
        <v>25</v>
      </c>
      <c r="N125" s="8">
        <v>8</v>
      </c>
      <c r="O125" s="50" t="str">
        <f t="shared" si="9"/>
        <v>OL - Modificado (Mantenedor)MedianoSQL</v>
      </c>
      <c r="P125" s="50">
        <f>VLOOKUP(O125,Parametros!$E$24:$F$107,2,0)</f>
        <v>0.2</v>
      </c>
      <c r="Q125" s="51">
        <f t="shared" si="10"/>
        <v>9.6</v>
      </c>
      <c r="R125" s="16">
        <v>10.7</v>
      </c>
      <c r="S125" s="65">
        <f t="shared" si="11"/>
        <v>0.96</v>
      </c>
      <c r="T125" s="65">
        <f t="shared" si="12"/>
        <v>0.48</v>
      </c>
      <c r="U125" s="65">
        <f t="shared" si="13"/>
        <v>11.04</v>
      </c>
    </row>
    <row r="126" spans="1:21" ht="51" x14ac:dyDescent="0.3">
      <c r="A126" s="36" t="s">
        <v>17</v>
      </c>
      <c r="B126" s="37" t="s">
        <v>151</v>
      </c>
      <c r="C126" s="5" t="s">
        <v>152</v>
      </c>
      <c r="D126" s="6" t="s">
        <v>157</v>
      </c>
      <c r="E126" s="33" t="s">
        <v>29</v>
      </c>
      <c r="F126" s="33" t="s">
        <v>21</v>
      </c>
      <c r="G126" s="8">
        <v>1</v>
      </c>
      <c r="H126" s="33" t="str">
        <f t="shared" si="7"/>
        <v>OL - Modificado (Mantenedor)Fácil.NET</v>
      </c>
      <c r="I126" s="33">
        <f>VLOOKUP(H126,Parametros!$E$24:$F$107,2,0)</f>
        <v>0.1</v>
      </c>
      <c r="J126" s="34">
        <f t="shared" si="8"/>
        <v>1.1000000000000001</v>
      </c>
      <c r="K126" s="13"/>
      <c r="L126" s="59" t="s">
        <v>29</v>
      </c>
      <c r="M126" s="59" t="s">
        <v>25</v>
      </c>
      <c r="N126" s="8">
        <v>2</v>
      </c>
      <c r="O126" s="50" t="str">
        <f t="shared" si="9"/>
        <v>OL - Modificado (Mantenedor)MedianoSQL</v>
      </c>
      <c r="P126" s="50">
        <f>VLOOKUP(O126,Parametros!$E$24:$F$107,2,0)</f>
        <v>0.2</v>
      </c>
      <c r="Q126" s="51">
        <f t="shared" si="10"/>
        <v>2.4</v>
      </c>
      <c r="R126" s="16">
        <v>3.5</v>
      </c>
      <c r="S126" s="65">
        <f t="shared" si="11"/>
        <v>0.24</v>
      </c>
      <c r="T126" s="65">
        <f t="shared" si="12"/>
        <v>0.12</v>
      </c>
      <c r="U126" s="65">
        <f t="shared" si="13"/>
        <v>2.76</v>
      </c>
    </row>
    <row r="127" spans="1:21" ht="51" x14ac:dyDescent="0.3">
      <c r="A127" s="36" t="s">
        <v>17</v>
      </c>
      <c r="B127" s="37" t="s">
        <v>151</v>
      </c>
      <c r="C127" s="5" t="s">
        <v>152</v>
      </c>
      <c r="D127" s="6" t="s">
        <v>158</v>
      </c>
      <c r="E127" s="33" t="s">
        <v>29</v>
      </c>
      <c r="F127" s="33" t="s">
        <v>21</v>
      </c>
      <c r="G127" s="8">
        <v>1</v>
      </c>
      <c r="H127" s="33" t="str">
        <f t="shared" si="7"/>
        <v>OL - Modificado (Mantenedor)Fácil.NET</v>
      </c>
      <c r="I127" s="33">
        <f>VLOOKUP(H127,Parametros!$E$24:$F$107,2,0)</f>
        <v>0.1</v>
      </c>
      <c r="J127" s="34">
        <f t="shared" si="8"/>
        <v>1.1000000000000001</v>
      </c>
      <c r="K127" s="13"/>
      <c r="L127" s="59" t="s">
        <v>29</v>
      </c>
      <c r="M127" s="59" t="s">
        <v>21</v>
      </c>
      <c r="N127" s="8">
        <v>2</v>
      </c>
      <c r="O127" s="50" t="str">
        <f t="shared" si="9"/>
        <v>OL - Modificado (Mantenedor)FácilSQL</v>
      </c>
      <c r="P127" s="50">
        <f>VLOOKUP(O127,Parametros!$E$24:$F$107,2,0)</f>
        <v>0.1</v>
      </c>
      <c r="Q127" s="51">
        <f t="shared" si="10"/>
        <v>2.2000000000000002</v>
      </c>
      <c r="R127" s="16">
        <v>3.3000000000000003</v>
      </c>
      <c r="S127" s="65">
        <f t="shared" si="11"/>
        <v>0.22000000000000003</v>
      </c>
      <c r="T127" s="65">
        <f t="shared" si="12"/>
        <v>0.11000000000000001</v>
      </c>
      <c r="U127" s="65">
        <f t="shared" si="13"/>
        <v>2.5300000000000002</v>
      </c>
    </row>
    <row r="128" spans="1:21" ht="61.2" x14ac:dyDescent="0.3">
      <c r="A128" s="36" t="s">
        <v>17</v>
      </c>
      <c r="B128" s="37" t="s">
        <v>151</v>
      </c>
      <c r="C128" s="5" t="s">
        <v>152</v>
      </c>
      <c r="D128" s="6" t="s">
        <v>159</v>
      </c>
      <c r="E128" s="33" t="s">
        <v>29</v>
      </c>
      <c r="F128" s="33" t="s">
        <v>21</v>
      </c>
      <c r="G128" s="8">
        <v>1</v>
      </c>
      <c r="H128" s="33" t="str">
        <f t="shared" si="7"/>
        <v>OL - Modificado (Mantenedor)Fácil.NET</v>
      </c>
      <c r="I128" s="33">
        <f>VLOOKUP(H128,Parametros!$E$24:$F$107,2,0)</f>
        <v>0.1</v>
      </c>
      <c r="J128" s="34">
        <f t="shared" si="8"/>
        <v>1.1000000000000001</v>
      </c>
      <c r="K128" s="13"/>
      <c r="L128" s="59" t="s">
        <v>29</v>
      </c>
      <c r="M128" s="59" t="s">
        <v>21</v>
      </c>
      <c r="N128" s="8">
        <v>2</v>
      </c>
      <c r="O128" s="50" t="str">
        <f t="shared" si="9"/>
        <v>OL - Modificado (Mantenedor)FácilSQL</v>
      </c>
      <c r="P128" s="50">
        <f>VLOOKUP(O128,Parametros!$E$24:$F$107,2,0)</f>
        <v>0.1</v>
      </c>
      <c r="Q128" s="51">
        <f t="shared" si="10"/>
        <v>2.2000000000000002</v>
      </c>
      <c r="R128" s="16">
        <v>3.3000000000000003</v>
      </c>
      <c r="S128" s="65">
        <f t="shared" si="11"/>
        <v>0.22000000000000003</v>
      </c>
      <c r="T128" s="65">
        <f t="shared" si="12"/>
        <v>0.11000000000000001</v>
      </c>
      <c r="U128" s="65">
        <f t="shared" si="13"/>
        <v>2.5300000000000002</v>
      </c>
    </row>
    <row r="129" spans="1:21" ht="51" x14ac:dyDescent="0.3">
      <c r="A129" s="36" t="s">
        <v>17</v>
      </c>
      <c r="B129" s="37" t="s">
        <v>151</v>
      </c>
      <c r="C129" s="5" t="s">
        <v>152</v>
      </c>
      <c r="D129" s="6" t="s">
        <v>160</v>
      </c>
      <c r="E129" s="33" t="s">
        <v>29</v>
      </c>
      <c r="F129" s="33" t="s">
        <v>21</v>
      </c>
      <c r="G129" s="8">
        <v>1</v>
      </c>
      <c r="H129" s="33" t="str">
        <f t="shared" si="7"/>
        <v>OL - Modificado (Mantenedor)Fácil.NET</v>
      </c>
      <c r="I129" s="33">
        <f>VLOOKUP(H129,Parametros!$E$24:$F$107,2,0)</f>
        <v>0.1</v>
      </c>
      <c r="J129" s="34">
        <f t="shared" si="8"/>
        <v>1.1000000000000001</v>
      </c>
      <c r="K129" s="13"/>
      <c r="L129" s="59" t="s">
        <v>29</v>
      </c>
      <c r="M129" s="59" t="s">
        <v>21</v>
      </c>
      <c r="N129" s="8">
        <v>2</v>
      </c>
      <c r="O129" s="50" t="str">
        <f t="shared" si="9"/>
        <v>OL - Modificado (Mantenedor)FácilSQL</v>
      </c>
      <c r="P129" s="50">
        <f>VLOOKUP(O129,Parametros!$E$24:$F$107,2,0)</f>
        <v>0.1</v>
      </c>
      <c r="Q129" s="51">
        <f t="shared" si="10"/>
        <v>2.2000000000000002</v>
      </c>
      <c r="R129" s="16">
        <v>3.3000000000000003</v>
      </c>
      <c r="S129" s="65">
        <f t="shared" si="11"/>
        <v>0.22000000000000003</v>
      </c>
      <c r="T129" s="65">
        <f t="shared" si="12"/>
        <v>0.11000000000000001</v>
      </c>
      <c r="U129" s="65">
        <f t="shared" si="13"/>
        <v>2.5300000000000002</v>
      </c>
    </row>
    <row r="130" spans="1:21" ht="20.399999999999999" x14ac:dyDescent="0.3">
      <c r="A130" s="36" t="s">
        <v>17</v>
      </c>
      <c r="B130" s="37" t="s">
        <v>151</v>
      </c>
      <c r="C130" s="5" t="s">
        <v>152</v>
      </c>
      <c r="D130" s="6" t="s">
        <v>161</v>
      </c>
      <c r="E130" s="33" t="s">
        <v>29</v>
      </c>
      <c r="F130" s="33" t="s">
        <v>21</v>
      </c>
      <c r="G130" s="8">
        <v>1</v>
      </c>
      <c r="H130" s="33" t="str">
        <f t="shared" si="7"/>
        <v>OL - Modificado (Mantenedor)Fácil.NET</v>
      </c>
      <c r="I130" s="33">
        <f>VLOOKUP(H130,Parametros!$E$24:$F$107,2,0)</f>
        <v>0.1</v>
      </c>
      <c r="J130" s="34">
        <f t="shared" si="8"/>
        <v>1.1000000000000001</v>
      </c>
      <c r="K130" s="13"/>
      <c r="L130" s="59" t="s">
        <v>29</v>
      </c>
      <c r="M130" s="59" t="s">
        <v>21</v>
      </c>
      <c r="N130" s="8">
        <v>8</v>
      </c>
      <c r="O130" s="50" t="str">
        <f t="shared" si="9"/>
        <v>OL - Modificado (Mantenedor)FácilSQL</v>
      </c>
      <c r="P130" s="50">
        <f>VLOOKUP(O130,Parametros!$E$24:$F$107,2,0)</f>
        <v>0.1</v>
      </c>
      <c r="Q130" s="51">
        <f t="shared" si="10"/>
        <v>8.8000000000000007</v>
      </c>
      <c r="R130" s="16">
        <v>9.9</v>
      </c>
      <c r="S130" s="65">
        <f t="shared" si="11"/>
        <v>0.88000000000000012</v>
      </c>
      <c r="T130" s="65">
        <f t="shared" si="12"/>
        <v>0.44000000000000006</v>
      </c>
      <c r="U130" s="65">
        <f t="shared" si="13"/>
        <v>10.120000000000001</v>
      </c>
    </row>
    <row r="131" spans="1:21" ht="30.6" x14ac:dyDescent="0.3">
      <c r="A131" s="36" t="s">
        <v>17</v>
      </c>
      <c r="B131" s="37" t="s">
        <v>151</v>
      </c>
      <c r="C131" s="5" t="s">
        <v>152</v>
      </c>
      <c r="D131" s="6" t="s">
        <v>162</v>
      </c>
      <c r="E131" s="33" t="s">
        <v>29</v>
      </c>
      <c r="F131" s="33" t="s">
        <v>21</v>
      </c>
      <c r="G131" s="8">
        <v>1</v>
      </c>
      <c r="H131" s="33" t="str">
        <f t="shared" si="7"/>
        <v>OL - Modificado (Mantenedor)Fácil.NET</v>
      </c>
      <c r="I131" s="33">
        <f>VLOOKUP(H131,Parametros!$E$24:$F$107,2,0)</f>
        <v>0.1</v>
      </c>
      <c r="J131" s="34">
        <f t="shared" si="8"/>
        <v>1.1000000000000001</v>
      </c>
      <c r="K131" s="13"/>
      <c r="L131" s="59" t="s">
        <v>29</v>
      </c>
      <c r="M131" s="59" t="s">
        <v>25</v>
      </c>
      <c r="N131" s="8">
        <v>24</v>
      </c>
      <c r="O131" s="50" t="str">
        <f t="shared" si="9"/>
        <v>OL - Modificado (Mantenedor)MedianoSQL</v>
      </c>
      <c r="P131" s="50">
        <f>VLOOKUP(O131,Parametros!$E$24:$F$107,2,0)</f>
        <v>0.2</v>
      </c>
      <c r="Q131" s="51">
        <f t="shared" si="10"/>
        <v>28.8</v>
      </c>
      <c r="R131" s="16">
        <v>29.900000000000002</v>
      </c>
      <c r="S131" s="65">
        <f t="shared" si="11"/>
        <v>2.8800000000000003</v>
      </c>
      <c r="T131" s="65">
        <f t="shared" si="12"/>
        <v>1.4400000000000002</v>
      </c>
      <c r="U131" s="65">
        <f t="shared" si="13"/>
        <v>33.119999999999997</v>
      </c>
    </row>
    <row r="132" spans="1:21" ht="20.399999999999999" x14ac:dyDescent="0.3">
      <c r="A132" s="36" t="s">
        <v>17</v>
      </c>
      <c r="B132" s="37" t="s">
        <v>151</v>
      </c>
      <c r="C132" s="5" t="s">
        <v>152</v>
      </c>
      <c r="D132" s="6" t="s">
        <v>163</v>
      </c>
      <c r="E132" s="33" t="s">
        <v>29</v>
      </c>
      <c r="F132" s="33" t="s">
        <v>21</v>
      </c>
      <c r="G132" s="8">
        <v>1</v>
      </c>
      <c r="H132" s="33" t="str">
        <f t="shared" si="7"/>
        <v>OL - Modificado (Mantenedor)Fácil.NET</v>
      </c>
      <c r="I132" s="33">
        <f>VLOOKUP(H132,Parametros!$E$24:$F$107,2,0)</f>
        <v>0.1</v>
      </c>
      <c r="J132" s="34">
        <f t="shared" si="8"/>
        <v>1.1000000000000001</v>
      </c>
      <c r="K132" s="13"/>
      <c r="L132" s="59" t="s">
        <v>29</v>
      </c>
      <c r="M132" s="59" t="s">
        <v>25</v>
      </c>
      <c r="N132" s="8">
        <v>16</v>
      </c>
      <c r="O132" s="50" t="str">
        <f t="shared" si="9"/>
        <v>OL - Modificado (Mantenedor)MedianoSQL</v>
      </c>
      <c r="P132" s="50">
        <f>VLOOKUP(O132,Parametros!$E$24:$F$107,2,0)</f>
        <v>0.2</v>
      </c>
      <c r="Q132" s="51">
        <f t="shared" si="10"/>
        <v>19.2</v>
      </c>
      <c r="R132" s="16">
        <v>20.3</v>
      </c>
      <c r="S132" s="65">
        <f t="shared" si="11"/>
        <v>1.92</v>
      </c>
      <c r="T132" s="65">
        <f t="shared" si="12"/>
        <v>0.96</v>
      </c>
      <c r="U132" s="65">
        <f t="shared" si="13"/>
        <v>22.08</v>
      </c>
    </row>
    <row r="133" spans="1:21" ht="30.6" x14ac:dyDescent="0.3">
      <c r="A133" s="36" t="s">
        <v>17</v>
      </c>
      <c r="B133" s="37" t="s">
        <v>151</v>
      </c>
      <c r="C133" s="5" t="s">
        <v>152</v>
      </c>
      <c r="D133" s="6" t="s">
        <v>164</v>
      </c>
      <c r="E133" s="33" t="s">
        <v>29</v>
      </c>
      <c r="F133" s="33" t="s">
        <v>21</v>
      </c>
      <c r="G133" s="8">
        <v>1</v>
      </c>
      <c r="H133" s="33" t="str">
        <f t="shared" ref="H133:H196" si="14">+E133&amp;F133&amp;$E$2</f>
        <v>OL - Modificado (Mantenedor)Fácil.NET</v>
      </c>
      <c r="I133" s="33">
        <f>VLOOKUP(H133,Parametros!$E$24:$F$107,2,0)</f>
        <v>0.1</v>
      </c>
      <c r="J133" s="34">
        <f t="shared" ref="J133:J196" si="15">(G133*I133)+G133</f>
        <v>1.1000000000000001</v>
      </c>
      <c r="K133" s="13"/>
      <c r="L133" s="59" t="s">
        <v>29</v>
      </c>
      <c r="M133" s="59" t="s">
        <v>25</v>
      </c>
      <c r="N133" s="8">
        <v>16</v>
      </c>
      <c r="O133" s="50" t="str">
        <f t="shared" ref="O133:O196" si="16">+L133&amp;M133&amp;$N$2</f>
        <v>OL - Modificado (Mantenedor)MedianoSQL</v>
      </c>
      <c r="P133" s="50">
        <f>VLOOKUP(O133,Parametros!$E$24:$F$107,2,0)</f>
        <v>0.2</v>
      </c>
      <c r="Q133" s="51">
        <f t="shared" ref="Q133:Q196" si="17">(N133*P133)+N133</f>
        <v>19.2</v>
      </c>
      <c r="R133" s="16">
        <v>20.3</v>
      </c>
      <c r="S133" s="65">
        <f t="shared" ref="S133:S196" si="18">Q133*$S$2</f>
        <v>1.92</v>
      </c>
      <c r="T133" s="65">
        <f t="shared" ref="T133:T196" si="19">Q133*$T$2</f>
        <v>0.96</v>
      </c>
      <c r="U133" s="65">
        <f t="shared" ref="U133:U196" si="20">Q133+S133+T133</f>
        <v>22.08</v>
      </c>
    </row>
    <row r="134" spans="1:21" ht="20.399999999999999" x14ac:dyDescent="0.3">
      <c r="A134" s="36" t="s">
        <v>17</v>
      </c>
      <c r="B134" s="37" t="s">
        <v>151</v>
      </c>
      <c r="C134" s="5" t="s">
        <v>152</v>
      </c>
      <c r="D134" s="6" t="s">
        <v>165</v>
      </c>
      <c r="E134" s="33" t="s">
        <v>29</v>
      </c>
      <c r="F134" s="33" t="s">
        <v>21</v>
      </c>
      <c r="G134" s="8">
        <v>1</v>
      </c>
      <c r="H134" s="33" t="str">
        <f t="shared" si="14"/>
        <v>OL - Modificado (Mantenedor)Fácil.NET</v>
      </c>
      <c r="I134" s="33">
        <f>VLOOKUP(H134,Parametros!$E$24:$F$107,2,0)</f>
        <v>0.1</v>
      </c>
      <c r="J134" s="34">
        <f t="shared" si="15"/>
        <v>1.1000000000000001</v>
      </c>
      <c r="K134" s="13"/>
      <c r="L134" s="59" t="s">
        <v>29</v>
      </c>
      <c r="M134" s="59" t="s">
        <v>25</v>
      </c>
      <c r="N134" s="8">
        <v>16</v>
      </c>
      <c r="O134" s="50" t="str">
        <f t="shared" si="16"/>
        <v>OL - Modificado (Mantenedor)MedianoSQL</v>
      </c>
      <c r="P134" s="50">
        <f>VLOOKUP(O134,Parametros!$E$24:$F$107,2,0)</f>
        <v>0.2</v>
      </c>
      <c r="Q134" s="51">
        <f t="shared" si="17"/>
        <v>19.2</v>
      </c>
      <c r="R134" s="16">
        <v>20.3</v>
      </c>
      <c r="S134" s="65">
        <f t="shared" si="18"/>
        <v>1.92</v>
      </c>
      <c r="T134" s="65">
        <f t="shared" si="19"/>
        <v>0.96</v>
      </c>
      <c r="U134" s="65">
        <f t="shared" si="20"/>
        <v>22.08</v>
      </c>
    </row>
    <row r="135" spans="1:21" ht="20.399999999999999" x14ac:dyDescent="0.3">
      <c r="A135" s="36" t="s">
        <v>17</v>
      </c>
      <c r="B135" s="37" t="s">
        <v>151</v>
      </c>
      <c r="C135" s="5" t="s">
        <v>152</v>
      </c>
      <c r="D135" s="6" t="s">
        <v>166</v>
      </c>
      <c r="E135" s="33" t="s">
        <v>29</v>
      </c>
      <c r="F135" s="33" t="s">
        <v>21</v>
      </c>
      <c r="G135" s="8">
        <v>1</v>
      </c>
      <c r="H135" s="33" t="str">
        <f t="shared" si="14"/>
        <v>OL - Modificado (Mantenedor)Fácil.NET</v>
      </c>
      <c r="I135" s="33">
        <f>VLOOKUP(H135,Parametros!$E$24:$F$107,2,0)</f>
        <v>0.1</v>
      </c>
      <c r="J135" s="34">
        <f t="shared" si="15"/>
        <v>1.1000000000000001</v>
      </c>
      <c r="K135" s="13"/>
      <c r="L135" s="59" t="s">
        <v>29</v>
      </c>
      <c r="M135" s="59" t="s">
        <v>21</v>
      </c>
      <c r="N135" s="8">
        <v>1</v>
      </c>
      <c r="O135" s="50" t="str">
        <f t="shared" si="16"/>
        <v>OL - Modificado (Mantenedor)FácilSQL</v>
      </c>
      <c r="P135" s="50">
        <f>VLOOKUP(O135,Parametros!$E$24:$F$107,2,0)</f>
        <v>0.1</v>
      </c>
      <c r="Q135" s="51">
        <f t="shared" si="17"/>
        <v>1.1000000000000001</v>
      </c>
      <c r="R135" s="16">
        <v>2.2000000000000002</v>
      </c>
      <c r="S135" s="65">
        <f t="shared" si="18"/>
        <v>0.11000000000000001</v>
      </c>
      <c r="T135" s="65">
        <f t="shared" si="19"/>
        <v>5.5000000000000007E-2</v>
      </c>
      <c r="U135" s="65">
        <f t="shared" si="20"/>
        <v>1.2650000000000001</v>
      </c>
    </row>
    <row r="136" spans="1:21" ht="30.6" x14ac:dyDescent="0.3">
      <c r="A136" s="36" t="s">
        <v>17</v>
      </c>
      <c r="B136" s="37" t="s">
        <v>151</v>
      </c>
      <c r="C136" s="5" t="s">
        <v>152</v>
      </c>
      <c r="D136" s="6" t="s">
        <v>167</v>
      </c>
      <c r="E136" s="33" t="s">
        <v>29</v>
      </c>
      <c r="F136" s="33" t="s">
        <v>21</v>
      </c>
      <c r="G136" s="8">
        <v>1</v>
      </c>
      <c r="H136" s="33" t="str">
        <f t="shared" si="14"/>
        <v>OL - Modificado (Mantenedor)Fácil.NET</v>
      </c>
      <c r="I136" s="33">
        <f>VLOOKUP(H136,Parametros!$E$24:$F$107,2,0)</f>
        <v>0.1</v>
      </c>
      <c r="J136" s="34">
        <f t="shared" si="15"/>
        <v>1.1000000000000001</v>
      </c>
      <c r="K136" s="13"/>
      <c r="L136" s="59" t="s">
        <v>29</v>
      </c>
      <c r="M136" s="59" t="s">
        <v>25</v>
      </c>
      <c r="N136" s="8">
        <v>24</v>
      </c>
      <c r="O136" s="50" t="str">
        <f t="shared" si="16"/>
        <v>OL - Modificado (Mantenedor)MedianoSQL</v>
      </c>
      <c r="P136" s="50">
        <f>VLOOKUP(O136,Parametros!$E$24:$F$107,2,0)</f>
        <v>0.2</v>
      </c>
      <c r="Q136" s="51">
        <f t="shared" si="17"/>
        <v>28.8</v>
      </c>
      <c r="R136" s="16">
        <v>29.900000000000002</v>
      </c>
      <c r="S136" s="65">
        <f t="shared" si="18"/>
        <v>2.8800000000000003</v>
      </c>
      <c r="T136" s="65">
        <f t="shared" si="19"/>
        <v>1.4400000000000002</v>
      </c>
      <c r="U136" s="65">
        <f t="shared" si="20"/>
        <v>33.119999999999997</v>
      </c>
    </row>
    <row r="137" spans="1:21" ht="51" x14ac:dyDescent="0.3">
      <c r="A137" s="36" t="s">
        <v>17</v>
      </c>
      <c r="B137" s="37" t="s">
        <v>151</v>
      </c>
      <c r="C137" s="5" t="s">
        <v>152</v>
      </c>
      <c r="D137" s="6" t="s">
        <v>168</v>
      </c>
      <c r="E137" s="33" t="s">
        <v>29</v>
      </c>
      <c r="F137" s="33" t="s">
        <v>21</v>
      </c>
      <c r="G137" s="8">
        <v>1</v>
      </c>
      <c r="H137" s="33" t="str">
        <f t="shared" si="14"/>
        <v>OL - Modificado (Mantenedor)Fácil.NET</v>
      </c>
      <c r="I137" s="33">
        <f>VLOOKUP(H137,Parametros!$E$24:$F$107,2,0)</f>
        <v>0.1</v>
      </c>
      <c r="J137" s="34">
        <f t="shared" si="15"/>
        <v>1.1000000000000001</v>
      </c>
      <c r="K137" s="13"/>
      <c r="L137" s="59" t="s">
        <v>29</v>
      </c>
      <c r="M137" s="59" t="s">
        <v>21</v>
      </c>
      <c r="N137" s="8">
        <v>2</v>
      </c>
      <c r="O137" s="50" t="str">
        <f t="shared" si="16"/>
        <v>OL - Modificado (Mantenedor)FácilSQL</v>
      </c>
      <c r="P137" s="50">
        <f>VLOOKUP(O137,Parametros!$E$24:$F$107,2,0)</f>
        <v>0.1</v>
      </c>
      <c r="Q137" s="51">
        <f t="shared" si="17"/>
        <v>2.2000000000000002</v>
      </c>
      <c r="R137" s="16">
        <v>3.3000000000000003</v>
      </c>
      <c r="S137" s="65">
        <f t="shared" si="18"/>
        <v>0.22000000000000003</v>
      </c>
      <c r="T137" s="65">
        <f t="shared" si="19"/>
        <v>0.11000000000000001</v>
      </c>
      <c r="U137" s="65">
        <f t="shared" si="20"/>
        <v>2.5300000000000002</v>
      </c>
    </row>
    <row r="138" spans="1:21" ht="71.400000000000006" x14ac:dyDescent="0.3">
      <c r="A138" s="36" t="s">
        <v>17</v>
      </c>
      <c r="B138" s="37" t="s">
        <v>151</v>
      </c>
      <c r="C138" s="5" t="s">
        <v>152</v>
      </c>
      <c r="D138" s="6" t="s">
        <v>169</v>
      </c>
      <c r="E138" s="33" t="s">
        <v>29</v>
      </c>
      <c r="F138" s="33" t="s">
        <v>21</v>
      </c>
      <c r="G138" s="8">
        <v>1</v>
      </c>
      <c r="H138" s="33" t="str">
        <f t="shared" si="14"/>
        <v>OL - Modificado (Mantenedor)Fácil.NET</v>
      </c>
      <c r="I138" s="33">
        <f>VLOOKUP(H138,Parametros!$E$24:$F$107,2,0)</f>
        <v>0.1</v>
      </c>
      <c r="J138" s="34">
        <f t="shared" si="15"/>
        <v>1.1000000000000001</v>
      </c>
      <c r="K138" s="13"/>
      <c r="L138" s="59" t="s">
        <v>29</v>
      </c>
      <c r="M138" s="59" t="s">
        <v>21</v>
      </c>
      <c r="N138" s="8">
        <v>2</v>
      </c>
      <c r="O138" s="50" t="str">
        <f t="shared" si="16"/>
        <v>OL - Modificado (Mantenedor)FácilSQL</v>
      </c>
      <c r="P138" s="50">
        <f>VLOOKUP(O138,Parametros!$E$24:$F$107,2,0)</f>
        <v>0.1</v>
      </c>
      <c r="Q138" s="51">
        <f t="shared" si="17"/>
        <v>2.2000000000000002</v>
      </c>
      <c r="R138" s="16">
        <v>3.3000000000000003</v>
      </c>
      <c r="S138" s="65">
        <f t="shared" si="18"/>
        <v>0.22000000000000003</v>
      </c>
      <c r="T138" s="65">
        <f t="shared" si="19"/>
        <v>0.11000000000000001</v>
      </c>
      <c r="U138" s="65">
        <f t="shared" si="20"/>
        <v>2.5300000000000002</v>
      </c>
    </row>
    <row r="139" spans="1:21" ht="30.6" x14ac:dyDescent="0.3">
      <c r="A139" s="36" t="s">
        <v>17</v>
      </c>
      <c r="B139" s="37" t="s">
        <v>151</v>
      </c>
      <c r="C139" s="5" t="s">
        <v>152</v>
      </c>
      <c r="D139" s="6" t="s">
        <v>170</v>
      </c>
      <c r="E139" s="33" t="s">
        <v>29</v>
      </c>
      <c r="F139" s="33" t="s">
        <v>21</v>
      </c>
      <c r="G139" s="8">
        <v>1</v>
      </c>
      <c r="H139" s="33" t="str">
        <f t="shared" si="14"/>
        <v>OL - Modificado (Mantenedor)Fácil.NET</v>
      </c>
      <c r="I139" s="33">
        <f>VLOOKUP(H139,Parametros!$E$24:$F$107,2,0)</f>
        <v>0.1</v>
      </c>
      <c r="J139" s="34">
        <f t="shared" si="15"/>
        <v>1.1000000000000001</v>
      </c>
      <c r="K139" s="13"/>
      <c r="L139" s="59" t="s">
        <v>29</v>
      </c>
      <c r="M139" s="59" t="s">
        <v>25</v>
      </c>
      <c r="N139" s="8">
        <v>16</v>
      </c>
      <c r="O139" s="50" t="str">
        <f t="shared" si="16"/>
        <v>OL - Modificado (Mantenedor)MedianoSQL</v>
      </c>
      <c r="P139" s="50">
        <f>VLOOKUP(O139,Parametros!$E$24:$F$107,2,0)</f>
        <v>0.2</v>
      </c>
      <c r="Q139" s="51">
        <f t="shared" si="17"/>
        <v>19.2</v>
      </c>
      <c r="R139" s="16">
        <v>20.3</v>
      </c>
      <c r="S139" s="65">
        <f t="shared" si="18"/>
        <v>1.92</v>
      </c>
      <c r="T139" s="65">
        <f t="shared" si="19"/>
        <v>0.96</v>
      </c>
      <c r="U139" s="65">
        <f t="shared" si="20"/>
        <v>22.08</v>
      </c>
    </row>
    <row r="140" spans="1:21" ht="20.399999999999999" x14ac:dyDescent="0.3">
      <c r="A140" s="36" t="s">
        <v>17</v>
      </c>
      <c r="B140" s="37" t="s">
        <v>151</v>
      </c>
      <c r="C140" s="5" t="s">
        <v>171</v>
      </c>
      <c r="D140" s="6" t="s">
        <v>172</v>
      </c>
      <c r="E140" s="33" t="s">
        <v>29</v>
      </c>
      <c r="F140" s="33" t="s">
        <v>21</v>
      </c>
      <c r="G140" s="8">
        <v>1</v>
      </c>
      <c r="H140" s="33" t="str">
        <f t="shared" si="14"/>
        <v>OL - Modificado (Mantenedor)Fácil.NET</v>
      </c>
      <c r="I140" s="33">
        <f>VLOOKUP(H140,Parametros!$E$24:$F$107,2,0)</f>
        <v>0.1</v>
      </c>
      <c r="J140" s="34">
        <f t="shared" si="15"/>
        <v>1.1000000000000001</v>
      </c>
      <c r="K140" s="13"/>
      <c r="L140" s="59" t="s">
        <v>29</v>
      </c>
      <c r="M140" s="59" t="s">
        <v>25</v>
      </c>
      <c r="N140" s="8">
        <v>40</v>
      </c>
      <c r="O140" s="50" t="str">
        <f t="shared" si="16"/>
        <v>OL - Modificado (Mantenedor)MedianoSQL</v>
      </c>
      <c r="P140" s="50">
        <f>VLOOKUP(O140,Parametros!$E$24:$F$107,2,0)</f>
        <v>0.2</v>
      </c>
      <c r="Q140" s="51">
        <f t="shared" si="17"/>
        <v>48</v>
      </c>
      <c r="R140" s="16">
        <v>49.1</v>
      </c>
      <c r="S140" s="65">
        <f t="shared" si="18"/>
        <v>4.8000000000000007</v>
      </c>
      <c r="T140" s="65">
        <f t="shared" si="19"/>
        <v>2.4000000000000004</v>
      </c>
      <c r="U140" s="65">
        <f t="shared" si="20"/>
        <v>55.199999999999996</v>
      </c>
    </row>
    <row r="141" spans="1:21" ht="30.6" x14ac:dyDescent="0.3">
      <c r="A141" s="36" t="s">
        <v>17</v>
      </c>
      <c r="B141" s="37" t="s">
        <v>173</v>
      </c>
      <c r="C141" s="5"/>
      <c r="D141" s="6" t="s">
        <v>174</v>
      </c>
      <c r="E141" s="33" t="s">
        <v>29</v>
      </c>
      <c r="F141" s="33" t="s">
        <v>21</v>
      </c>
      <c r="G141" s="8">
        <v>1</v>
      </c>
      <c r="H141" s="33" t="str">
        <f t="shared" si="14"/>
        <v>OL - Modificado (Mantenedor)Fácil.NET</v>
      </c>
      <c r="I141" s="33">
        <f>VLOOKUP(H141,Parametros!$E$24:$F$107,2,0)</f>
        <v>0.1</v>
      </c>
      <c r="J141" s="34">
        <f t="shared" si="15"/>
        <v>1.1000000000000001</v>
      </c>
      <c r="K141" s="13"/>
      <c r="L141" s="59" t="s">
        <v>29</v>
      </c>
      <c r="M141" s="59" t="s">
        <v>21</v>
      </c>
      <c r="N141" s="8">
        <v>4</v>
      </c>
      <c r="O141" s="50" t="str">
        <f t="shared" si="16"/>
        <v>OL - Modificado (Mantenedor)FácilSQL</v>
      </c>
      <c r="P141" s="50">
        <f>VLOOKUP(O141,Parametros!$E$24:$F$107,2,0)</f>
        <v>0.1</v>
      </c>
      <c r="Q141" s="51">
        <f t="shared" si="17"/>
        <v>4.4000000000000004</v>
      </c>
      <c r="R141" s="16">
        <v>5.5</v>
      </c>
      <c r="S141" s="65">
        <f t="shared" si="18"/>
        <v>0.44000000000000006</v>
      </c>
      <c r="T141" s="65">
        <f t="shared" si="19"/>
        <v>0.22000000000000003</v>
      </c>
      <c r="U141" s="65">
        <f t="shared" si="20"/>
        <v>5.0600000000000005</v>
      </c>
    </row>
    <row r="142" spans="1:21" ht="20.399999999999999" x14ac:dyDescent="0.3">
      <c r="A142" s="36" t="s">
        <v>17</v>
      </c>
      <c r="B142" s="37" t="s">
        <v>173</v>
      </c>
      <c r="C142" s="5"/>
      <c r="D142" s="6" t="s">
        <v>111</v>
      </c>
      <c r="E142" s="33" t="s">
        <v>29</v>
      </c>
      <c r="F142" s="33" t="s">
        <v>21</v>
      </c>
      <c r="G142" s="8">
        <v>1</v>
      </c>
      <c r="H142" s="33" t="str">
        <f t="shared" si="14"/>
        <v>OL - Modificado (Mantenedor)Fácil.NET</v>
      </c>
      <c r="I142" s="33">
        <f>VLOOKUP(H142,Parametros!$E$24:$F$107,2,0)</f>
        <v>0.1</v>
      </c>
      <c r="J142" s="34">
        <f t="shared" si="15"/>
        <v>1.1000000000000001</v>
      </c>
      <c r="K142" s="13"/>
      <c r="L142" s="59" t="s">
        <v>29</v>
      </c>
      <c r="M142" s="59" t="s">
        <v>21</v>
      </c>
      <c r="N142" s="8">
        <v>4</v>
      </c>
      <c r="O142" s="50" t="str">
        <f t="shared" si="16"/>
        <v>OL - Modificado (Mantenedor)FácilSQL</v>
      </c>
      <c r="P142" s="50">
        <f>VLOOKUP(O142,Parametros!$E$24:$F$107,2,0)</f>
        <v>0.1</v>
      </c>
      <c r="Q142" s="51">
        <f t="shared" si="17"/>
        <v>4.4000000000000004</v>
      </c>
      <c r="R142" s="16">
        <v>5.5</v>
      </c>
      <c r="S142" s="65">
        <f t="shared" si="18"/>
        <v>0.44000000000000006</v>
      </c>
      <c r="T142" s="65">
        <f t="shared" si="19"/>
        <v>0.22000000000000003</v>
      </c>
      <c r="U142" s="65">
        <f t="shared" si="20"/>
        <v>5.0600000000000005</v>
      </c>
    </row>
    <row r="143" spans="1:21" ht="20.399999999999999" x14ac:dyDescent="0.3">
      <c r="A143" s="36" t="s">
        <v>17</v>
      </c>
      <c r="B143" s="37" t="s">
        <v>173</v>
      </c>
      <c r="C143" s="5"/>
      <c r="D143" s="6" t="s">
        <v>175</v>
      </c>
      <c r="E143" s="33" t="s">
        <v>29</v>
      </c>
      <c r="F143" s="33" t="s">
        <v>21</v>
      </c>
      <c r="G143" s="8">
        <v>1</v>
      </c>
      <c r="H143" s="33" t="str">
        <f t="shared" si="14"/>
        <v>OL - Modificado (Mantenedor)Fácil.NET</v>
      </c>
      <c r="I143" s="33">
        <f>VLOOKUP(H143,Parametros!$E$24:$F$107,2,0)</f>
        <v>0.1</v>
      </c>
      <c r="J143" s="34">
        <f t="shared" si="15"/>
        <v>1.1000000000000001</v>
      </c>
      <c r="K143" s="13"/>
      <c r="L143" s="59" t="s">
        <v>29</v>
      </c>
      <c r="M143" s="59" t="s">
        <v>21</v>
      </c>
      <c r="N143" s="8">
        <v>4</v>
      </c>
      <c r="O143" s="50" t="str">
        <f t="shared" si="16"/>
        <v>OL - Modificado (Mantenedor)FácilSQL</v>
      </c>
      <c r="P143" s="50">
        <f>VLOOKUP(O143,Parametros!$E$24:$F$107,2,0)</f>
        <v>0.1</v>
      </c>
      <c r="Q143" s="51">
        <f t="shared" si="17"/>
        <v>4.4000000000000004</v>
      </c>
      <c r="R143" s="16">
        <v>5.5</v>
      </c>
      <c r="S143" s="65">
        <f t="shared" si="18"/>
        <v>0.44000000000000006</v>
      </c>
      <c r="T143" s="65">
        <f t="shared" si="19"/>
        <v>0.22000000000000003</v>
      </c>
      <c r="U143" s="65">
        <f t="shared" si="20"/>
        <v>5.0600000000000005</v>
      </c>
    </row>
    <row r="144" spans="1:21" ht="20.399999999999999" x14ac:dyDescent="0.3">
      <c r="A144" s="36" t="s">
        <v>17</v>
      </c>
      <c r="B144" s="37" t="s">
        <v>173</v>
      </c>
      <c r="C144" s="5"/>
      <c r="D144" s="6" t="s">
        <v>176</v>
      </c>
      <c r="E144" s="33" t="s">
        <v>29</v>
      </c>
      <c r="F144" s="33" t="s">
        <v>21</v>
      </c>
      <c r="G144" s="8">
        <v>1</v>
      </c>
      <c r="H144" s="33" t="str">
        <f t="shared" si="14"/>
        <v>OL - Modificado (Mantenedor)Fácil.NET</v>
      </c>
      <c r="I144" s="33">
        <f>VLOOKUP(H144,Parametros!$E$24:$F$107,2,0)</f>
        <v>0.1</v>
      </c>
      <c r="J144" s="34">
        <f t="shared" si="15"/>
        <v>1.1000000000000001</v>
      </c>
      <c r="K144" s="13"/>
      <c r="L144" s="59" t="s">
        <v>29</v>
      </c>
      <c r="M144" s="59" t="s">
        <v>21</v>
      </c>
      <c r="N144" s="8">
        <v>4</v>
      </c>
      <c r="O144" s="50" t="str">
        <f t="shared" si="16"/>
        <v>OL - Modificado (Mantenedor)FácilSQL</v>
      </c>
      <c r="P144" s="50">
        <f>VLOOKUP(O144,Parametros!$E$24:$F$107,2,0)</f>
        <v>0.1</v>
      </c>
      <c r="Q144" s="51">
        <f t="shared" si="17"/>
        <v>4.4000000000000004</v>
      </c>
      <c r="R144" s="16">
        <v>5.5</v>
      </c>
      <c r="S144" s="65">
        <f t="shared" si="18"/>
        <v>0.44000000000000006</v>
      </c>
      <c r="T144" s="65">
        <f t="shared" si="19"/>
        <v>0.22000000000000003</v>
      </c>
      <c r="U144" s="65">
        <f t="shared" si="20"/>
        <v>5.0600000000000005</v>
      </c>
    </row>
    <row r="145" spans="1:21" ht="20.399999999999999" x14ac:dyDescent="0.3">
      <c r="A145" s="36" t="s">
        <v>17</v>
      </c>
      <c r="B145" s="37" t="s">
        <v>173</v>
      </c>
      <c r="C145" s="5"/>
      <c r="D145" s="6" t="s">
        <v>177</v>
      </c>
      <c r="E145" s="33" t="s">
        <v>29</v>
      </c>
      <c r="F145" s="33" t="s">
        <v>21</v>
      </c>
      <c r="G145" s="8">
        <v>1</v>
      </c>
      <c r="H145" s="33" t="str">
        <f t="shared" si="14"/>
        <v>OL - Modificado (Mantenedor)Fácil.NET</v>
      </c>
      <c r="I145" s="33">
        <f>VLOOKUP(H145,Parametros!$E$24:$F$107,2,0)</f>
        <v>0.1</v>
      </c>
      <c r="J145" s="34">
        <f t="shared" si="15"/>
        <v>1.1000000000000001</v>
      </c>
      <c r="K145" s="13"/>
      <c r="L145" s="59" t="s">
        <v>29</v>
      </c>
      <c r="M145" s="59" t="s">
        <v>21</v>
      </c>
      <c r="N145" s="8">
        <v>4</v>
      </c>
      <c r="O145" s="50" t="str">
        <f t="shared" si="16"/>
        <v>OL - Modificado (Mantenedor)FácilSQL</v>
      </c>
      <c r="P145" s="50">
        <f>VLOOKUP(O145,Parametros!$E$24:$F$107,2,0)</f>
        <v>0.1</v>
      </c>
      <c r="Q145" s="51">
        <f t="shared" si="17"/>
        <v>4.4000000000000004</v>
      </c>
      <c r="R145" s="16">
        <v>5.5</v>
      </c>
      <c r="S145" s="65">
        <f t="shared" si="18"/>
        <v>0.44000000000000006</v>
      </c>
      <c r="T145" s="65">
        <f t="shared" si="19"/>
        <v>0.22000000000000003</v>
      </c>
      <c r="U145" s="65">
        <f t="shared" si="20"/>
        <v>5.0600000000000005</v>
      </c>
    </row>
    <row r="146" spans="1:21" ht="20.399999999999999" x14ac:dyDescent="0.3">
      <c r="A146" s="36" t="s">
        <v>17</v>
      </c>
      <c r="B146" s="37" t="s">
        <v>173</v>
      </c>
      <c r="C146" s="5"/>
      <c r="D146" s="6" t="s">
        <v>178</v>
      </c>
      <c r="E146" s="33" t="s">
        <v>29</v>
      </c>
      <c r="F146" s="33" t="s">
        <v>21</v>
      </c>
      <c r="G146" s="8">
        <v>1</v>
      </c>
      <c r="H146" s="33" t="str">
        <f t="shared" si="14"/>
        <v>OL - Modificado (Mantenedor)Fácil.NET</v>
      </c>
      <c r="I146" s="33">
        <f>VLOOKUP(H146,Parametros!$E$24:$F$107,2,0)</f>
        <v>0.1</v>
      </c>
      <c r="J146" s="34">
        <f t="shared" si="15"/>
        <v>1.1000000000000001</v>
      </c>
      <c r="K146" s="13"/>
      <c r="L146" s="59" t="s">
        <v>29</v>
      </c>
      <c r="M146" s="59" t="s">
        <v>21</v>
      </c>
      <c r="N146" s="8">
        <v>2</v>
      </c>
      <c r="O146" s="50" t="str">
        <f t="shared" si="16"/>
        <v>OL - Modificado (Mantenedor)FácilSQL</v>
      </c>
      <c r="P146" s="50">
        <f>VLOOKUP(O146,Parametros!$E$24:$F$107,2,0)</f>
        <v>0.1</v>
      </c>
      <c r="Q146" s="51">
        <f t="shared" si="17"/>
        <v>2.2000000000000002</v>
      </c>
      <c r="R146" s="16">
        <v>3.3000000000000003</v>
      </c>
      <c r="S146" s="65">
        <f t="shared" si="18"/>
        <v>0.22000000000000003</v>
      </c>
      <c r="T146" s="65">
        <f t="shared" si="19"/>
        <v>0.11000000000000001</v>
      </c>
      <c r="U146" s="65">
        <f t="shared" si="20"/>
        <v>2.5300000000000002</v>
      </c>
    </row>
    <row r="147" spans="1:21" ht="20.399999999999999" x14ac:dyDescent="0.3">
      <c r="A147" s="36" t="s">
        <v>17</v>
      </c>
      <c r="B147" s="37" t="s">
        <v>173</v>
      </c>
      <c r="C147" s="5"/>
      <c r="D147" s="6" t="s">
        <v>179</v>
      </c>
      <c r="E147" s="33" t="s">
        <v>29</v>
      </c>
      <c r="F147" s="33" t="s">
        <v>21</v>
      </c>
      <c r="G147" s="8">
        <v>1</v>
      </c>
      <c r="H147" s="33" t="str">
        <f t="shared" si="14"/>
        <v>OL - Modificado (Mantenedor)Fácil.NET</v>
      </c>
      <c r="I147" s="33">
        <f>VLOOKUP(H147,Parametros!$E$24:$F$107,2,0)</f>
        <v>0.1</v>
      </c>
      <c r="J147" s="34">
        <f t="shared" si="15"/>
        <v>1.1000000000000001</v>
      </c>
      <c r="K147" s="13"/>
      <c r="L147" s="59" t="s">
        <v>29</v>
      </c>
      <c r="M147" s="59" t="s">
        <v>21</v>
      </c>
      <c r="N147" s="8">
        <v>4</v>
      </c>
      <c r="O147" s="50" t="str">
        <f t="shared" si="16"/>
        <v>OL - Modificado (Mantenedor)FácilSQL</v>
      </c>
      <c r="P147" s="50">
        <f>VLOOKUP(O147,Parametros!$E$24:$F$107,2,0)</f>
        <v>0.1</v>
      </c>
      <c r="Q147" s="51">
        <f t="shared" si="17"/>
        <v>4.4000000000000004</v>
      </c>
      <c r="R147" s="16">
        <v>5.5</v>
      </c>
      <c r="S147" s="65">
        <f t="shared" si="18"/>
        <v>0.44000000000000006</v>
      </c>
      <c r="T147" s="65">
        <f t="shared" si="19"/>
        <v>0.22000000000000003</v>
      </c>
      <c r="U147" s="65">
        <f t="shared" si="20"/>
        <v>5.0600000000000005</v>
      </c>
    </row>
    <row r="148" spans="1:21" ht="30.6" x14ac:dyDescent="0.3">
      <c r="A148" s="36" t="s">
        <v>17</v>
      </c>
      <c r="B148" s="37" t="s">
        <v>173</v>
      </c>
      <c r="C148" s="5"/>
      <c r="D148" s="6" t="s">
        <v>180</v>
      </c>
      <c r="E148" s="33" t="s">
        <v>29</v>
      </c>
      <c r="F148" s="33" t="s">
        <v>21</v>
      </c>
      <c r="G148" s="8">
        <v>1</v>
      </c>
      <c r="H148" s="33" t="str">
        <f t="shared" si="14"/>
        <v>OL - Modificado (Mantenedor)Fácil.NET</v>
      </c>
      <c r="I148" s="33">
        <f>VLOOKUP(H148,Parametros!$E$24:$F$107,2,0)</f>
        <v>0.1</v>
      </c>
      <c r="J148" s="34">
        <f t="shared" si="15"/>
        <v>1.1000000000000001</v>
      </c>
      <c r="K148" s="13"/>
      <c r="L148" s="59" t="s">
        <v>29</v>
      </c>
      <c r="M148" s="59" t="s">
        <v>21</v>
      </c>
      <c r="N148" s="8">
        <v>4</v>
      </c>
      <c r="O148" s="50" t="str">
        <f t="shared" si="16"/>
        <v>OL - Modificado (Mantenedor)FácilSQL</v>
      </c>
      <c r="P148" s="50">
        <f>VLOOKUP(O148,Parametros!$E$24:$F$107,2,0)</f>
        <v>0.1</v>
      </c>
      <c r="Q148" s="51">
        <f t="shared" si="17"/>
        <v>4.4000000000000004</v>
      </c>
      <c r="R148" s="16">
        <v>5.5</v>
      </c>
      <c r="S148" s="65">
        <f t="shared" si="18"/>
        <v>0.44000000000000006</v>
      </c>
      <c r="T148" s="65">
        <f t="shared" si="19"/>
        <v>0.22000000000000003</v>
      </c>
      <c r="U148" s="65">
        <f t="shared" si="20"/>
        <v>5.0600000000000005</v>
      </c>
    </row>
    <row r="149" spans="1:21" ht="20.399999999999999" x14ac:dyDescent="0.3">
      <c r="A149" s="36" t="s">
        <v>17</v>
      </c>
      <c r="B149" s="37" t="s">
        <v>173</v>
      </c>
      <c r="C149" s="5"/>
      <c r="D149" s="6" t="s">
        <v>181</v>
      </c>
      <c r="E149" s="33" t="s">
        <v>29</v>
      </c>
      <c r="F149" s="33" t="s">
        <v>21</v>
      </c>
      <c r="G149" s="8">
        <v>1</v>
      </c>
      <c r="H149" s="33" t="str">
        <f t="shared" si="14"/>
        <v>OL - Modificado (Mantenedor)Fácil.NET</v>
      </c>
      <c r="I149" s="33">
        <f>VLOOKUP(H149,Parametros!$E$24:$F$107,2,0)</f>
        <v>0.1</v>
      </c>
      <c r="J149" s="34">
        <f t="shared" si="15"/>
        <v>1.1000000000000001</v>
      </c>
      <c r="K149" s="13"/>
      <c r="L149" s="59" t="s">
        <v>29</v>
      </c>
      <c r="M149" s="59" t="s">
        <v>21</v>
      </c>
      <c r="N149" s="8">
        <v>16</v>
      </c>
      <c r="O149" s="50" t="str">
        <f t="shared" si="16"/>
        <v>OL - Modificado (Mantenedor)FácilSQL</v>
      </c>
      <c r="P149" s="50">
        <f>VLOOKUP(O149,Parametros!$E$24:$F$107,2,0)</f>
        <v>0.1</v>
      </c>
      <c r="Q149" s="51">
        <f t="shared" si="17"/>
        <v>17.600000000000001</v>
      </c>
      <c r="R149" s="16">
        <v>18.700000000000003</v>
      </c>
      <c r="S149" s="65">
        <f t="shared" si="18"/>
        <v>1.7600000000000002</v>
      </c>
      <c r="T149" s="65">
        <f t="shared" si="19"/>
        <v>0.88000000000000012</v>
      </c>
      <c r="U149" s="65">
        <f t="shared" si="20"/>
        <v>20.240000000000002</v>
      </c>
    </row>
    <row r="150" spans="1:21" ht="20.399999999999999" x14ac:dyDescent="0.3">
      <c r="A150" s="36" t="s">
        <v>17</v>
      </c>
      <c r="B150" s="37" t="s">
        <v>182</v>
      </c>
      <c r="C150" s="5"/>
      <c r="D150" s="7" t="s">
        <v>183</v>
      </c>
      <c r="E150" s="33" t="s">
        <v>20</v>
      </c>
      <c r="F150" s="33" t="s">
        <v>21</v>
      </c>
      <c r="G150" s="14">
        <v>1</v>
      </c>
      <c r="H150" s="33" t="str">
        <f t="shared" si="14"/>
        <v>OL - Modificado (Consulta)Fácil.NET</v>
      </c>
      <c r="I150" s="33">
        <f>VLOOKUP(H150,Parametros!$E$24:$F$107,2,0)</f>
        <v>0.1</v>
      </c>
      <c r="J150" s="34">
        <f t="shared" si="15"/>
        <v>1.1000000000000001</v>
      </c>
      <c r="K150" s="13"/>
      <c r="L150" s="59" t="s">
        <v>29</v>
      </c>
      <c r="M150" s="59" t="s">
        <v>21</v>
      </c>
      <c r="N150" s="14">
        <v>1</v>
      </c>
      <c r="O150" s="50" t="str">
        <f t="shared" si="16"/>
        <v>OL - Modificado (Mantenedor)FácilSQL</v>
      </c>
      <c r="P150" s="50">
        <f>VLOOKUP(O150,Parametros!$E$24:$F$107,2,0)</f>
        <v>0.1</v>
      </c>
      <c r="Q150" s="51">
        <f t="shared" si="17"/>
        <v>1.1000000000000001</v>
      </c>
      <c r="R150" s="16">
        <v>2.2000000000000002</v>
      </c>
      <c r="S150" s="65">
        <f t="shared" si="18"/>
        <v>0.11000000000000001</v>
      </c>
      <c r="T150" s="65">
        <f t="shared" si="19"/>
        <v>5.5000000000000007E-2</v>
      </c>
      <c r="U150" s="65">
        <f t="shared" si="20"/>
        <v>1.2650000000000001</v>
      </c>
    </row>
    <row r="151" spans="1:21" ht="20.399999999999999" x14ac:dyDescent="0.3">
      <c r="A151" s="36" t="s">
        <v>17</v>
      </c>
      <c r="B151" s="37" t="s">
        <v>182</v>
      </c>
      <c r="C151" s="5"/>
      <c r="D151" s="7" t="s">
        <v>184</v>
      </c>
      <c r="E151" s="33" t="s">
        <v>20</v>
      </c>
      <c r="F151" s="33" t="s">
        <v>21</v>
      </c>
      <c r="G151" s="14">
        <v>1</v>
      </c>
      <c r="H151" s="33" t="str">
        <f t="shared" si="14"/>
        <v>OL - Modificado (Consulta)Fácil.NET</v>
      </c>
      <c r="I151" s="33">
        <f>VLOOKUP(H151,Parametros!$E$24:$F$107,2,0)</f>
        <v>0.1</v>
      </c>
      <c r="J151" s="34">
        <f t="shared" si="15"/>
        <v>1.1000000000000001</v>
      </c>
      <c r="K151" s="13"/>
      <c r="L151" s="59" t="s">
        <v>29</v>
      </c>
      <c r="M151" s="59" t="s">
        <v>21</v>
      </c>
      <c r="N151" s="14">
        <v>1</v>
      </c>
      <c r="O151" s="50" t="str">
        <f t="shared" si="16"/>
        <v>OL - Modificado (Mantenedor)FácilSQL</v>
      </c>
      <c r="P151" s="50">
        <f>VLOOKUP(O151,Parametros!$E$24:$F$107,2,0)</f>
        <v>0.1</v>
      </c>
      <c r="Q151" s="51">
        <f t="shared" si="17"/>
        <v>1.1000000000000001</v>
      </c>
      <c r="R151" s="16">
        <v>2.2000000000000002</v>
      </c>
      <c r="S151" s="65">
        <f t="shared" si="18"/>
        <v>0.11000000000000001</v>
      </c>
      <c r="T151" s="65">
        <f t="shared" si="19"/>
        <v>5.5000000000000007E-2</v>
      </c>
      <c r="U151" s="65">
        <f t="shared" si="20"/>
        <v>1.2650000000000001</v>
      </c>
    </row>
    <row r="152" spans="1:21" ht="20.399999999999999" x14ac:dyDescent="0.3">
      <c r="A152" s="36" t="s">
        <v>17</v>
      </c>
      <c r="B152" s="37" t="s">
        <v>182</v>
      </c>
      <c r="C152" s="5"/>
      <c r="D152" s="7" t="s">
        <v>185</v>
      </c>
      <c r="E152" s="33" t="s">
        <v>29</v>
      </c>
      <c r="F152" s="33" t="s">
        <v>21</v>
      </c>
      <c r="G152" s="14">
        <v>1</v>
      </c>
      <c r="H152" s="33" t="str">
        <f t="shared" si="14"/>
        <v>OL - Modificado (Mantenedor)Fácil.NET</v>
      </c>
      <c r="I152" s="33">
        <f>VLOOKUP(H152,Parametros!$E$24:$F$107,2,0)</f>
        <v>0.1</v>
      </c>
      <c r="J152" s="34">
        <f t="shared" si="15"/>
        <v>1.1000000000000001</v>
      </c>
      <c r="K152" s="13"/>
      <c r="L152" s="59" t="s">
        <v>29</v>
      </c>
      <c r="M152" s="59" t="s">
        <v>21</v>
      </c>
      <c r="N152" s="14">
        <v>1</v>
      </c>
      <c r="O152" s="50" t="str">
        <f t="shared" si="16"/>
        <v>OL - Modificado (Mantenedor)FácilSQL</v>
      </c>
      <c r="P152" s="50">
        <f>VLOOKUP(O152,Parametros!$E$24:$F$107,2,0)</f>
        <v>0.1</v>
      </c>
      <c r="Q152" s="51">
        <f t="shared" si="17"/>
        <v>1.1000000000000001</v>
      </c>
      <c r="R152" s="16">
        <v>2.2000000000000002</v>
      </c>
      <c r="S152" s="65">
        <f t="shared" si="18"/>
        <v>0.11000000000000001</v>
      </c>
      <c r="T152" s="65">
        <f t="shared" si="19"/>
        <v>5.5000000000000007E-2</v>
      </c>
      <c r="U152" s="65">
        <f t="shared" si="20"/>
        <v>1.2650000000000001</v>
      </c>
    </row>
    <row r="153" spans="1:21" ht="20.399999999999999" x14ac:dyDescent="0.3">
      <c r="A153" s="36" t="s">
        <v>17</v>
      </c>
      <c r="B153" s="37" t="s">
        <v>182</v>
      </c>
      <c r="C153" s="5"/>
      <c r="D153" s="7" t="s">
        <v>69</v>
      </c>
      <c r="E153" s="33" t="s">
        <v>29</v>
      </c>
      <c r="F153" s="33" t="s">
        <v>21</v>
      </c>
      <c r="G153" s="14">
        <v>1</v>
      </c>
      <c r="H153" s="33" t="str">
        <f t="shared" si="14"/>
        <v>OL - Modificado (Mantenedor)Fácil.NET</v>
      </c>
      <c r="I153" s="33">
        <f>VLOOKUP(H153,Parametros!$E$24:$F$107,2,0)</f>
        <v>0.1</v>
      </c>
      <c r="J153" s="34">
        <f t="shared" si="15"/>
        <v>1.1000000000000001</v>
      </c>
      <c r="K153" s="13"/>
      <c r="L153" s="59" t="s">
        <v>29</v>
      </c>
      <c r="M153" s="59" t="s">
        <v>21</v>
      </c>
      <c r="N153" s="14">
        <v>1</v>
      </c>
      <c r="O153" s="50" t="str">
        <f t="shared" si="16"/>
        <v>OL - Modificado (Mantenedor)FácilSQL</v>
      </c>
      <c r="P153" s="50">
        <f>VLOOKUP(O153,Parametros!$E$24:$F$107,2,0)</f>
        <v>0.1</v>
      </c>
      <c r="Q153" s="51">
        <f t="shared" si="17"/>
        <v>1.1000000000000001</v>
      </c>
      <c r="R153" s="16">
        <v>2.2000000000000002</v>
      </c>
      <c r="S153" s="65">
        <f t="shared" si="18"/>
        <v>0.11000000000000001</v>
      </c>
      <c r="T153" s="65">
        <f t="shared" si="19"/>
        <v>5.5000000000000007E-2</v>
      </c>
      <c r="U153" s="65">
        <f t="shared" si="20"/>
        <v>1.2650000000000001</v>
      </c>
    </row>
    <row r="154" spans="1:21" ht="20.399999999999999" x14ac:dyDescent="0.3">
      <c r="A154" s="36" t="s">
        <v>17</v>
      </c>
      <c r="B154" s="37" t="s">
        <v>182</v>
      </c>
      <c r="C154" s="5"/>
      <c r="D154" s="7" t="s">
        <v>186</v>
      </c>
      <c r="E154" s="33" t="s">
        <v>20</v>
      </c>
      <c r="F154" s="33" t="s">
        <v>21</v>
      </c>
      <c r="G154" s="14">
        <v>1</v>
      </c>
      <c r="H154" s="33" t="str">
        <f t="shared" si="14"/>
        <v>OL - Modificado (Consulta)Fácil.NET</v>
      </c>
      <c r="I154" s="33">
        <f>VLOOKUP(H154,Parametros!$E$24:$F$107,2,0)</f>
        <v>0.1</v>
      </c>
      <c r="J154" s="34">
        <f t="shared" si="15"/>
        <v>1.1000000000000001</v>
      </c>
      <c r="K154" s="13"/>
      <c r="L154" s="59" t="s">
        <v>29</v>
      </c>
      <c r="M154" s="59" t="s">
        <v>21</v>
      </c>
      <c r="N154" s="14">
        <v>1</v>
      </c>
      <c r="O154" s="50" t="str">
        <f t="shared" si="16"/>
        <v>OL - Modificado (Mantenedor)FácilSQL</v>
      </c>
      <c r="P154" s="50">
        <f>VLOOKUP(O154,Parametros!$E$24:$F$107,2,0)</f>
        <v>0.1</v>
      </c>
      <c r="Q154" s="51">
        <f t="shared" si="17"/>
        <v>1.1000000000000001</v>
      </c>
      <c r="R154" s="16">
        <v>2.2000000000000002</v>
      </c>
      <c r="S154" s="65">
        <f t="shared" si="18"/>
        <v>0.11000000000000001</v>
      </c>
      <c r="T154" s="65">
        <f t="shared" si="19"/>
        <v>5.5000000000000007E-2</v>
      </c>
      <c r="U154" s="65">
        <f t="shared" si="20"/>
        <v>1.2650000000000001</v>
      </c>
    </row>
    <row r="155" spans="1:21" ht="20.399999999999999" x14ac:dyDescent="0.3">
      <c r="A155" s="36" t="s">
        <v>17</v>
      </c>
      <c r="B155" s="37" t="s">
        <v>182</v>
      </c>
      <c r="C155" s="5"/>
      <c r="D155" s="7" t="s">
        <v>187</v>
      </c>
      <c r="E155" s="33" t="s">
        <v>20</v>
      </c>
      <c r="F155" s="33" t="s">
        <v>21</v>
      </c>
      <c r="G155" s="14">
        <v>1</v>
      </c>
      <c r="H155" s="33" t="str">
        <f t="shared" si="14"/>
        <v>OL - Modificado (Consulta)Fácil.NET</v>
      </c>
      <c r="I155" s="33">
        <f>VLOOKUP(H155,Parametros!$E$24:$F$107,2,0)</f>
        <v>0.1</v>
      </c>
      <c r="J155" s="34">
        <f t="shared" si="15"/>
        <v>1.1000000000000001</v>
      </c>
      <c r="K155" s="13"/>
      <c r="L155" s="59" t="s">
        <v>29</v>
      </c>
      <c r="M155" s="59" t="s">
        <v>21</v>
      </c>
      <c r="N155" s="14">
        <v>1</v>
      </c>
      <c r="O155" s="50" t="str">
        <f t="shared" si="16"/>
        <v>OL - Modificado (Mantenedor)FácilSQL</v>
      </c>
      <c r="P155" s="50">
        <f>VLOOKUP(O155,Parametros!$E$24:$F$107,2,0)</f>
        <v>0.1</v>
      </c>
      <c r="Q155" s="51">
        <f t="shared" si="17"/>
        <v>1.1000000000000001</v>
      </c>
      <c r="R155" s="16">
        <v>2.2000000000000002</v>
      </c>
      <c r="S155" s="65">
        <f t="shared" si="18"/>
        <v>0.11000000000000001</v>
      </c>
      <c r="T155" s="65">
        <f t="shared" si="19"/>
        <v>5.5000000000000007E-2</v>
      </c>
      <c r="U155" s="65">
        <f t="shared" si="20"/>
        <v>1.2650000000000001</v>
      </c>
    </row>
    <row r="156" spans="1:21" ht="20.399999999999999" x14ac:dyDescent="0.3">
      <c r="A156" s="36" t="s">
        <v>17</v>
      </c>
      <c r="B156" s="37" t="s">
        <v>182</v>
      </c>
      <c r="C156" s="5"/>
      <c r="D156" s="7" t="s">
        <v>188</v>
      </c>
      <c r="E156" s="33" t="s">
        <v>29</v>
      </c>
      <c r="F156" s="33" t="s">
        <v>21</v>
      </c>
      <c r="G156" s="14">
        <v>1</v>
      </c>
      <c r="H156" s="33" t="str">
        <f t="shared" si="14"/>
        <v>OL - Modificado (Mantenedor)Fácil.NET</v>
      </c>
      <c r="I156" s="33">
        <f>VLOOKUP(H156,Parametros!$E$24:$F$107,2,0)</f>
        <v>0.1</v>
      </c>
      <c r="J156" s="34">
        <f t="shared" si="15"/>
        <v>1.1000000000000001</v>
      </c>
      <c r="K156" s="13"/>
      <c r="L156" s="59" t="s">
        <v>29</v>
      </c>
      <c r="M156" s="59" t="s">
        <v>21</v>
      </c>
      <c r="N156" s="14">
        <v>4</v>
      </c>
      <c r="O156" s="50" t="str">
        <f t="shared" si="16"/>
        <v>OL - Modificado (Mantenedor)FácilSQL</v>
      </c>
      <c r="P156" s="50">
        <f>VLOOKUP(O156,Parametros!$E$24:$F$107,2,0)</f>
        <v>0.1</v>
      </c>
      <c r="Q156" s="51">
        <f t="shared" si="17"/>
        <v>4.4000000000000004</v>
      </c>
      <c r="R156" s="16">
        <v>5.5</v>
      </c>
      <c r="S156" s="65">
        <f t="shared" si="18"/>
        <v>0.44000000000000006</v>
      </c>
      <c r="T156" s="65">
        <f t="shared" si="19"/>
        <v>0.22000000000000003</v>
      </c>
      <c r="U156" s="65">
        <f t="shared" si="20"/>
        <v>5.0600000000000005</v>
      </c>
    </row>
    <row r="157" spans="1:21" ht="20.399999999999999" x14ac:dyDescent="0.3">
      <c r="A157" s="36" t="s">
        <v>189</v>
      </c>
      <c r="B157" s="35" t="s">
        <v>151</v>
      </c>
      <c r="C157" s="6" t="s">
        <v>190</v>
      </c>
      <c r="D157" s="8" t="s">
        <v>191</v>
      </c>
      <c r="E157" s="33" t="s">
        <v>29</v>
      </c>
      <c r="F157" s="33" t="s">
        <v>21</v>
      </c>
      <c r="G157" s="8">
        <v>2</v>
      </c>
      <c r="H157" s="33" t="str">
        <f t="shared" si="14"/>
        <v>OL - Modificado (Mantenedor)Fácil.NET</v>
      </c>
      <c r="I157" s="33">
        <f>VLOOKUP(H157,Parametros!$E$24:$F$107,2,0)</f>
        <v>0.1</v>
      </c>
      <c r="J157" s="34">
        <f t="shared" si="15"/>
        <v>2.2000000000000002</v>
      </c>
      <c r="K157" s="13"/>
      <c r="L157" s="59" t="s">
        <v>20</v>
      </c>
      <c r="M157" s="59" t="s">
        <v>21</v>
      </c>
      <c r="N157" s="8">
        <v>4</v>
      </c>
      <c r="O157" s="50" t="str">
        <f t="shared" si="16"/>
        <v>OL - Modificado (Consulta)FácilSQL</v>
      </c>
      <c r="P157" s="50">
        <f>VLOOKUP(O157,Parametros!$E$24:$F$107,2,0)</f>
        <v>0.1</v>
      </c>
      <c r="Q157" s="51">
        <f t="shared" si="17"/>
        <v>4.4000000000000004</v>
      </c>
      <c r="R157" s="16">
        <v>6.6000000000000005</v>
      </c>
      <c r="S157" s="65">
        <f t="shared" si="18"/>
        <v>0.44000000000000006</v>
      </c>
      <c r="T157" s="65">
        <f t="shared" si="19"/>
        <v>0.22000000000000003</v>
      </c>
      <c r="U157" s="65">
        <f t="shared" si="20"/>
        <v>5.0600000000000005</v>
      </c>
    </row>
    <row r="158" spans="1:21" ht="30.6" x14ac:dyDescent="0.3">
      <c r="A158" s="36" t="s">
        <v>189</v>
      </c>
      <c r="B158" s="35" t="s">
        <v>151</v>
      </c>
      <c r="C158" s="6" t="s">
        <v>190</v>
      </c>
      <c r="D158" s="8" t="s">
        <v>192</v>
      </c>
      <c r="E158" s="33" t="s">
        <v>29</v>
      </c>
      <c r="F158" s="33" t="s">
        <v>21</v>
      </c>
      <c r="G158" s="8">
        <v>2</v>
      </c>
      <c r="H158" s="33" t="str">
        <f t="shared" si="14"/>
        <v>OL - Modificado (Mantenedor)Fácil.NET</v>
      </c>
      <c r="I158" s="33">
        <f>VLOOKUP(H158,Parametros!$E$24:$F$107,2,0)</f>
        <v>0.1</v>
      </c>
      <c r="J158" s="34">
        <f t="shared" si="15"/>
        <v>2.2000000000000002</v>
      </c>
      <c r="K158" s="13"/>
      <c r="L158" s="59" t="s">
        <v>20</v>
      </c>
      <c r="M158" s="59" t="s">
        <v>21</v>
      </c>
      <c r="N158" s="8">
        <v>4</v>
      </c>
      <c r="O158" s="50" t="str">
        <f t="shared" si="16"/>
        <v>OL - Modificado (Consulta)FácilSQL</v>
      </c>
      <c r="P158" s="50">
        <f>VLOOKUP(O158,Parametros!$E$24:$F$107,2,0)</f>
        <v>0.1</v>
      </c>
      <c r="Q158" s="51">
        <f t="shared" si="17"/>
        <v>4.4000000000000004</v>
      </c>
      <c r="R158" s="16">
        <v>6.6000000000000005</v>
      </c>
      <c r="S158" s="65">
        <f t="shared" si="18"/>
        <v>0.44000000000000006</v>
      </c>
      <c r="T158" s="65">
        <f t="shared" si="19"/>
        <v>0.22000000000000003</v>
      </c>
      <c r="U158" s="65">
        <f t="shared" si="20"/>
        <v>5.0600000000000005</v>
      </c>
    </row>
    <row r="159" spans="1:21" ht="20.399999999999999" x14ac:dyDescent="0.3">
      <c r="A159" s="36" t="s">
        <v>189</v>
      </c>
      <c r="B159" s="35" t="s">
        <v>151</v>
      </c>
      <c r="C159" s="6" t="s">
        <v>190</v>
      </c>
      <c r="D159" s="8" t="s">
        <v>193</v>
      </c>
      <c r="E159" s="33" t="s">
        <v>29</v>
      </c>
      <c r="F159" s="33" t="s">
        <v>21</v>
      </c>
      <c r="G159" s="8">
        <v>2</v>
      </c>
      <c r="H159" s="33" t="str">
        <f t="shared" si="14"/>
        <v>OL - Modificado (Mantenedor)Fácil.NET</v>
      </c>
      <c r="I159" s="33">
        <f>VLOOKUP(H159,Parametros!$E$24:$F$107,2,0)</f>
        <v>0.1</v>
      </c>
      <c r="J159" s="34">
        <f t="shared" si="15"/>
        <v>2.2000000000000002</v>
      </c>
      <c r="K159" s="13"/>
      <c r="L159" s="59" t="s">
        <v>20</v>
      </c>
      <c r="M159" s="59" t="s">
        <v>21</v>
      </c>
      <c r="N159" s="8">
        <v>4</v>
      </c>
      <c r="O159" s="50" t="str">
        <f t="shared" si="16"/>
        <v>OL - Modificado (Consulta)FácilSQL</v>
      </c>
      <c r="P159" s="50">
        <f>VLOOKUP(O159,Parametros!$E$24:$F$107,2,0)</f>
        <v>0.1</v>
      </c>
      <c r="Q159" s="51">
        <f t="shared" si="17"/>
        <v>4.4000000000000004</v>
      </c>
      <c r="R159" s="16">
        <v>6.6000000000000005</v>
      </c>
      <c r="S159" s="65">
        <f t="shared" si="18"/>
        <v>0.44000000000000006</v>
      </c>
      <c r="T159" s="65">
        <f t="shared" si="19"/>
        <v>0.22000000000000003</v>
      </c>
      <c r="U159" s="65">
        <f t="shared" si="20"/>
        <v>5.0600000000000005</v>
      </c>
    </row>
    <row r="160" spans="1:21" ht="40.799999999999997" x14ac:dyDescent="0.3">
      <c r="A160" s="36" t="s">
        <v>189</v>
      </c>
      <c r="B160" s="35" t="s">
        <v>151</v>
      </c>
      <c r="C160" s="6" t="s">
        <v>194</v>
      </c>
      <c r="D160" s="8" t="s">
        <v>195</v>
      </c>
      <c r="E160" s="33" t="s">
        <v>29</v>
      </c>
      <c r="F160" s="33" t="s">
        <v>21</v>
      </c>
      <c r="G160" s="8">
        <v>2</v>
      </c>
      <c r="H160" s="33" t="str">
        <f t="shared" si="14"/>
        <v>OL - Modificado (Mantenedor)Fácil.NET</v>
      </c>
      <c r="I160" s="33">
        <f>VLOOKUP(H160,Parametros!$E$24:$F$107,2,0)</f>
        <v>0.1</v>
      </c>
      <c r="J160" s="34">
        <f t="shared" si="15"/>
        <v>2.2000000000000002</v>
      </c>
      <c r="K160" s="13"/>
      <c r="L160" s="59" t="s">
        <v>20</v>
      </c>
      <c r="M160" s="59" t="s">
        <v>21</v>
      </c>
      <c r="N160" s="8">
        <v>6</v>
      </c>
      <c r="O160" s="50" t="str">
        <f t="shared" si="16"/>
        <v>OL - Modificado (Consulta)FácilSQL</v>
      </c>
      <c r="P160" s="50">
        <f>VLOOKUP(O160,Parametros!$E$24:$F$107,2,0)</f>
        <v>0.1</v>
      </c>
      <c r="Q160" s="51">
        <f t="shared" si="17"/>
        <v>6.6</v>
      </c>
      <c r="R160" s="16">
        <v>8.8000000000000007</v>
      </c>
      <c r="S160" s="65">
        <f t="shared" si="18"/>
        <v>0.66</v>
      </c>
      <c r="T160" s="65">
        <f t="shared" si="19"/>
        <v>0.33</v>
      </c>
      <c r="U160" s="65">
        <f t="shared" si="20"/>
        <v>7.59</v>
      </c>
    </row>
    <row r="161" spans="1:21" ht="20.399999999999999" x14ac:dyDescent="0.3">
      <c r="A161" s="36" t="s">
        <v>189</v>
      </c>
      <c r="B161" s="35" t="s">
        <v>151</v>
      </c>
      <c r="C161" s="6" t="s">
        <v>194</v>
      </c>
      <c r="D161" s="8" t="s">
        <v>196</v>
      </c>
      <c r="E161" s="33" t="s">
        <v>29</v>
      </c>
      <c r="F161" s="33" t="s">
        <v>21</v>
      </c>
      <c r="G161" s="8">
        <v>2</v>
      </c>
      <c r="H161" s="33" t="str">
        <f t="shared" si="14"/>
        <v>OL - Modificado (Mantenedor)Fácil.NET</v>
      </c>
      <c r="I161" s="33">
        <f>VLOOKUP(H161,Parametros!$E$24:$F$107,2,0)</f>
        <v>0.1</v>
      </c>
      <c r="J161" s="34">
        <f t="shared" si="15"/>
        <v>2.2000000000000002</v>
      </c>
      <c r="K161" s="13"/>
      <c r="L161" s="59" t="s">
        <v>20</v>
      </c>
      <c r="M161" s="59" t="s">
        <v>21</v>
      </c>
      <c r="N161" s="8">
        <v>4</v>
      </c>
      <c r="O161" s="50" t="str">
        <f t="shared" si="16"/>
        <v>OL - Modificado (Consulta)FácilSQL</v>
      </c>
      <c r="P161" s="50">
        <f>VLOOKUP(O161,Parametros!$E$24:$F$107,2,0)</f>
        <v>0.1</v>
      </c>
      <c r="Q161" s="51">
        <f t="shared" si="17"/>
        <v>4.4000000000000004</v>
      </c>
      <c r="R161" s="16">
        <v>6.6000000000000005</v>
      </c>
      <c r="S161" s="65">
        <f t="shared" si="18"/>
        <v>0.44000000000000006</v>
      </c>
      <c r="T161" s="65">
        <f t="shared" si="19"/>
        <v>0.22000000000000003</v>
      </c>
      <c r="U161" s="65">
        <f t="shared" si="20"/>
        <v>5.0600000000000005</v>
      </c>
    </row>
    <row r="162" spans="1:21" ht="51" x14ac:dyDescent="0.3">
      <c r="A162" s="36" t="s">
        <v>189</v>
      </c>
      <c r="B162" s="35" t="s">
        <v>151</v>
      </c>
      <c r="C162" s="6" t="s">
        <v>197</v>
      </c>
      <c r="D162" s="8" t="s">
        <v>198</v>
      </c>
      <c r="E162" s="33" t="s">
        <v>29</v>
      </c>
      <c r="F162" s="33" t="s">
        <v>21</v>
      </c>
      <c r="G162" s="8">
        <v>2</v>
      </c>
      <c r="H162" s="33" t="str">
        <f t="shared" si="14"/>
        <v>OL - Modificado (Mantenedor)Fácil.NET</v>
      </c>
      <c r="I162" s="33">
        <f>VLOOKUP(H162,Parametros!$E$24:$F$107,2,0)</f>
        <v>0.1</v>
      </c>
      <c r="J162" s="34">
        <f t="shared" si="15"/>
        <v>2.2000000000000002</v>
      </c>
      <c r="K162" s="13"/>
      <c r="L162" s="59" t="s">
        <v>20</v>
      </c>
      <c r="M162" s="59" t="s">
        <v>21</v>
      </c>
      <c r="N162" s="8">
        <v>6</v>
      </c>
      <c r="O162" s="50" t="str">
        <f t="shared" si="16"/>
        <v>OL - Modificado (Consulta)FácilSQL</v>
      </c>
      <c r="P162" s="50">
        <f>VLOOKUP(O162,Parametros!$E$24:$F$107,2,0)</f>
        <v>0.1</v>
      </c>
      <c r="Q162" s="51">
        <f t="shared" si="17"/>
        <v>6.6</v>
      </c>
      <c r="R162" s="16">
        <v>8.8000000000000007</v>
      </c>
      <c r="S162" s="65">
        <f t="shared" si="18"/>
        <v>0.66</v>
      </c>
      <c r="T162" s="65">
        <f t="shared" si="19"/>
        <v>0.33</v>
      </c>
      <c r="U162" s="65">
        <f t="shared" si="20"/>
        <v>7.59</v>
      </c>
    </row>
    <row r="163" spans="1:21" ht="40.799999999999997" x14ac:dyDescent="0.3">
      <c r="A163" s="36" t="s">
        <v>189</v>
      </c>
      <c r="B163" s="35" t="s">
        <v>151</v>
      </c>
      <c r="C163" s="6" t="s">
        <v>197</v>
      </c>
      <c r="D163" s="8" t="s">
        <v>199</v>
      </c>
      <c r="E163" s="33" t="s">
        <v>29</v>
      </c>
      <c r="F163" s="33" t="s">
        <v>21</v>
      </c>
      <c r="G163" s="8">
        <v>2</v>
      </c>
      <c r="H163" s="33" t="str">
        <f t="shared" si="14"/>
        <v>OL - Modificado (Mantenedor)Fácil.NET</v>
      </c>
      <c r="I163" s="33">
        <f>VLOOKUP(H163,Parametros!$E$24:$F$107,2,0)</f>
        <v>0.1</v>
      </c>
      <c r="J163" s="34">
        <f t="shared" si="15"/>
        <v>2.2000000000000002</v>
      </c>
      <c r="K163" s="13"/>
      <c r="L163" s="59" t="s">
        <v>20</v>
      </c>
      <c r="M163" s="59" t="s">
        <v>21</v>
      </c>
      <c r="N163" s="8">
        <v>4</v>
      </c>
      <c r="O163" s="50" t="str">
        <f t="shared" si="16"/>
        <v>OL - Modificado (Consulta)FácilSQL</v>
      </c>
      <c r="P163" s="50">
        <f>VLOOKUP(O163,Parametros!$E$24:$F$107,2,0)</f>
        <v>0.1</v>
      </c>
      <c r="Q163" s="51">
        <f t="shared" si="17"/>
        <v>4.4000000000000004</v>
      </c>
      <c r="R163" s="16">
        <v>6.6000000000000005</v>
      </c>
      <c r="S163" s="65">
        <f t="shared" si="18"/>
        <v>0.44000000000000006</v>
      </c>
      <c r="T163" s="65">
        <f t="shared" si="19"/>
        <v>0.22000000000000003</v>
      </c>
      <c r="U163" s="65">
        <f t="shared" si="20"/>
        <v>5.0600000000000005</v>
      </c>
    </row>
    <row r="164" spans="1:21" ht="30.6" x14ac:dyDescent="0.3">
      <c r="A164" s="36" t="s">
        <v>189</v>
      </c>
      <c r="B164" s="35" t="s">
        <v>200</v>
      </c>
      <c r="C164" s="8" t="s">
        <v>201</v>
      </c>
      <c r="D164" s="8" t="s">
        <v>202</v>
      </c>
      <c r="E164" s="33" t="s">
        <v>29</v>
      </c>
      <c r="F164" s="33" t="s">
        <v>21</v>
      </c>
      <c r="G164" s="8">
        <v>2</v>
      </c>
      <c r="H164" s="33" t="str">
        <f t="shared" si="14"/>
        <v>OL - Modificado (Mantenedor)Fácil.NET</v>
      </c>
      <c r="I164" s="33">
        <f>VLOOKUP(H164,Parametros!$E$24:$F$107,2,0)</f>
        <v>0.1</v>
      </c>
      <c r="J164" s="34">
        <f t="shared" si="15"/>
        <v>2.2000000000000002</v>
      </c>
      <c r="K164" s="13"/>
      <c r="L164" s="59" t="s">
        <v>20</v>
      </c>
      <c r="M164" s="59" t="s">
        <v>21</v>
      </c>
      <c r="N164" s="8">
        <v>4</v>
      </c>
      <c r="O164" s="50" t="str">
        <f t="shared" si="16"/>
        <v>OL - Modificado (Consulta)FácilSQL</v>
      </c>
      <c r="P164" s="50">
        <f>VLOOKUP(O164,Parametros!$E$24:$F$107,2,0)</f>
        <v>0.1</v>
      </c>
      <c r="Q164" s="51">
        <f t="shared" si="17"/>
        <v>4.4000000000000004</v>
      </c>
      <c r="R164" s="16">
        <v>6.6000000000000005</v>
      </c>
      <c r="S164" s="65">
        <f t="shared" si="18"/>
        <v>0.44000000000000006</v>
      </c>
      <c r="T164" s="65">
        <f t="shared" si="19"/>
        <v>0.22000000000000003</v>
      </c>
      <c r="U164" s="65">
        <f t="shared" si="20"/>
        <v>5.0600000000000005</v>
      </c>
    </row>
    <row r="165" spans="1:21" ht="30.6" x14ac:dyDescent="0.3">
      <c r="A165" s="36" t="s">
        <v>189</v>
      </c>
      <c r="B165" s="35" t="s">
        <v>200</v>
      </c>
      <c r="C165" s="8" t="s">
        <v>203</v>
      </c>
      <c r="D165" s="8" t="s">
        <v>204</v>
      </c>
      <c r="E165" s="33" t="s">
        <v>29</v>
      </c>
      <c r="F165" s="33" t="s">
        <v>21</v>
      </c>
      <c r="G165" s="8">
        <v>2</v>
      </c>
      <c r="H165" s="33" t="str">
        <f t="shared" si="14"/>
        <v>OL - Modificado (Mantenedor)Fácil.NET</v>
      </c>
      <c r="I165" s="33">
        <f>VLOOKUP(H165,Parametros!$E$24:$F$107,2,0)</f>
        <v>0.1</v>
      </c>
      <c r="J165" s="34">
        <f t="shared" si="15"/>
        <v>2.2000000000000002</v>
      </c>
      <c r="K165" s="13"/>
      <c r="L165" s="59" t="s">
        <v>20</v>
      </c>
      <c r="M165" s="59" t="s">
        <v>21</v>
      </c>
      <c r="N165" s="8">
        <v>4</v>
      </c>
      <c r="O165" s="50" t="str">
        <f t="shared" si="16"/>
        <v>OL - Modificado (Consulta)FácilSQL</v>
      </c>
      <c r="P165" s="50">
        <f>VLOOKUP(O165,Parametros!$E$24:$F$107,2,0)</f>
        <v>0.1</v>
      </c>
      <c r="Q165" s="51">
        <f t="shared" si="17"/>
        <v>4.4000000000000004</v>
      </c>
      <c r="R165" s="16">
        <v>6.6000000000000005</v>
      </c>
      <c r="S165" s="65">
        <f t="shared" si="18"/>
        <v>0.44000000000000006</v>
      </c>
      <c r="T165" s="65">
        <f t="shared" si="19"/>
        <v>0.22000000000000003</v>
      </c>
      <c r="U165" s="65">
        <f t="shared" si="20"/>
        <v>5.0600000000000005</v>
      </c>
    </row>
    <row r="166" spans="1:21" ht="30.6" x14ac:dyDescent="0.3">
      <c r="A166" s="36" t="s">
        <v>189</v>
      </c>
      <c r="B166" s="35" t="s">
        <v>200</v>
      </c>
      <c r="C166" s="8" t="s">
        <v>205</v>
      </c>
      <c r="D166" s="8" t="s">
        <v>206</v>
      </c>
      <c r="E166" s="33" t="s">
        <v>29</v>
      </c>
      <c r="F166" s="33" t="s">
        <v>21</v>
      </c>
      <c r="G166" s="8">
        <v>2</v>
      </c>
      <c r="H166" s="33" t="str">
        <f t="shared" si="14"/>
        <v>OL - Modificado (Mantenedor)Fácil.NET</v>
      </c>
      <c r="I166" s="33">
        <f>VLOOKUP(H166,Parametros!$E$24:$F$107,2,0)</f>
        <v>0.1</v>
      </c>
      <c r="J166" s="34">
        <f t="shared" si="15"/>
        <v>2.2000000000000002</v>
      </c>
      <c r="K166" s="13"/>
      <c r="L166" s="59" t="s">
        <v>20</v>
      </c>
      <c r="M166" s="59" t="s">
        <v>21</v>
      </c>
      <c r="N166" s="8">
        <v>4</v>
      </c>
      <c r="O166" s="50" t="str">
        <f t="shared" si="16"/>
        <v>OL - Modificado (Consulta)FácilSQL</v>
      </c>
      <c r="P166" s="50">
        <f>VLOOKUP(O166,Parametros!$E$24:$F$107,2,0)</f>
        <v>0.1</v>
      </c>
      <c r="Q166" s="51">
        <f t="shared" si="17"/>
        <v>4.4000000000000004</v>
      </c>
      <c r="R166" s="16">
        <v>6.6000000000000005</v>
      </c>
      <c r="S166" s="65">
        <f t="shared" si="18"/>
        <v>0.44000000000000006</v>
      </c>
      <c r="T166" s="65">
        <f t="shared" si="19"/>
        <v>0.22000000000000003</v>
      </c>
      <c r="U166" s="65">
        <f t="shared" si="20"/>
        <v>5.0600000000000005</v>
      </c>
    </row>
    <row r="167" spans="1:21" ht="30.6" x14ac:dyDescent="0.3">
      <c r="A167" s="36" t="s">
        <v>189</v>
      </c>
      <c r="B167" s="35" t="s">
        <v>207</v>
      </c>
      <c r="C167" s="8" t="s">
        <v>208</v>
      </c>
      <c r="D167" s="8" t="s">
        <v>209</v>
      </c>
      <c r="E167" s="33" t="s">
        <v>29</v>
      </c>
      <c r="F167" s="33" t="s">
        <v>21</v>
      </c>
      <c r="G167" s="8">
        <v>1</v>
      </c>
      <c r="H167" s="33" t="str">
        <f t="shared" si="14"/>
        <v>OL - Modificado (Mantenedor)Fácil.NET</v>
      </c>
      <c r="I167" s="33">
        <f>VLOOKUP(H167,Parametros!$E$24:$F$107,2,0)</f>
        <v>0.1</v>
      </c>
      <c r="J167" s="34">
        <f t="shared" si="15"/>
        <v>1.1000000000000001</v>
      </c>
      <c r="K167" s="13"/>
      <c r="L167" s="59" t="s">
        <v>29</v>
      </c>
      <c r="M167" s="59" t="s">
        <v>21</v>
      </c>
      <c r="N167" s="8">
        <v>8</v>
      </c>
      <c r="O167" s="50" t="str">
        <f t="shared" si="16"/>
        <v>OL - Modificado (Mantenedor)FácilSQL</v>
      </c>
      <c r="P167" s="50">
        <f>VLOOKUP(O167,Parametros!$E$24:$F$107,2,0)</f>
        <v>0.1</v>
      </c>
      <c r="Q167" s="51">
        <f t="shared" si="17"/>
        <v>8.8000000000000007</v>
      </c>
      <c r="R167" s="16">
        <v>9.9</v>
      </c>
      <c r="S167" s="65">
        <f t="shared" si="18"/>
        <v>0.88000000000000012</v>
      </c>
      <c r="T167" s="65">
        <f t="shared" si="19"/>
        <v>0.44000000000000006</v>
      </c>
      <c r="U167" s="65">
        <f t="shared" si="20"/>
        <v>10.120000000000001</v>
      </c>
    </row>
    <row r="168" spans="1:21" ht="30.6" x14ac:dyDescent="0.3">
      <c r="A168" s="36" t="s">
        <v>189</v>
      </c>
      <c r="B168" s="35" t="s">
        <v>207</v>
      </c>
      <c r="C168" s="8" t="s">
        <v>210</v>
      </c>
      <c r="D168" s="8" t="s">
        <v>209</v>
      </c>
      <c r="E168" s="33" t="s">
        <v>29</v>
      </c>
      <c r="F168" s="33" t="s">
        <v>21</v>
      </c>
      <c r="G168" s="8">
        <v>1</v>
      </c>
      <c r="H168" s="33" t="str">
        <f t="shared" si="14"/>
        <v>OL - Modificado (Mantenedor)Fácil.NET</v>
      </c>
      <c r="I168" s="33">
        <f>VLOOKUP(H168,Parametros!$E$24:$F$107,2,0)</f>
        <v>0.1</v>
      </c>
      <c r="J168" s="34">
        <f t="shared" si="15"/>
        <v>1.1000000000000001</v>
      </c>
      <c r="K168" s="13"/>
      <c r="L168" s="59" t="s">
        <v>29</v>
      </c>
      <c r="M168" s="59" t="s">
        <v>21</v>
      </c>
      <c r="N168" s="8">
        <v>8</v>
      </c>
      <c r="O168" s="50" t="str">
        <f t="shared" si="16"/>
        <v>OL - Modificado (Mantenedor)FácilSQL</v>
      </c>
      <c r="P168" s="50">
        <f>VLOOKUP(O168,Parametros!$E$24:$F$107,2,0)</f>
        <v>0.1</v>
      </c>
      <c r="Q168" s="51">
        <f t="shared" si="17"/>
        <v>8.8000000000000007</v>
      </c>
      <c r="R168" s="16">
        <v>9.9</v>
      </c>
      <c r="S168" s="65">
        <f t="shared" si="18"/>
        <v>0.88000000000000012</v>
      </c>
      <c r="T168" s="65">
        <f t="shared" si="19"/>
        <v>0.44000000000000006</v>
      </c>
      <c r="U168" s="65">
        <f t="shared" si="20"/>
        <v>10.120000000000001</v>
      </c>
    </row>
    <row r="169" spans="1:21" ht="30.6" x14ac:dyDescent="0.3">
      <c r="A169" s="36" t="s">
        <v>189</v>
      </c>
      <c r="B169" s="35" t="s">
        <v>207</v>
      </c>
      <c r="C169" s="8" t="s">
        <v>211</v>
      </c>
      <c r="D169" s="8" t="s">
        <v>209</v>
      </c>
      <c r="E169" s="33" t="s">
        <v>29</v>
      </c>
      <c r="F169" s="33" t="s">
        <v>21</v>
      </c>
      <c r="G169" s="8">
        <v>1</v>
      </c>
      <c r="H169" s="33" t="str">
        <f t="shared" si="14"/>
        <v>OL - Modificado (Mantenedor)Fácil.NET</v>
      </c>
      <c r="I169" s="33">
        <f>VLOOKUP(H169,Parametros!$E$24:$F$107,2,0)</f>
        <v>0.1</v>
      </c>
      <c r="J169" s="34">
        <f t="shared" si="15"/>
        <v>1.1000000000000001</v>
      </c>
      <c r="K169" s="13"/>
      <c r="L169" s="59" t="s">
        <v>29</v>
      </c>
      <c r="M169" s="59" t="s">
        <v>21</v>
      </c>
      <c r="N169" s="8">
        <v>4</v>
      </c>
      <c r="O169" s="50" t="str">
        <f t="shared" si="16"/>
        <v>OL - Modificado (Mantenedor)FácilSQL</v>
      </c>
      <c r="P169" s="50">
        <f>VLOOKUP(O169,Parametros!$E$24:$F$107,2,0)</f>
        <v>0.1</v>
      </c>
      <c r="Q169" s="51">
        <f t="shared" si="17"/>
        <v>4.4000000000000004</v>
      </c>
      <c r="R169" s="16">
        <v>5.5</v>
      </c>
      <c r="S169" s="65">
        <f t="shared" si="18"/>
        <v>0.44000000000000006</v>
      </c>
      <c r="T169" s="65">
        <f t="shared" si="19"/>
        <v>0.22000000000000003</v>
      </c>
      <c r="U169" s="65">
        <f t="shared" si="20"/>
        <v>5.0600000000000005</v>
      </c>
    </row>
    <row r="170" spans="1:21" ht="30.6" x14ac:dyDescent="0.3">
      <c r="A170" s="36" t="s">
        <v>189</v>
      </c>
      <c r="B170" s="35" t="s">
        <v>207</v>
      </c>
      <c r="C170" s="8" t="s">
        <v>212</v>
      </c>
      <c r="D170" s="8" t="s">
        <v>213</v>
      </c>
      <c r="E170" s="33" t="s">
        <v>29</v>
      </c>
      <c r="F170" s="33" t="s">
        <v>21</v>
      </c>
      <c r="G170" s="8">
        <v>1</v>
      </c>
      <c r="H170" s="33" t="str">
        <f t="shared" si="14"/>
        <v>OL - Modificado (Mantenedor)Fácil.NET</v>
      </c>
      <c r="I170" s="33">
        <f>VLOOKUP(H170,Parametros!$E$24:$F$107,2,0)</f>
        <v>0.1</v>
      </c>
      <c r="J170" s="34">
        <f t="shared" si="15"/>
        <v>1.1000000000000001</v>
      </c>
      <c r="K170" s="13"/>
      <c r="L170" s="59" t="s">
        <v>29</v>
      </c>
      <c r="M170" s="59" t="s">
        <v>21</v>
      </c>
      <c r="N170" s="8">
        <v>2</v>
      </c>
      <c r="O170" s="50" t="str">
        <f t="shared" si="16"/>
        <v>OL - Modificado (Mantenedor)FácilSQL</v>
      </c>
      <c r="P170" s="50">
        <f>VLOOKUP(O170,Parametros!$E$24:$F$107,2,0)</f>
        <v>0.1</v>
      </c>
      <c r="Q170" s="51">
        <f t="shared" si="17"/>
        <v>2.2000000000000002</v>
      </c>
      <c r="R170" s="16">
        <v>3.3000000000000003</v>
      </c>
      <c r="S170" s="65">
        <f t="shared" si="18"/>
        <v>0.22000000000000003</v>
      </c>
      <c r="T170" s="65">
        <f t="shared" si="19"/>
        <v>0.11000000000000001</v>
      </c>
      <c r="U170" s="65">
        <f t="shared" si="20"/>
        <v>2.5300000000000002</v>
      </c>
    </row>
    <row r="171" spans="1:21" ht="51" x14ac:dyDescent="0.3">
      <c r="A171" s="36" t="s">
        <v>189</v>
      </c>
      <c r="B171" s="35" t="s">
        <v>207</v>
      </c>
      <c r="C171" s="8" t="s">
        <v>214</v>
      </c>
      <c r="D171" s="8" t="s">
        <v>215</v>
      </c>
      <c r="E171" s="33" t="s">
        <v>29</v>
      </c>
      <c r="F171" s="33" t="s">
        <v>21</v>
      </c>
      <c r="G171" s="8">
        <v>1</v>
      </c>
      <c r="H171" s="33" t="str">
        <f t="shared" si="14"/>
        <v>OL - Modificado (Mantenedor)Fácil.NET</v>
      </c>
      <c r="I171" s="33">
        <f>VLOOKUP(H171,Parametros!$E$24:$F$107,2,0)</f>
        <v>0.1</v>
      </c>
      <c r="J171" s="34">
        <f t="shared" si="15"/>
        <v>1.1000000000000001</v>
      </c>
      <c r="K171" s="13"/>
      <c r="L171" s="59" t="s">
        <v>29</v>
      </c>
      <c r="M171" s="59" t="s">
        <v>21</v>
      </c>
      <c r="N171" s="8">
        <v>2</v>
      </c>
      <c r="O171" s="50" t="str">
        <f t="shared" si="16"/>
        <v>OL - Modificado (Mantenedor)FácilSQL</v>
      </c>
      <c r="P171" s="50">
        <f>VLOOKUP(O171,Parametros!$E$24:$F$107,2,0)</f>
        <v>0.1</v>
      </c>
      <c r="Q171" s="51">
        <f t="shared" si="17"/>
        <v>2.2000000000000002</v>
      </c>
      <c r="R171" s="16">
        <v>3.3000000000000003</v>
      </c>
      <c r="S171" s="65">
        <f t="shared" si="18"/>
        <v>0.22000000000000003</v>
      </c>
      <c r="T171" s="65">
        <f t="shared" si="19"/>
        <v>0.11000000000000001</v>
      </c>
      <c r="U171" s="65">
        <f t="shared" si="20"/>
        <v>2.5300000000000002</v>
      </c>
    </row>
    <row r="172" spans="1:21" ht="40.799999999999997" x14ac:dyDescent="0.3">
      <c r="A172" s="36" t="s">
        <v>189</v>
      </c>
      <c r="B172" s="35" t="s">
        <v>207</v>
      </c>
      <c r="C172" s="8" t="s">
        <v>216</v>
      </c>
      <c r="D172" s="8" t="s">
        <v>217</v>
      </c>
      <c r="E172" s="33" t="s">
        <v>29</v>
      </c>
      <c r="F172" s="33" t="s">
        <v>21</v>
      </c>
      <c r="G172" s="8">
        <v>1</v>
      </c>
      <c r="H172" s="33" t="str">
        <f t="shared" si="14"/>
        <v>OL - Modificado (Mantenedor)Fácil.NET</v>
      </c>
      <c r="I172" s="33">
        <f>VLOOKUP(H172,Parametros!$E$24:$F$107,2,0)</f>
        <v>0.1</v>
      </c>
      <c r="J172" s="34">
        <f t="shared" si="15"/>
        <v>1.1000000000000001</v>
      </c>
      <c r="K172" s="13"/>
      <c r="L172" s="59" t="s">
        <v>29</v>
      </c>
      <c r="M172" s="59" t="s">
        <v>21</v>
      </c>
      <c r="N172" s="8">
        <v>4</v>
      </c>
      <c r="O172" s="50" t="str">
        <f t="shared" si="16"/>
        <v>OL - Modificado (Mantenedor)FácilSQL</v>
      </c>
      <c r="P172" s="50">
        <f>VLOOKUP(O172,Parametros!$E$24:$F$107,2,0)</f>
        <v>0.1</v>
      </c>
      <c r="Q172" s="51">
        <f t="shared" si="17"/>
        <v>4.4000000000000004</v>
      </c>
      <c r="R172" s="16">
        <v>5.5</v>
      </c>
      <c r="S172" s="65">
        <f t="shared" si="18"/>
        <v>0.44000000000000006</v>
      </c>
      <c r="T172" s="65">
        <f t="shared" si="19"/>
        <v>0.22000000000000003</v>
      </c>
      <c r="U172" s="65">
        <f t="shared" si="20"/>
        <v>5.0600000000000005</v>
      </c>
    </row>
    <row r="173" spans="1:21" ht="20.399999999999999" x14ac:dyDescent="0.3">
      <c r="A173" s="36" t="s">
        <v>189</v>
      </c>
      <c r="B173" s="35" t="s">
        <v>207</v>
      </c>
      <c r="C173" s="8" t="s">
        <v>218</v>
      </c>
      <c r="D173" s="8" t="s">
        <v>218</v>
      </c>
      <c r="E173" s="33" t="s">
        <v>29</v>
      </c>
      <c r="F173" s="33" t="s">
        <v>21</v>
      </c>
      <c r="G173" s="8">
        <v>1</v>
      </c>
      <c r="H173" s="33" t="str">
        <f t="shared" si="14"/>
        <v>OL - Modificado (Mantenedor)Fácil.NET</v>
      </c>
      <c r="I173" s="33">
        <f>VLOOKUP(H173,Parametros!$E$24:$F$107,2,0)</f>
        <v>0.1</v>
      </c>
      <c r="J173" s="34">
        <f t="shared" si="15"/>
        <v>1.1000000000000001</v>
      </c>
      <c r="K173" s="13"/>
      <c r="L173" s="59" t="s">
        <v>29</v>
      </c>
      <c r="M173" s="59" t="s">
        <v>21</v>
      </c>
      <c r="N173" s="8">
        <v>4</v>
      </c>
      <c r="O173" s="50" t="str">
        <f t="shared" si="16"/>
        <v>OL - Modificado (Mantenedor)FácilSQL</v>
      </c>
      <c r="P173" s="50">
        <f>VLOOKUP(O173,Parametros!$E$24:$F$107,2,0)</f>
        <v>0.1</v>
      </c>
      <c r="Q173" s="51">
        <f t="shared" si="17"/>
        <v>4.4000000000000004</v>
      </c>
      <c r="R173" s="16">
        <v>5.5</v>
      </c>
      <c r="S173" s="65">
        <f t="shared" si="18"/>
        <v>0.44000000000000006</v>
      </c>
      <c r="T173" s="65">
        <f t="shared" si="19"/>
        <v>0.22000000000000003</v>
      </c>
      <c r="U173" s="65">
        <f t="shared" si="20"/>
        <v>5.0600000000000005</v>
      </c>
    </row>
    <row r="174" spans="1:21" ht="51" x14ac:dyDescent="0.3">
      <c r="A174" s="36" t="s">
        <v>189</v>
      </c>
      <c r="B174" s="35" t="s">
        <v>207</v>
      </c>
      <c r="C174" s="8" t="s">
        <v>219</v>
      </c>
      <c r="D174" s="8" t="s">
        <v>220</v>
      </c>
      <c r="E174" s="33" t="s">
        <v>29</v>
      </c>
      <c r="F174" s="33" t="s">
        <v>21</v>
      </c>
      <c r="G174" s="8">
        <v>1</v>
      </c>
      <c r="H174" s="33" t="str">
        <f t="shared" si="14"/>
        <v>OL - Modificado (Mantenedor)Fácil.NET</v>
      </c>
      <c r="I174" s="33">
        <f>VLOOKUP(H174,Parametros!$E$24:$F$107,2,0)</f>
        <v>0.1</v>
      </c>
      <c r="J174" s="34">
        <f t="shared" si="15"/>
        <v>1.1000000000000001</v>
      </c>
      <c r="K174" s="13"/>
      <c r="L174" s="59" t="s">
        <v>29</v>
      </c>
      <c r="M174" s="59" t="s">
        <v>21</v>
      </c>
      <c r="N174" s="8">
        <v>4</v>
      </c>
      <c r="O174" s="50" t="str">
        <f t="shared" si="16"/>
        <v>OL - Modificado (Mantenedor)FácilSQL</v>
      </c>
      <c r="P174" s="50">
        <f>VLOOKUP(O174,Parametros!$E$24:$F$107,2,0)</f>
        <v>0.1</v>
      </c>
      <c r="Q174" s="51">
        <f t="shared" si="17"/>
        <v>4.4000000000000004</v>
      </c>
      <c r="R174" s="16">
        <v>5.5</v>
      </c>
      <c r="S174" s="65">
        <f t="shared" si="18"/>
        <v>0.44000000000000006</v>
      </c>
      <c r="T174" s="65">
        <f t="shared" si="19"/>
        <v>0.22000000000000003</v>
      </c>
      <c r="U174" s="65">
        <f t="shared" si="20"/>
        <v>5.0600000000000005</v>
      </c>
    </row>
    <row r="175" spans="1:21" ht="20.399999999999999" x14ac:dyDescent="0.3">
      <c r="A175" s="36" t="s">
        <v>189</v>
      </c>
      <c r="B175" s="35" t="s">
        <v>207</v>
      </c>
      <c r="C175" s="8" t="s">
        <v>221</v>
      </c>
      <c r="D175" s="8" t="s">
        <v>221</v>
      </c>
      <c r="E175" s="33" t="s">
        <v>29</v>
      </c>
      <c r="F175" s="33" t="s">
        <v>21</v>
      </c>
      <c r="G175" s="8">
        <v>1</v>
      </c>
      <c r="H175" s="33" t="str">
        <f t="shared" si="14"/>
        <v>OL - Modificado (Mantenedor)Fácil.NET</v>
      </c>
      <c r="I175" s="33">
        <f>VLOOKUP(H175,Parametros!$E$24:$F$107,2,0)</f>
        <v>0.1</v>
      </c>
      <c r="J175" s="34">
        <f t="shared" si="15"/>
        <v>1.1000000000000001</v>
      </c>
      <c r="K175" s="13"/>
      <c r="L175" s="59" t="s">
        <v>29</v>
      </c>
      <c r="M175" s="59" t="s">
        <v>21</v>
      </c>
      <c r="N175" s="8">
        <v>4</v>
      </c>
      <c r="O175" s="50" t="str">
        <f t="shared" si="16"/>
        <v>OL - Modificado (Mantenedor)FácilSQL</v>
      </c>
      <c r="P175" s="50">
        <f>VLOOKUP(O175,Parametros!$E$24:$F$107,2,0)</f>
        <v>0.1</v>
      </c>
      <c r="Q175" s="51">
        <f t="shared" si="17"/>
        <v>4.4000000000000004</v>
      </c>
      <c r="R175" s="16">
        <v>5.5</v>
      </c>
      <c r="S175" s="65">
        <f t="shared" si="18"/>
        <v>0.44000000000000006</v>
      </c>
      <c r="T175" s="65">
        <f t="shared" si="19"/>
        <v>0.22000000000000003</v>
      </c>
      <c r="U175" s="65">
        <f t="shared" si="20"/>
        <v>5.0600000000000005</v>
      </c>
    </row>
    <row r="176" spans="1:21" ht="40.799999999999997" x14ac:dyDescent="0.3">
      <c r="A176" s="36" t="s">
        <v>189</v>
      </c>
      <c r="B176" s="35" t="s">
        <v>207</v>
      </c>
      <c r="C176" s="8" t="s">
        <v>222</v>
      </c>
      <c r="D176" s="8" t="s">
        <v>223</v>
      </c>
      <c r="E176" s="33" t="s">
        <v>29</v>
      </c>
      <c r="F176" s="33" t="s">
        <v>21</v>
      </c>
      <c r="G176" s="8">
        <v>1</v>
      </c>
      <c r="H176" s="33" t="str">
        <f t="shared" si="14"/>
        <v>OL - Modificado (Mantenedor)Fácil.NET</v>
      </c>
      <c r="I176" s="33">
        <f>VLOOKUP(H176,Parametros!$E$24:$F$107,2,0)</f>
        <v>0.1</v>
      </c>
      <c r="J176" s="34">
        <f t="shared" si="15"/>
        <v>1.1000000000000001</v>
      </c>
      <c r="K176" s="13"/>
      <c r="L176" s="59" t="s">
        <v>29</v>
      </c>
      <c r="M176" s="59" t="s">
        <v>21</v>
      </c>
      <c r="N176" s="8">
        <v>4</v>
      </c>
      <c r="O176" s="50" t="str">
        <f t="shared" si="16"/>
        <v>OL - Modificado (Mantenedor)FácilSQL</v>
      </c>
      <c r="P176" s="50">
        <f>VLOOKUP(O176,Parametros!$E$24:$F$107,2,0)</f>
        <v>0.1</v>
      </c>
      <c r="Q176" s="51">
        <f t="shared" si="17"/>
        <v>4.4000000000000004</v>
      </c>
      <c r="R176" s="16">
        <v>5.5</v>
      </c>
      <c r="S176" s="65">
        <f t="shared" si="18"/>
        <v>0.44000000000000006</v>
      </c>
      <c r="T176" s="65">
        <f t="shared" si="19"/>
        <v>0.22000000000000003</v>
      </c>
      <c r="U176" s="65">
        <f t="shared" si="20"/>
        <v>5.0600000000000005</v>
      </c>
    </row>
    <row r="177" spans="1:21" ht="40.799999999999997" x14ac:dyDescent="0.3">
      <c r="A177" s="36" t="s">
        <v>189</v>
      </c>
      <c r="B177" s="35" t="s">
        <v>207</v>
      </c>
      <c r="C177" s="8" t="s">
        <v>224</v>
      </c>
      <c r="D177" s="8" t="s">
        <v>225</v>
      </c>
      <c r="E177" s="33" t="s">
        <v>29</v>
      </c>
      <c r="F177" s="33" t="s">
        <v>21</v>
      </c>
      <c r="G177" s="8">
        <v>1</v>
      </c>
      <c r="H177" s="33" t="str">
        <f t="shared" si="14"/>
        <v>OL - Modificado (Mantenedor)Fácil.NET</v>
      </c>
      <c r="I177" s="33">
        <f>VLOOKUP(H177,Parametros!$E$24:$F$107,2,0)</f>
        <v>0.1</v>
      </c>
      <c r="J177" s="34">
        <f t="shared" si="15"/>
        <v>1.1000000000000001</v>
      </c>
      <c r="K177" s="13"/>
      <c r="L177" s="59" t="s">
        <v>29</v>
      </c>
      <c r="M177" s="59" t="s">
        <v>21</v>
      </c>
      <c r="N177" s="8">
        <v>4</v>
      </c>
      <c r="O177" s="50" t="str">
        <f t="shared" si="16"/>
        <v>OL - Modificado (Mantenedor)FácilSQL</v>
      </c>
      <c r="P177" s="50">
        <f>VLOOKUP(O177,Parametros!$E$24:$F$107,2,0)</f>
        <v>0.1</v>
      </c>
      <c r="Q177" s="51">
        <f t="shared" si="17"/>
        <v>4.4000000000000004</v>
      </c>
      <c r="R177" s="16">
        <v>5.5</v>
      </c>
      <c r="S177" s="65">
        <f t="shared" si="18"/>
        <v>0.44000000000000006</v>
      </c>
      <c r="T177" s="65">
        <f t="shared" si="19"/>
        <v>0.22000000000000003</v>
      </c>
      <c r="U177" s="65">
        <f t="shared" si="20"/>
        <v>5.0600000000000005</v>
      </c>
    </row>
    <row r="178" spans="1:21" ht="51" x14ac:dyDescent="0.3">
      <c r="A178" s="36" t="s">
        <v>189</v>
      </c>
      <c r="B178" s="35" t="s">
        <v>207</v>
      </c>
      <c r="C178" s="8" t="s">
        <v>226</v>
      </c>
      <c r="D178" s="8" t="s">
        <v>227</v>
      </c>
      <c r="E178" s="33" t="s">
        <v>29</v>
      </c>
      <c r="F178" s="33" t="s">
        <v>21</v>
      </c>
      <c r="G178" s="8">
        <v>1</v>
      </c>
      <c r="H178" s="33" t="str">
        <f t="shared" si="14"/>
        <v>OL - Modificado (Mantenedor)Fácil.NET</v>
      </c>
      <c r="I178" s="33">
        <f>VLOOKUP(H178,Parametros!$E$24:$F$107,2,0)</f>
        <v>0.1</v>
      </c>
      <c r="J178" s="34">
        <f t="shared" si="15"/>
        <v>1.1000000000000001</v>
      </c>
      <c r="K178" s="13"/>
      <c r="L178" s="59" t="s">
        <v>29</v>
      </c>
      <c r="M178" s="59" t="s">
        <v>21</v>
      </c>
      <c r="N178" s="8">
        <v>4</v>
      </c>
      <c r="O178" s="50" t="str">
        <f t="shared" si="16"/>
        <v>OL - Modificado (Mantenedor)FácilSQL</v>
      </c>
      <c r="P178" s="50">
        <f>VLOOKUP(O178,Parametros!$E$24:$F$107,2,0)</f>
        <v>0.1</v>
      </c>
      <c r="Q178" s="51">
        <f t="shared" si="17"/>
        <v>4.4000000000000004</v>
      </c>
      <c r="R178" s="16">
        <v>5.5</v>
      </c>
      <c r="S178" s="65">
        <f t="shared" si="18"/>
        <v>0.44000000000000006</v>
      </c>
      <c r="T178" s="65">
        <f t="shared" si="19"/>
        <v>0.22000000000000003</v>
      </c>
      <c r="U178" s="65">
        <f t="shared" si="20"/>
        <v>5.0600000000000005</v>
      </c>
    </row>
    <row r="179" spans="1:21" ht="61.2" x14ac:dyDescent="0.3">
      <c r="A179" s="36" t="s">
        <v>189</v>
      </c>
      <c r="B179" s="35" t="s">
        <v>207</v>
      </c>
      <c r="C179" s="8" t="s">
        <v>228</v>
      </c>
      <c r="D179" s="8" t="s">
        <v>229</v>
      </c>
      <c r="E179" s="33" t="s">
        <v>29</v>
      </c>
      <c r="F179" s="33" t="s">
        <v>21</v>
      </c>
      <c r="G179" s="8">
        <v>1</v>
      </c>
      <c r="H179" s="33" t="str">
        <f t="shared" si="14"/>
        <v>OL - Modificado (Mantenedor)Fácil.NET</v>
      </c>
      <c r="I179" s="33">
        <f>VLOOKUP(H179,Parametros!$E$24:$F$107,2,0)</f>
        <v>0.1</v>
      </c>
      <c r="J179" s="34">
        <f t="shared" si="15"/>
        <v>1.1000000000000001</v>
      </c>
      <c r="K179" s="13"/>
      <c r="L179" s="59" t="s">
        <v>29</v>
      </c>
      <c r="M179" s="59" t="s">
        <v>21</v>
      </c>
      <c r="N179" s="8">
        <v>4</v>
      </c>
      <c r="O179" s="50" t="str">
        <f t="shared" si="16"/>
        <v>OL - Modificado (Mantenedor)FácilSQL</v>
      </c>
      <c r="P179" s="50">
        <f>VLOOKUP(O179,Parametros!$E$24:$F$107,2,0)</f>
        <v>0.1</v>
      </c>
      <c r="Q179" s="51">
        <f t="shared" si="17"/>
        <v>4.4000000000000004</v>
      </c>
      <c r="R179" s="16">
        <v>5.5</v>
      </c>
      <c r="S179" s="65">
        <f t="shared" si="18"/>
        <v>0.44000000000000006</v>
      </c>
      <c r="T179" s="65">
        <f t="shared" si="19"/>
        <v>0.22000000000000003</v>
      </c>
      <c r="U179" s="65">
        <f t="shared" si="20"/>
        <v>5.0600000000000005</v>
      </c>
    </row>
    <row r="180" spans="1:21" ht="61.2" x14ac:dyDescent="0.3">
      <c r="A180" s="36" t="s">
        <v>189</v>
      </c>
      <c r="B180" s="35" t="s">
        <v>207</v>
      </c>
      <c r="C180" s="8" t="s">
        <v>230</v>
      </c>
      <c r="D180" s="8" t="s">
        <v>231</v>
      </c>
      <c r="E180" s="33" t="s">
        <v>29</v>
      </c>
      <c r="F180" s="33" t="s">
        <v>21</v>
      </c>
      <c r="G180" s="8">
        <v>1</v>
      </c>
      <c r="H180" s="33" t="str">
        <f t="shared" si="14"/>
        <v>OL - Modificado (Mantenedor)Fácil.NET</v>
      </c>
      <c r="I180" s="33">
        <f>VLOOKUP(H180,Parametros!$E$24:$F$107,2,0)</f>
        <v>0.1</v>
      </c>
      <c r="J180" s="34">
        <f t="shared" si="15"/>
        <v>1.1000000000000001</v>
      </c>
      <c r="K180" s="13"/>
      <c r="L180" s="59" t="s">
        <v>29</v>
      </c>
      <c r="M180" s="59" t="s">
        <v>21</v>
      </c>
      <c r="N180" s="8">
        <v>4</v>
      </c>
      <c r="O180" s="50" t="str">
        <f t="shared" si="16"/>
        <v>OL - Modificado (Mantenedor)FácilSQL</v>
      </c>
      <c r="P180" s="50">
        <f>VLOOKUP(O180,Parametros!$E$24:$F$107,2,0)</f>
        <v>0.1</v>
      </c>
      <c r="Q180" s="51">
        <f t="shared" si="17"/>
        <v>4.4000000000000004</v>
      </c>
      <c r="R180" s="16">
        <v>5.5</v>
      </c>
      <c r="S180" s="65">
        <f t="shared" si="18"/>
        <v>0.44000000000000006</v>
      </c>
      <c r="T180" s="65">
        <f t="shared" si="19"/>
        <v>0.22000000000000003</v>
      </c>
      <c r="U180" s="65">
        <f t="shared" si="20"/>
        <v>5.0600000000000005</v>
      </c>
    </row>
    <row r="181" spans="1:21" ht="51" x14ac:dyDescent="0.3">
      <c r="A181" s="36" t="s">
        <v>189</v>
      </c>
      <c r="B181" s="35" t="s">
        <v>207</v>
      </c>
      <c r="C181" s="8" t="s">
        <v>232</v>
      </c>
      <c r="D181" s="8" t="s">
        <v>233</v>
      </c>
      <c r="E181" s="33" t="s">
        <v>29</v>
      </c>
      <c r="F181" s="33" t="s">
        <v>21</v>
      </c>
      <c r="G181" s="8">
        <v>1</v>
      </c>
      <c r="H181" s="33" t="str">
        <f t="shared" si="14"/>
        <v>OL - Modificado (Mantenedor)Fácil.NET</v>
      </c>
      <c r="I181" s="33">
        <f>VLOOKUP(H181,Parametros!$E$24:$F$107,2,0)</f>
        <v>0.1</v>
      </c>
      <c r="J181" s="34">
        <f t="shared" si="15"/>
        <v>1.1000000000000001</v>
      </c>
      <c r="K181" s="13"/>
      <c r="L181" s="59" t="s">
        <v>29</v>
      </c>
      <c r="M181" s="59" t="s">
        <v>21</v>
      </c>
      <c r="N181" s="8">
        <v>4</v>
      </c>
      <c r="O181" s="50" t="str">
        <f t="shared" si="16"/>
        <v>OL - Modificado (Mantenedor)FácilSQL</v>
      </c>
      <c r="P181" s="50">
        <f>VLOOKUP(O181,Parametros!$E$24:$F$107,2,0)</f>
        <v>0.1</v>
      </c>
      <c r="Q181" s="51">
        <f t="shared" si="17"/>
        <v>4.4000000000000004</v>
      </c>
      <c r="R181" s="16">
        <v>5.5</v>
      </c>
      <c r="S181" s="65">
        <f t="shared" si="18"/>
        <v>0.44000000000000006</v>
      </c>
      <c r="T181" s="65">
        <f t="shared" si="19"/>
        <v>0.22000000000000003</v>
      </c>
      <c r="U181" s="65">
        <f t="shared" si="20"/>
        <v>5.0600000000000005</v>
      </c>
    </row>
    <row r="182" spans="1:21" ht="51" x14ac:dyDescent="0.3">
      <c r="A182" s="36" t="s">
        <v>189</v>
      </c>
      <c r="B182" s="35" t="s">
        <v>207</v>
      </c>
      <c r="C182" s="8" t="s">
        <v>234</v>
      </c>
      <c r="D182" s="8" t="s">
        <v>235</v>
      </c>
      <c r="E182" s="33" t="s">
        <v>29</v>
      </c>
      <c r="F182" s="33" t="s">
        <v>21</v>
      </c>
      <c r="G182" s="8">
        <v>1</v>
      </c>
      <c r="H182" s="33" t="str">
        <f t="shared" si="14"/>
        <v>OL - Modificado (Mantenedor)Fácil.NET</v>
      </c>
      <c r="I182" s="33">
        <f>VLOOKUP(H182,Parametros!$E$24:$F$107,2,0)</f>
        <v>0.1</v>
      </c>
      <c r="J182" s="34">
        <f t="shared" si="15"/>
        <v>1.1000000000000001</v>
      </c>
      <c r="K182" s="13"/>
      <c r="L182" s="59" t="s">
        <v>29</v>
      </c>
      <c r="M182" s="59" t="s">
        <v>21</v>
      </c>
      <c r="N182" s="8">
        <v>4</v>
      </c>
      <c r="O182" s="50" t="str">
        <f t="shared" si="16"/>
        <v>OL - Modificado (Mantenedor)FácilSQL</v>
      </c>
      <c r="P182" s="50">
        <f>VLOOKUP(O182,Parametros!$E$24:$F$107,2,0)</f>
        <v>0.1</v>
      </c>
      <c r="Q182" s="51">
        <f t="shared" si="17"/>
        <v>4.4000000000000004</v>
      </c>
      <c r="R182" s="16">
        <v>5.5</v>
      </c>
      <c r="S182" s="65">
        <f t="shared" si="18"/>
        <v>0.44000000000000006</v>
      </c>
      <c r="T182" s="65">
        <f t="shared" si="19"/>
        <v>0.22000000000000003</v>
      </c>
      <c r="U182" s="65">
        <f t="shared" si="20"/>
        <v>5.0600000000000005</v>
      </c>
    </row>
    <row r="183" spans="1:21" ht="40.799999999999997" x14ac:dyDescent="0.3">
      <c r="A183" s="36" t="s">
        <v>189</v>
      </c>
      <c r="B183" s="35" t="s">
        <v>207</v>
      </c>
      <c r="C183" s="8" t="s">
        <v>236</v>
      </c>
      <c r="D183" s="8" t="s">
        <v>237</v>
      </c>
      <c r="E183" s="33" t="s">
        <v>29</v>
      </c>
      <c r="F183" s="33" t="s">
        <v>21</v>
      </c>
      <c r="G183" s="8">
        <v>1</v>
      </c>
      <c r="H183" s="33" t="str">
        <f t="shared" si="14"/>
        <v>OL - Modificado (Mantenedor)Fácil.NET</v>
      </c>
      <c r="I183" s="33">
        <f>VLOOKUP(H183,Parametros!$E$24:$F$107,2,0)</f>
        <v>0.1</v>
      </c>
      <c r="J183" s="34">
        <f t="shared" si="15"/>
        <v>1.1000000000000001</v>
      </c>
      <c r="K183" s="13"/>
      <c r="L183" s="59" t="s">
        <v>29</v>
      </c>
      <c r="M183" s="59" t="s">
        <v>21</v>
      </c>
      <c r="N183" s="8">
        <v>4</v>
      </c>
      <c r="O183" s="50" t="str">
        <f t="shared" si="16"/>
        <v>OL - Modificado (Mantenedor)FácilSQL</v>
      </c>
      <c r="P183" s="50">
        <f>VLOOKUP(O183,Parametros!$E$24:$F$107,2,0)</f>
        <v>0.1</v>
      </c>
      <c r="Q183" s="51">
        <f t="shared" si="17"/>
        <v>4.4000000000000004</v>
      </c>
      <c r="R183" s="16">
        <v>5.5</v>
      </c>
      <c r="S183" s="65">
        <f t="shared" si="18"/>
        <v>0.44000000000000006</v>
      </c>
      <c r="T183" s="65">
        <f t="shared" si="19"/>
        <v>0.22000000000000003</v>
      </c>
      <c r="U183" s="65">
        <f t="shared" si="20"/>
        <v>5.0600000000000005</v>
      </c>
    </row>
    <row r="184" spans="1:21" ht="61.2" x14ac:dyDescent="0.3">
      <c r="A184" s="36" t="s">
        <v>189</v>
      </c>
      <c r="B184" s="35" t="s">
        <v>207</v>
      </c>
      <c r="C184" s="8" t="s">
        <v>238</v>
      </c>
      <c r="D184" s="8" t="s">
        <v>239</v>
      </c>
      <c r="E184" s="33" t="s">
        <v>29</v>
      </c>
      <c r="F184" s="33" t="s">
        <v>21</v>
      </c>
      <c r="G184" s="8">
        <v>1</v>
      </c>
      <c r="H184" s="33" t="str">
        <f t="shared" si="14"/>
        <v>OL - Modificado (Mantenedor)Fácil.NET</v>
      </c>
      <c r="I184" s="33">
        <f>VLOOKUP(H184,Parametros!$E$24:$F$107,2,0)</f>
        <v>0.1</v>
      </c>
      <c r="J184" s="34">
        <f t="shared" si="15"/>
        <v>1.1000000000000001</v>
      </c>
      <c r="K184" s="13"/>
      <c r="L184" s="59" t="s">
        <v>29</v>
      </c>
      <c r="M184" s="59" t="s">
        <v>21</v>
      </c>
      <c r="N184" s="8">
        <v>4</v>
      </c>
      <c r="O184" s="50" t="str">
        <f t="shared" si="16"/>
        <v>OL - Modificado (Mantenedor)FácilSQL</v>
      </c>
      <c r="P184" s="50">
        <f>VLOOKUP(O184,Parametros!$E$24:$F$107,2,0)</f>
        <v>0.1</v>
      </c>
      <c r="Q184" s="51">
        <f t="shared" si="17"/>
        <v>4.4000000000000004</v>
      </c>
      <c r="R184" s="16">
        <v>5.5</v>
      </c>
      <c r="S184" s="65">
        <f t="shared" si="18"/>
        <v>0.44000000000000006</v>
      </c>
      <c r="T184" s="65">
        <f t="shared" si="19"/>
        <v>0.22000000000000003</v>
      </c>
      <c r="U184" s="65">
        <f t="shared" si="20"/>
        <v>5.0600000000000005</v>
      </c>
    </row>
    <row r="185" spans="1:21" ht="51" x14ac:dyDescent="0.3">
      <c r="A185" s="36" t="s">
        <v>189</v>
      </c>
      <c r="B185" s="35" t="s">
        <v>207</v>
      </c>
      <c r="C185" s="8" t="s">
        <v>240</v>
      </c>
      <c r="D185" s="8" t="s">
        <v>241</v>
      </c>
      <c r="E185" s="33" t="s">
        <v>29</v>
      </c>
      <c r="F185" s="33" t="s">
        <v>21</v>
      </c>
      <c r="G185" s="8">
        <v>1</v>
      </c>
      <c r="H185" s="33" t="str">
        <f t="shared" si="14"/>
        <v>OL - Modificado (Mantenedor)Fácil.NET</v>
      </c>
      <c r="I185" s="33">
        <f>VLOOKUP(H185,Parametros!$E$24:$F$107,2,0)</f>
        <v>0.1</v>
      </c>
      <c r="J185" s="34">
        <f t="shared" si="15"/>
        <v>1.1000000000000001</v>
      </c>
      <c r="K185" s="13"/>
      <c r="L185" s="59" t="s">
        <v>29</v>
      </c>
      <c r="M185" s="59" t="s">
        <v>21</v>
      </c>
      <c r="N185" s="8">
        <v>4</v>
      </c>
      <c r="O185" s="50" t="str">
        <f t="shared" si="16"/>
        <v>OL - Modificado (Mantenedor)FácilSQL</v>
      </c>
      <c r="P185" s="50">
        <f>VLOOKUP(O185,Parametros!$E$24:$F$107,2,0)</f>
        <v>0.1</v>
      </c>
      <c r="Q185" s="51">
        <f t="shared" si="17"/>
        <v>4.4000000000000004</v>
      </c>
      <c r="R185" s="16">
        <v>5.5</v>
      </c>
      <c r="S185" s="65">
        <f t="shared" si="18"/>
        <v>0.44000000000000006</v>
      </c>
      <c r="T185" s="65">
        <f t="shared" si="19"/>
        <v>0.22000000000000003</v>
      </c>
      <c r="U185" s="65">
        <f t="shared" si="20"/>
        <v>5.0600000000000005</v>
      </c>
    </row>
    <row r="186" spans="1:21" ht="71.400000000000006" x14ac:dyDescent="0.3">
      <c r="A186" s="36" t="s">
        <v>189</v>
      </c>
      <c r="B186" s="35" t="s">
        <v>207</v>
      </c>
      <c r="C186" s="8" t="s">
        <v>242</v>
      </c>
      <c r="D186" s="8" t="s">
        <v>243</v>
      </c>
      <c r="E186" s="33" t="s">
        <v>29</v>
      </c>
      <c r="F186" s="33" t="s">
        <v>21</v>
      </c>
      <c r="G186" s="8">
        <v>1</v>
      </c>
      <c r="H186" s="33" t="str">
        <f t="shared" si="14"/>
        <v>OL - Modificado (Mantenedor)Fácil.NET</v>
      </c>
      <c r="I186" s="33">
        <f>VLOOKUP(H186,Parametros!$E$24:$F$107,2,0)</f>
        <v>0.1</v>
      </c>
      <c r="J186" s="34">
        <f t="shared" si="15"/>
        <v>1.1000000000000001</v>
      </c>
      <c r="K186" s="13"/>
      <c r="L186" s="59" t="s">
        <v>29</v>
      </c>
      <c r="M186" s="59" t="s">
        <v>21</v>
      </c>
      <c r="N186" s="8">
        <v>4</v>
      </c>
      <c r="O186" s="50" t="str">
        <f t="shared" si="16"/>
        <v>OL - Modificado (Mantenedor)FácilSQL</v>
      </c>
      <c r="P186" s="50">
        <f>VLOOKUP(O186,Parametros!$E$24:$F$107,2,0)</f>
        <v>0.1</v>
      </c>
      <c r="Q186" s="51">
        <f t="shared" si="17"/>
        <v>4.4000000000000004</v>
      </c>
      <c r="R186" s="16">
        <v>5.5</v>
      </c>
      <c r="S186" s="65">
        <f t="shared" si="18"/>
        <v>0.44000000000000006</v>
      </c>
      <c r="T186" s="65">
        <f t="shared" si="19"/>
        <v>0.22000000000000003</v>
      </c>
      <c r="U186" s="65">
        <f t="shared" si="20"/>
        <v>5.0600000000000005</v>
      </c>
    </row>
    <row r="187" spans="1:21" ht="51" x14ac:dyDescent="0.3">
      <c r="A187" s="36" t="s">
        <v>189</v>
      </c>
      <c r="B187" s="35" t="s">
        <v>207</v>
      </c>
      <c r="C187" s="6" t="s">
        <v>244</v>
      </c>
      <c r="D187" s="8" t="s">
        <v>245</v>
      </c>
      <c r="E187" s="33" t="s">
        <v>29</v>
      </c>
      <c r="F187" s="33" t="s">
        <v>21</v>
      </c>
      <c r="G187" s="8">
        <v>1</v>
      </c>
      <c r="H187" s="33" t="str">
        <f t="shared" si="14"/>
        <v>OL - Modificado (Mantenedor)Fácil.NET</v>
      </c>
      <c r="I187" s="33">
        <f>VLOOKUP(H187,Parametros!$E$24:$F$107,2,0)</f>
        <v>0.1</v>
      </c>
      <c r="J187" s="34">
        <f t="shared" si="15"/>
        <v>1.1000000000000001</v>
      </c>
      <c r="K187" s="13"/>
      <c r="L187" s="59" t="s">
        <v>29</v>
      </c>
      <c r="M187" s="59" t="s">
        <v>21</v>
      </c>
      <c r="N187" s="8">
        <v>4</v>
      </c>
      <c r="O187" s="50" t="str">
        <f t="shared" si="16"/>
        <v>OL - Modificado (Mantenedor)FácilSQL</v>
      </c>
      <c r="P187" s="50">
        <f>VLOOKUP(O187,Parametros!$E$24:$F$107,2,0)</f>
        <v>0.1</v>
      </c>
      <c r="Q187" s="51">
        <f t="shared" si="17"/>
        <v>4.4000000000000004</v>
      </c>
      <c r="R187" s="16">
        <v>5.5</v>
      </c>
      <c r="S187" s="65">
        <f t="shared" si="18"/>
        <v>0.44000000000000006</v>
      </c>
      <c r="T187" s="65">
        <f t="shared" si="19"/>
        <v>0.22000000000000003</v>
      </c>
      <c r="U187" s="65">
        <f t="shared" si="20"/>
        <v>5.0600000000000005</v>
      </c>
    </row>
    <row r="188" spans="1:21" ht="51" x14ac:dyDescent="0.3">
      <c r="A188" s="36" t="s">
        <v>189</v>
      </c>
      <c r="B188" s="35" t="s">
        <v>207</v>
      </c>
      <c r="C188" s="6" t="s">
        <v>244</v>
      </c>
      <c r="D188" s="8" t="s">
        <v>246</v>
      </c>
      <c r="E188" s="33" t="s">
        <v>29</v>
      </c>
      <c r="F188" s="33" t="s">
        <v>21</v>
      </c>
      <c r="G188" s="8">
        <v>1</v>
      </c>
      <c r="H188" s="33" t="str">
        <f t="shared" si="14"/>
        <v>OL - Modificado (Mantenedor)Fácil.NET</v>
      </c>
      <c r="I188" s="33">
        <f>VLOOKUP(H188,Parametros!$E$24:$F$107,2,0)</f>
        <v>0.1</v>
      </c>
      <c r="J188" s="34">
        <f t="shared" si="15"/>
        <v>1.1000000000000001</v>
      </c>
      <c r="K188" s="13"/>
      <c r="L188" s="59" t="s">
        <v>29</v>
      </c>
      <c r="M188" s="59" t="s">
        <v>21</v>
      </c>
      <c r="N188" s="8">
        <v>4</v>
      </c>
      <c r="O188" s="50" t="str">
        <f t="shared" si="16"/>
        <v>OL - Modificado (Mantenedor)FácilSQL</v>
      </c>
      <c r="P188" s="50">
        <f>VLOOKUP(O188,Parametros!$E$24:$F$107,2,0)</f>
        <v>0.1</v>
      </c>
      <c r="Q188" s="51">
        <f t="shared" si="17"/>
        <v>4.4000000000000004</v>
      </c>
      <c r="R188" s="16">
        <v>5.5</v>
      </c>
      <c r="S188" s="65">
        <f t="shared" si="18"/>
        <v>0.44000000000000006</v>
      </c>
      <c r="T188" s="65">
        <f t="shared" si="19"/>
        <v>0.22000000000000003</v>
      </c>
      <c r="U188" s="65">
        <f t="shared" si="20"/>
        <v>5.0600000000000005</v>
      </c>
    </row>
    <row r="189" spans="1:21" ht="51" x14ac:dyDescent="0.3">
      <c r="A189" s="36" t="s">
        <v>189</v>
      </c>
      <c r="B189" s="35" t="s">
        <v>207</v>
      </c>
      <c r="C189" s="6" t="s">
        <v>244</v>
      </c>
      <c r="D189" s="8" t="s">
        <v>247</v>
      </c>
      <c r="E189" s="33" t="s">
        <v>29</v>
      </c>
      <c r="F189" s="33" t="s">
        <v>21</v>
      </c>
      <c r="G189" s="8">
        <v>1</v>
      </c>
      <c r="H189" s="33" t="str">
        <f t="shared" si="14"/>
        <v>OL - Modificado (Mantenedor)Fácil.NET</v>
      </c>
      <c r="I189" s="33">
        <f>VLOOKUP(H189,Parametros!$E$24:$F$107,2,0)</f>
        <v>0.1</v>
      </c>
      <c r="J189" s="34">
        <f t="shared" si="15"/>
        <v>1.1000000000000001</v>
      </c>
      <c r="K189" s="13"/>
      <c r="L189" s="59" t="s">
        <v>29</v>
      </c>
      <c r="M189" s="59" t="s">
        <v>21</v>
      </c>
      <c r="N189" s="8">
        <v>4</v>
      </c>
      <c r="O189" s="50" t="str">
        <f t="shared" si="16"/>
        <v>OL - Modificado (Mantenedor)FácilSQL</v>
      </c>
      <c r="P189" s="50">
        <f>VLOOKUP(O189,Parametros!$E$24:$F$107,2,0)</f>
        <v>0.1</v>
      </c>
      <c r="Q189" s="51">
        <f t="shared" si="17"/>
        <v>4.4000000000000004</v>
      </c>
      <c r="R189" s="16">
        <v>5.5</v>
      </c>
      <c r="S189" s="65">
        <f t="shared" si="18"/>
        <v>0.44000000000000006</v>
      </c>
      <c r="T189" s="65">
        <f t="shared" si="19"/>
        <v>0.22000000000000003</v>
      </c>
      <c r="U189" s="65">
        <f t="shared" si="20"/>
        <v>5.0600000000000005</v>
      </c>
    </row>
    <row r="190" spans="1:21" ht="61.2" x14ac:dyDescent="0.3">
      <c r="A190" s="36" t="s">
        <v>189</v>
      </c>
      <c r="B190" s="35" t="s">
        <v>207</v>
      </c>
      <c r="C190" s="6" t="s">
        <v>244</v>
      </c>
      <c r="D190" s="8" t="s">
        <v>248</v>
      </c>
      <c r="E190" s="33" t="s">
        <v>29</v>
      </c>
      <c r="F190" s="33" t="s">
        <v>21</v>
      </c>
      <c r="G190" s="8">
        <v>1</v>
      </c>
      <c r="H190" s="33" t="str">
        <f t="shared" si="14"/>
        <v>OL - Modificado (Mantenedor)Fácil.NET</v>
      </c>
      <c r="I190" s="33">
        <f>VLOOKUP(H190,Parametros!$E$24:$F$107,2,0)</f>
        <v>0.1</v>
      </c>
      <c r="J190" s="34">
        <f t="shared" si="15"/>
        <v>1.1000000000000001</v>
      </c>
      <c r="K190" s="13"/>
      <c r="L190" s="59" t="s">
        <v>29</v>
      </c>
      <c r="M190" s="59" t="s">
        <v>21</v>
      </c>
      <c r="N190" s="8">
        <v>4</v>
      </c>
      <c r="O190" s="50" t="str">
        <f t="shared" si="16"/>
        <v>OL - Modificado (Mantenedor)FácilSQL</v>
      </c>
      <c r="P190" s="50">
        <f>VLOOKUP(O190,Parametros!$E$24:$F$107,2,0)</f>
        <v>0.1</v>
      </c>
      <c r="Q190" s="51">
        <f t="shared" si="17"/>
        <v>4.4000000000000004</v>
      </c>
      <c r="R190" s="16">
        <v>5.5</v>
      </c>
      <c r="S190" s="65">
        <f t="shared" si="18"/>
        <v>0.44000000000000006</v>
      </c>
      <c r="T190" s="65">
        <f t="shared" si="19"/>
        <v>0.22000000000000003</v>
      </c>
      <c r="U190" s="65">
        <f t="shared" si="20"/>
        <v>5.0600000000000005</v>
      </c>
    </row>
    <row r="191" spans="1:21" ht="81.599999999999994" x14ac:dyDescent="0.3">
      <c r="A191" s="36" t="s">
        <v>189</v>
      </c>
      <c r="B191" s="35" t="s">
        <v>207</v>
      </c>
      <c r="C191" s="6" t="s">
        <v>244</v>
      </c>
      <c r="D191" s="8" t="s">
        <v>249</v>
      </c>
      <c r="E191" s="33" t="s">
        <v>29</v>
      </c>
      <c r="F191" s="33" t="s">
        <v>21</v>
      </c>
      <c r="G191" s="8">
        <v>1</v>
      </c>
      <c r="H191" s="33" t="str">
        <f t="shared" si="14"/>
        <v>OL - Modificado (Mantenedor)Fácil.NET</v>
      </c>
      <c r="I191" s="33">
        <f>VLOOKUP(H191,Parametros!$E$24:$F$107,2,0)</f>
        <v>0.1</v>
      </c>
      <c r="J191" s="34">
        <f t="shared" si="15"/>
        <v>1.1000000000000001</v>
      </c>
      <c r="K191" s="13"/>
      <c r="L191" s="59" t="s">
        <v>29</v>
      </c>
      <c r="M191" s="59" t="s">
        <v>21</v>
      </c>
      <c r="N191" s="8">
        <v>4</v>
      </c>
      <c r="O191" s="50" t="str">
        <f t="shared" si="16"/>
        <v>OL - Modificado (Mantenedor)FácilSQL</v>
      </c>
      <c r="P191" s="50">
        <f>VLOOKUP(O191,Parametros!$E$24:$F$107,2,0)</f>
        <v>0.1</v>
      </c>
      <c r="Q191" s="51">
        <f t="shared" si="17"/>
        <v>4.4000000000000004</v>
      </c>
      <c r="R191" s="16">
        <v>5.5</v>
      </c>
      <c r="S191" s="65">
        <f t="shared" si="18"/>
        <v>0.44000000000000006</v>
      </c>
      <c r="T191" s="65">
        <f t="shared" si="19"/>
        <v>0.22000000000000003</v>
      </c>
      <c r="U191" s="65">
        <f t="shared" si="20"/>
        <v>5.0600000000000005</v>
      </c>
    </row>
    <row r="192" spans="1:21" ht="81.599999999999994" x14ac:dyDescent="0.3">
      <c r="A192" s="36" t="s">
        <v>189</v>
      </c>
      <c r="B192" s="35" t="s">
        <v>207</v>
      </c>
      <c r="C192" s="6" t="s">
        <v>244</v>
      </c>
      <c r="D192" s="8" t="s">
        <v>250</v>
      </c>
      <c r="E192" s="33" t="s">
        <v>29</v>
      </c>
      <c r="F192" s="33" t="s">
        <v>21</v>
      </c>
      <c r="G192" s="8">
        <v>1</v>
      </c>
      <c r="H192" s="33" t="str">
        <f t="shared" si="14"/>
        <v>OL - Modificado (Mantenedor)Fácil.NET</v>
      </c>
      <c r="I192" s="33">
        <f>VLOOKUP(H192,Parametros!$E$24:$F$107,2,0)</f>
        <v>0.1</v>
      </c>
      <c r="J192" s="34">
        <f t="shared" si="15"/>
        <v>1.1000000000000001</v>
      </c>
      <c r="K192" s="13"/>
      <c r="L192" s="59" t="s">
        <v>29</v>
      </c>
      <c r="M192" s="59" t="s">
        <v>21</v>
      </c>
      <c r="N192" s="8">
        <v>4</v>
      </c>
      <c r="O192" s="50" t="str">
        <f t="shared" si="16"/>
        <v>OL - Modificado (Mantenedor)FácilSQL</v>
      </c>
      <c r="P192" s="50">
        <f>VLOOKUP(O192,Parametros!$E$24:$F$107,2,0)</f>
        <v>0.1</v>
      </c>
      <c r="Q192" s="51">
        <f t="shared" si="17"/>
        <v>4.4000000000000004</v>
      </c>
      <c r="R192" s="16">
        <v>5.5</v>
      </c>
      <c r="S192" s="65">
        <f t="shared" si="18"/>
        <v>0.44000000000000006</v>
      </c>
      <c r="T192" s="65">
        <f t="shared" si="19"/>
        <v>0.22000000000000003</v>
      </c>
      <c r="U192" s="65">
        <f t="shared" si="20"/>
        <v>5.0600000000000005</v>
      </c>
    </row>
    <row r="193" spans="1:21" ht="91.8" x14ac:dyDescent="0.3">
      <c r="A193" s="36" t="s">
        <v>189</v>
      </c>
      <c r="B193" s="35" t="s">
        <v>207</v>
      </c>
      <c r="C193" s="6" t="s">
        <v>244</v>
      </c>
      <c r="D193" s="8" t="s">
        <v>251</v>
      </c>
      <c r="E193" s="33" t="s">
        <v>29</v>
      </c>
      <c r="F193" s="33" t="s">
        <v>21</v>
      </c>
      <c r="G193" s="8">
        <v>1</v>
      </c>
      <c r="H193" s="33" t="str">
        <f t="shared" si="14"/>
        <v>OL - Modificado (Mantenedor)Fácil.NET</v>
      </c>
      <c r="I193" s="33">
        <f>VLOOKUP(H193,Parametros!$E$24:$F$107,2,0)</f>
        <v>0.1</v>
      </c>
      <c r="J193" s="34">
        <f t="shared" si="15"/>
        <v>1.1000000000000001</v>
      </c>
      <c r="K193" s="13"/>
      <c r="L193" s="59" t="s">
        <v>29</v>
      </c>
      <c r="M193" s="59" t="s">
        <v>21</v>
      </c>
      <c r="N193" s="8">
        <v>4</v>
      </c>
      <c r="O193" s="50" t="str">
        <f t="shared" si="16"/>
        <v>OL - Modificado (Mantenedor)FácilSQL</v>
      </c>
      <c r="P193" s="50">
        <f>VLOOKUP(O193,Parametros!$E$24:$F$107,2,0)</f>
        <v>0.1</v>
      </c>
      <c r="Q193" s="51">
        <f t="shared" si="17"/>
        <v>4.4000000000000004</v>
      </c>
      <c r="R193" s="16">
        <v>5.5</v>
      </c>
      <c r="S193" s="65">
        <f t="shared" si="18"/>
        <v>0.44000000000000006</v>
      </c>
      <c r="T193" s="65">
        <f t="shared" si="19"/>
        <v>0.22000000000000003</v>
      </c>
      <c r="U193" s="65">
        <f t="shared" si="20"/>
        <v>5.0600000000000005</v>
      </c>
    </row>
    <row r="194" spans="1:21" ht="61.2" x14ac:dyDescent="0.3">
      <c r="A194" s="36" t="s">
        <v>189</v>
      </c>
      <c r="B194" s="35" t="s">
        <v>207</v>
      </c>
      <c r="C194" s="6" t="s">
        <v>244</v>
      </c>
      <c r="D194" s="8" t="s">
        <v>252</v>
      </c>
      <c r="E194" s="33" t="s">
        <v>29</v>
      </c>
      <c r="F194" s="33" t="s">
        <v>21</v>
      </c>
      <c r="G194" s="8">
        <v>1</v>
      </c>
      <c r="H194" s="33" t="str">
        <f t="shared" si="14"/>
        <v>OL - Modificado (Mantenedor)Fácil.NET</v>
      </c>
      <c r="I194" s="33">
        <f>VLOOKUP(H194,Parametros!$E$24:$F$107,2,0)</f>
        <v>0.1</v>
      </c>
      <c r="J194" s="34">
        <f t="shared" si="15"/>
        <v>1.1000000000000001</v>
      </c>
      <c r="K194" s="13"/>
      <c r="L194" s="59" t="s">
        <v>29</v>
      </c>
      <c r="M194" s="59" t="s">
        <v>21</v>
      </c>
      <c r="N194" s="8">
        <v>4</v>
      </c>
      <c r="O194" s="50" t="str">
        <f t="shared" si="16"/>
        <v>OL - Modificado (Mantenedor)FácilSQL</v>
      </c>
      <c r="P194" s="50">
        <f>VLOOKUP(O194,Parametros!$E$24:$F$107,2,0)</f>
        <v>0.1</v>
      </c>
      <c r="Q194" s="51">
        <f t="shared" si="17"/>
        <v>4.4000000000000004</v>
      </c>
      <c r="R194" s="16">
        <v>5.5</v>
      </c>
      <c r="S194" s="65">
        <f t="shared" si="18"/>
        <v>0.44000000000000006</v>
      </c>
      <c r="T194" s="65">
        <f t="shared" si="19"/>
        <v>0.22000000000000003</v>
      </c>
      <c r="U194" s="65">
        <f t="shared" si="20"/>
        <v>5.0600000000000005</v>
      </c>
    </row>
    <row r="195" spans="1:21" ht="40.799999999999997" x14ac:dyDescent="0.3">
      <c r="A195" s="36" t="s">
        <v>189</v>
      </c>
      <c r="B195" s="35" t="s">
        <v>207</v>
      </c>
      <c r="C195" s="6" t="s">
        <v>244</v>
      </c>
      <c r="D195" s="8" t="s">
        <v>253</v>
      </c>
      <c r="E195" s="33" t="s">
        <v>29</v>
      </c>
      <c r="F195" s="33" t="s">
        <v>21</v>
      </c>
      <c r="G195" s="8">
        <v>1</v>
      </c>
      <c r="H195" s="33" t="str">
        <f t="shared" si="14"/>
        <v>OL - Modificado (Mantenedor)Fácil.NET</v>
      </c>
      <c r="I195" s="33">
        <f>VLOOKUP(H195,Parametros!$E$24:$F$107,2,0)</f>
        <v>0.1</v>
      </c>
      <c r="J195" s="34">
        <f t="shared" si="15"/>
        <v>1.1000000000000001</v>
      </c>
      <c r="K195" s="13"/>
      <c r="L195" s="59" t="s">
        <v>29</v>
      </c>
      <c r="M195" s="59" t="s">
        <v>21</v>
      </c>
      <c r="N195" s="8">
        <v>1</v>
      </c>
      <c r="O195" s="50" t="str">
        <f t="shared" si="16"/>
        <v>OL - Modificado (Mantenedor)FácilSQL</v>
      </c>
      <c r="P195" s="50">
        <f>VLOOKUP(O195,Parametros!$E$24:$F$107,2,0)</f>
        <v>0.1</v>
      </c>
      <c r="Q195" s="51">
        <f t="shared" si="17"/>
        <v>1.1000000000000001</v>
      </c>
      <c r="R195" s="16">
        <v>2.2000000000000002</v>
      </c>
      <c r="S195" s="65">
        <f t="shared" si="18"/>
        <v>0.11000000000000001</v>
      </c>
      <c r="T195" s="65">
        <f t="shared" si="19"/>
        <v>5.5000000000000007E-2</v>
      </c>
      <c r="U195" s="65">
        <f t="shared" si="20"/>
        <v>1.2650000000000001</v>
      </c>
    </row>
    <row r="196" spans="1:21" ht="40.799999999999997" x14ac:dyDescent="0.3">
      <c r="A196" s="36" t="s">
        <v>189</v>
      </c>
      <c r="B196" s="35" t="s">
        <v>207</v>
      </c>
      <c r="C196" s="6" t="s">
        <v>244</v>
      </c>
      <c r="D196" s="8" t="s">
        <v>254</v>
      </c>
      <c r="E196" s="33" t="s">
        <v>29</v>
      </c>
      <c r="F196" s="33" t="s">
        <v>21</v>
      </c>
      <c r="G196" s="8">
        <v>1</v>
      </c>
      <c r="H196" s="33" t="str">
        <f t="shared" si="14"/>
        <v>OL - Modificado (Mantenedor)Fácil.NET</v>
      </c>
      <c r="I196" s="33">
        <f>VLOOKUP(H196,Parametros!$E$24:$F$107,2,0)</f>
        <v>0.1</v>
      </c>
      <c r="J196" s="34">
        <f t="shared" si="15"/>
        <v>1.1000000000000001</v>
      </c>
      <c r="K196" s="13"/>
      <c r="L196" s="59" t="s">
        <v>29</v>
      </c>
      <c r="M196" s="59" t="s">
        <v>21</v>
      </c>
      <c r="N196" s="8">
        <v>4</v>
      </c>
      <c r="O196" s="50" t="str">
        <f t="shared" si="16"/>
        <v>OL - Modificado (Mantenedor)FácilSQL</v>
      </c>
      <c r="P196" s="50">
        <f>VLOOKUP(O196,Parametros!$E$24:$F$107,2,0)</f>
        <v>0.1</v>
      </c>
      <c r="Q196" s="51">
        <f t="shared" si="17"/>
        <v>4.4000000000000004</v>
      </c>
      <c r="R196" s="16">
        <v>5.5</v>
      </c>
      <c r="S196" s="65">
        <f t="shared" si="18"/>
        <v>0.44000000000000006</v>
      </c>
      <c r="T196" s="65">
        <f t="shared" si="19"/>
        <v>0.22000000000000003</v>
      </c>
      <c r="U196" s="65">
        <f t="shared" si="20"/>
        <v>5.0600000000000005</v>
      </c>
    </row>
    <row r="197" spans="1:21" ht="40.799999999999997" x14ac:dyDescent="0.3">
      <c r="A197" s="36" t="s">
        <v>189</v>
      </c>
      <c r="B197" s="35" t="s">
        <v>207</v>
      </c>
      <c r="C197" s="6" t="s">
        <v>244</v>
      </c>
      <c r="D197" s="8" t="s">
        <v>255</v>
      </c>
      <c r="E197" s="33" t="s">
        <v>29</v>
      </c>
      <c r="F197" s="33" t="s">
        <v>21</v>
      </c>
      <c r="G197" s="8">
        <v>1</v>
      </c>
      <c r="H197" s="33" t="str">
        <f t="shared" ref="H197" si="21">+E197&amp;F197&amp;$E$2</f>
        <v>OL - Modificado (Mantenedor)Fácil.NET</v>
      </c>
      <c r="I197" s="33">
        <f>VLOOKUP(H197,Parametros!$E$24:$F$107,2,0)</f>
        <v>0.1</v>
      </c>
      <c r="J197" s="34">
        <f t="shared" ref="J197" si="22">(G197*I197)+G197</f>
        <v>1.1000000000000001</v>
      </c>
      <c r="K197" s="13"/>
      <c r="L197" s="59" t="s">
        <v>29</v>
      </c>
      <c r="M197" s="59" t="s">
        <v>21</v>
      </c>
      <c r="N197" s="8">
        <v>4</v>
      </c>
      <c r="O197" s="50" t="str">
        <f t="shared" ref="O197" si="23">+L197&amp;M197&amp;$N$2</f>
        <v>OL - Modificado (Mantenedor)FácilSQL</v>
      </c>
      <c r="P197" s="50">
        <f>VLOOKUP(O197,Parametros!$E$24:$F$107,2,0)</f>
        <v>0.1</v>
      </c>
      <c r="Q197" s="51">
        <f t="shared" ref="Q197" si="24">(N197*P197)+N197</f>
        <v>4.4000000000000004</v>
      </c>
      <c r="R197" s="16">
        <v>5.5</v>
      </c>
      <c r="S197" s="65">
        <f t="shared" ref="S197" si="25">Q197*$S$2</f>
        <v>0.44000000000000006</v>
      </c>
      <c r="T197" s="65">
        <f t="shared" ref="T197" si="26">Q197*$T$2</f>
        <v>0.22000000000000003</v>
      </c>
      <c r="U197" s="65">
        <f t="shared" ref="U197" si="27">Q197+S197+T197</f>
        <v>5.0600000000000005</v>
      </c>
    </row>
    <row r="198" spans="1:21" x14ac:dyDescent="0.3">
      <c r="J198" s="49"/>
      <c r="K198" s="49"/>
      <c r="L198" s="49"/>
      <c r="M198" s="60"/>
    </row>
    <row r="199" spans="1:21" x14ac:dyDescent="0.3">
      <c r="J199" s="49"/>
      <c r="K199" s="49"/>
      <c r="L199" s="49"/>
      <c r="M199" s="60"/>
    </row>
    <row r="200" spans="1:21" x14ac:dyDescent="0.3">
      <c r="J200" s="49"/>
      <c r="K200" s="49"/>
      <c r="L200" s="49"/>
      <c r="M200" s="60"/>
    </row>
    <row r="201" spans="1:21" x14ac:dyDescent="0.3">
      <c r="J201" s="49"/>
      <c r="K201" s="49"/>
      <c r="L201" s="49"/>
      <c r="M201" s="60"/>
    </row>
    <row r="202" spans="1:21" x14ac:dyDescent="0.3">
      <c r="J202" s="49"/>
      <c r="K202" s="49"/>
      <c r="L202" s="49"/>
      <c r="M202" s="60"/>
    </row>
    <row r="203" spans="1:21" x14ac:dyDescent="0.3">
      <c r="J203" s="49"/>
      <c r="K203" s="49"/>
      <c r="L203" s="49"/>
      <c r="M203" s="60"/>
    </row>
    <row r="204" spans="1:21" x14ac:dyDescent="0.3">
      <c r="J204" s="49"/>
      <c r="K204" s="49"/>
      <c r="L204" s="49"/>
      <c r="M204" s="60"/>
    </row>
    <row r="205" spans="1:21" x14ac:dyDescent="0.3">
      <c r="J205" s="49"/>
      <c r="K205" s="49"/>
      <c r="L205" s="49"/>
      <c r="M205" s="60"/>
    </row>
    <row r="206" spans="1:21" x14ac:dyDescent="0.3">
      <c r="J206" s="49"/>
      <c r="K206" s="49"/>
      <c r="L206" s="49"/>
      <c r="M206" s="60"/>
    </row>
    <row r="207" spans="1:21" x14ac:dyDescent="0.3">
      <c r="J207" s="49"/>
      <c r="K207" s="49"/>
      <c r="L207" s="49"/>
      <c r="M207" s="60"/>
    </row>
    <row r="208" spans="1:21" x14ac:dyDescent="0.3">
      <c r="J208" s="49"/>
      <c r="K208" s="49"/>
      <c r="L208" s="49"/>
      <c r="M208" s="60"/>
    </row>
    <row r="209" spans="10:13" x14ac:dyDescent="0.3">
      <c r="J209" s="49"/>
      <c r="K209" s="49"/>
      <c r="L209" s="49"/>
      <c r="M209" s="60"/>
    </row>
    <row r="210" spans="10:13" x14ac:dyDescent="0.3">
      <c r="J210" s="49"/>
      <c r="K210" s="49"/>
      <c r="L210" s="49"/>
      <c r="M210" s="60"/>
    </row>
    <row r="211" spans="10:13" x14ac:dyDescent="0.3">
      <c r="J211" s="49"/>
      <c r="K211" s="49"/>
      <c r="L211" s="49"/>
      <c r="M211" s="60"/>
    </row>
    <row r="212" spans="10:13" x14ac:dyDescent="0.3">
      <c r="J212" s="49"/>
      <c r="K212" s="49"/>
      <c r="L212" s="49"/>
      <c r="M212" s="60"/>
    </row>
    <row r="213" spans="10:13" x14ac:dyDescent="0.3">
      <c r="J213" s="49"/>
      <c r="K213" s="49"/>
      <c r="L213" s="49"/>
      <c r="M213" s="60"/>
    </row>
    <row r="214" spans="10:13" x14ac:dyDescent="0.3">
      <c r="J214" s="49"/>
      <c r="K214" s="49"/>
      <c r="L214" s="49"/>
      <c r="M214" s="60"/>
    </row>
    <row r="215" spans="10:13" x14ac:dyDescent="0.3">
      <c r="J215" s="49"/>
      <c r="K215" s="49"/>
      <c r="L215" s="49"/>
      <c r="M215" s="60"/>
    </row>
    <row r="216" spans="10:13" x14ac:dyDescent="0.3">
      <c r="J216" s="49"/>
      <c r="K216" s="49"/>
      <c r="L216" s="49"/>
      <c r="M216" s="60"/>
    </row>
    <row r="217" spans="10:13" x14ac:dyDescent="0.3">
      <c r="J217" s="49"/>
      <c r="K217" s="49"/>
      <c r="L217" s="49"/>
      <c r="M217" s="60"/>
    </row>
    <row r="218" spans="10:13" x14ac:dyDescent="0.3">
      <c r="J218" s="49"/>
      <c r="K218" s="49"/>
      <c r="L218" s="49"/>
      <c r="M218" s="60"/>
    </row>
    <row r="219" spans="10:13" x14ac:dyDescent="0.3">
      <c r="J219" s="49"/>
      <c r="K219" s="49"/>
      <c r="L219" s="49"/>
      <c r="M219" s="60"/>
    </row>
    <row r="220" spans="10:13" x14ac:dyDescent="0.3">
      <c r="J220" s="49"/>
      <c r="K220" s="49"/>
      <c r="L220" s="49"/>
      <c r="M220" s="60"/>
    </row>
    <row r="221" spans="10:13" x14ac:dyDescent="0.3">
      <c r="J221" s="49"/>
      <c r="K221" s="49"/>
      <c r="L221" s="49"/>
      <c r="M221" s="60"/>
    </row>
    <row r="222" spans="10:13" x14ac:dyDescent="0.3">
      <c r="J222" s="49"/>
      <c r="K222" s="49"/>
      <c r="L222" s="49"/>
      <c r="M222" s="60"/>
    </row>
    <row r="223" spans="10:13" x14ac:dyDescent="0.3">
      <c r="J223" s="49"/>
      <c r="K223" s="49"/>
      <c r="L223" s="49"/>
      <c r="M223" s="60"/>
    </row>
    <row r="224" spans="10:13" x14ac:dyDescent="0.3">
      <c r="J224" s="49"/>
      <c r="K224" s="49"/>
      <c r="L224" s="49"/>
      <c r="M224" s="60"/>
    </row>
    <row r="225" spans="10:13" x14ac:dyDescent="0.3">
      <c r="J225" s="49"/>
      <c r="K225" s="49"/>
      <c r="L225" s="49"/>
      <c r="M225" s="60"/>
    </row>
    <row r="226" spans="10:13" x14ac:dyDescent="0.3">
      <c r="J226" s="49"/>
      <c r="K226" s="49"/>
      <c r="L226" s="49"/>
      <c r="M226" s="60"/>
    </row>
    <row r="227" spans="10:13" x14ac:dyDescent="0.3">
      <c r="J227" s="49"/>
      <c r="K227" s="49"/>
      <c r="L227" s="49"/>
      <c r="M227" s="60"/>
    </row>
    <row r="228" spans="10:13" x14ac:dyDescent="0.3">
      <c r="J228" s="49"/>
      <c r="K228" s="49"/>
      <c r="L228" s="49"/>
      <c r="M228" s="60"/>
    </row>
    <row r="229" spans="10:13" x14ac:dyDescent="0.3">
      <c r="J229" s="49"/>
      <c r="K229" s="49"/>
      <c r="L229" s="49"/>
      <c r="M229" s="60"/>
    </row>
    <row r="230" spans="10:13" x14ac:dyDescent="0.3">
      <c r="J230" s="49"/>
      <c r="K230" s="49"/>
      <c r="L230" s="49"/>
      <c r="M230" s="60"/>
    </row>
    <row r="231" spans="10:13" x14ac:dyDescent="0.3">
      <c r="J231" s="49"/>
      <c r="K231" s="49"/>
      <c r="L231" s="49"/>
      <c r="M231" s="60"/>
    </row>
    <row r="232" spans="10:13" x14ac:dyDescent="0.3">
      <c r="J232" s="49"/>
      <c r="K232" s="49"/>
      <c r="L232" s="49"/>
      <c r="M232" s="60"/>
    </row>
    <row r="233" spans="10:13" x14ac:dyDescent="0.3">
      <c r="J233" s="49"/>
      <c r="K233" s="49"/>
      <c r="L233" s="49"/>
      <c r="M233" s="60"/>
    </row>
    <row r="234" spans="10:13" x14ac:dyDescent="0.3">
      <c r="J234" s="49"/>
      <c r="K234" s="49"/>
      <c r="L234" s="49"/>
      <c r="M234" s="60"/>
    </row>
    <row r="235" spans="10:13" x14ac:dyDescent="0.3">
      <c r="J235" s="49"/>
      <c r="K235" s="49"/>
      <c r="L235" s="49"/>
      <c r="M235" s="60"/>
    </row>
    <row r="236" spans="10:13" x14ac:dyDescent="0.3">
      <c r="J236" s="49"/>
      <c r="K236" s="49"/>
      <c r="L236" s="49"/>
      <c r="M236" s="60"/>
    </row>
    <row r="237" spans="10:13" x14ac:dyDescent="0.3">
      <c r="J237" s="49"/>
      <c r="K237" s="49"/>
      <c r="L237" s="49"/>
      <c r="M237" s="60"/>
    </row>
    <row r="238" spans="10:13" x14ac:dyDescent="0.3">
      <c r="J238" s="49"/>
      <c r="K238" s="49"/>
      <c r="L238" s="49"/>
      <c r="M238" s="60"/>
    </row>
    <row r="239" spans="10:13" x14ac:dyDescent="0.3">
      <c r="J239" s="49"/>
      <c r="K239" s="49"/>
      <c r="L239" s="49"/>
      <c r="M239" s="60"/>
    </row>
    <row r="240" spans="10:13" x14ac:dyDescent="0.3">
      <c r="J240" s="49"/>
      <c r="K240" s="49"/>
      <c r="L240" s="49"/>
      <c r="M240" s="60"/>
    </row>
    <row r="241" spans="10:13" x14ac:dyDescent="0.3">
      <c r="J241" s="49"/>
      <c r="K241" s="49"/>
      <c r="L241" s="49"/>
      <c r="M241" s="60"/>
    </row>
    <row r="242" spans="10:13" x14ac:dyDescent="0.3">
      <c r="J242" s="49"/>
      <c r="K242" s="49"/>
      <c r="L242" s="49"/>
      <c r="M242" s="60"/>
    </row>
    <row r="243" spans="10:13" x14ac:dyDescent="0.3">
      <c r="J243" s="49"/>
      <c r="K243" s="49"/>
      <c r="L243" s="49"/>
      <c r="M243" s="60"/>
    </row>
    <row r="244" spans="10:13" x14ac:dyDescent="0.3">
      <c r="J244" s="49"/>
      <c r="K244" s="49"/>
      <c r="L244" s="49"/>
      <c r="M244" s="60"/>
    </row>
    <row r="245" spans="10:13" x14ac:dyDescent="0.3">
      <c r="J245" s="49"/>
      <c r="K245" s="49"/>
      <c r="L245" s="49"/>
      <c r="M245" s="60"/>
    </row>
    <row r="246" spans="10:13" x14ac:dyDescent="0.3">
      <c r="J246" s="49"/>
      <c r="K246" s="49"/>
      <c r="L246" s="49"/>
      <c r="M246" s="60"/>
    </row>
    <row r="247" spans="10:13" x14ac:dyDescent="0.3">
      <c r="J247" s="49"/>
      <c r="K247" s="49"/>
      <c r="L247" s="49"/>
      <c r="M247" s="60"/>
    </row>
    <row r="248" spans="10:13" x14ac:dyDescent="0.3">
      <c r="J248" s="49"/>
      <c r="K248" s="49"/>
      <c r="L248" s="49"/>
      <c r="M248" s="60"/>
    </row>
    <row r="249" spans="10:13" x14ac:dyDescent="0.3">
      <c r="J249" s="49"/>
      <c r="K249" s="49"/>
      <c r="L249" s="49"/>
      <c r="M249" s="60"/>
    </row>
    <row r="250" spans="10:13" x14ac:dyDescent="0.3">
      <c r="J250" s="49"/>
      <c r="K250" s="49"/>
      <c r="L250" s="49"/>
      <c r="M250" s="60"/>
    </row>
    <row r="251" spans="10:13" x14ac:dyDescent="0.3">
      <c r="J251" s="49"/>
      <c r="K251" s="49"/>
      <c r="L251" s="49"/>
      <c r="M251" s="60"/>
    </row>
    <row r="252" spans="10:13" x14ac:dyDescent="0.3">
      <c r="J252" s="49"/>
      <c r="K252" s="49"/>
      <c r="L252" s="49"/>
      <c r="M252" s="60"/>
    </row>
    <row r="253" spans="10:13" x14ac:dyDescent="0.3">
      <c r="J253" s="49"/>
      <c r="K253" s="49"/>
      <c r="L253" s="49"/>
      <c r="M253" s="60"/>
    </row>
    <row r="254" spans="10:13" x14ac:dyDescent="0.3">
      <c r="J254" s="49"/>
      <c r="K254" s="49"/>
      <c r="L254" s="49"/>
      <c r="M254" s="60"/>
    </row>
    <row r="255" spans="10:13" x14ac:dyDescent="0.3">
      <c r="J255" s="49"/>
      <c r="K255" s="49"/>
      <c r="L255" s="49"/>
      <c r="M255" s="60"/>
    </row>
    <row r="256" spans="10:13" x14ac:dyDescent="0.3">
      <c r="J256" s="49"/>
      <c r="K256" s="49"/>
      <c r="L256" s="49"/>
      <c r="M256" s="60"/>
    </row>
    <row r="257" spans="10:13" x14ac:dyDescent="0.3">
      <c r="J257" s="49"/>
      <c r="K257" s="49"/>
      <c r="L257" s="49"/>
      <c r="M257" s="60"/>
    </row>
    <row r="258" spans="10:13" x14ac:dyDescent="0.3">
      <c r="J258" s="49"/>
      <c r="K258" s="49"/>
      <c r="L258" s="49"/>
      <c r="M258" s="60"/>
    </row>
    <row r="259" spans="10:13" x14ac:dyDescent="0.3">
      <c r="J259" s="49"/>
      <c r="K259" s="49"/>
      <c r="L259" s="49"/>
      <c r="M259" s="60"/>
    </row>
    <row r="260" spans="10:13" x14ac:dyDescent="0.3">
      <c r="J260" s="49"/>
      <c r="K260" s="49"/>
      <c r="L260" s="49"/>
      <c r="M260" s="60"/>
    </row>
    <row r="261" spans="10:13" x14ac:dyDescent="0.3">
      <c r="J261" s="49"/>
      <c r="K261" s="49"/>
      <c r="L261" s="49"/>
      <c r="M261" s="60"/>
    </row>
    <row r="262" spans="10:13" x14ac:dyDescent="0.3">
      <c r="J262" s="49"/>
      <c r="K262" s="49"/>
      <c r="L262" s="49"/>
      <c r="M262" s="60"/>
    </row>
    <row r="263" spans="10:13" x14ac:dyDescent="0.3">
      <c r="J263" s="49"/>
      <c r="K263" s="49"/>
      <c r="L263" s="49"/>
      <c r="M263" s="60"/>
    </row>
    <row r="264" spans="10:13" x14ac:dyDescent="0.3">
      <c r="J264" s="49"/>
      <c r="K264" s="49"/>
      <c r="L264" s="49"/>
      <c r="M264" s="60"/>
    </row>
    <row r="265" spans="10:13" x14ac:dyDescent="0.3">
      <c r="J265" s="49"/>
      <c r="K265" s="49"/>
      <c r="L265" s="49"/>
      <c r="M265" s="60"/>
    </row>
    <row r="266" spans="10:13" x14ac:dyDescent="0.3">
      <c r="J266" s="49"/>
      <c r="K266" s="49"/>
      <c r="L266" s="49"/>
      <c r="M266" s="60"/>
    </row>
    <row r="267" spans="10:13" x14ac:dyDescent="0.3">
      <c r="J267" s="49"/>
      <c r="K267" s="49"/>
      <c r="L267" s="49"/>
      <c r="M267" s="60"/>
    </row>
    <row r="268" spans="10:13" x14ac:dyDescent="0.3">
      <c r="J268" s="49"/>
      <c r="K268" s="49"/>
      <c r="L268" s="49"/>
      <c r="M268" s="60"/>
    </row>
    <row r="269" spans="10:13" x14ac:dyDescent="0.3">
      <c r="J269" s="49"/>
      <c r="K269" s="49"/>
      <c r="L269" s="49"/>
      <c r="M269" s="60"/>
    </row>
    <row r="270" spans="10:13" x14ac:dyDescent="0.3">
      <c r="J270" s="49"/>
      <c r="K270" s="49"/>
      <c r="L270" s="49"/>
      <c r="M270" s="60"/>
    </row>
    <row r="271" spans="10:13" x14ac:dyDescent="0.3">
      <c r="J271" s="49"/>
      <c r="K271" s="49"/>
      <c r="L271" s="49"/>
      <c r="M271" s="60"/>
    </row>
    <row r="272" spans="10:13" x14ac:dyDescent="0.3">
      <c r="J272" s="49"/>
      <c r="K272" s="49"/>
      <c r="L272" s="49"/>
      <c r="M272" s="60"/>
    </row>
    <row r="273" spans="10:13" x14ac:dyDescent="0.3">
      <c r="J273" s="49"/>
      <c r="K273" s="49"/>
      <c r="L273" s="49"/>
      <c r="M273" s="60"/>
    </row>
    <row r="274" spans="10:13" x14ac:dyDescent="0.3">
      <c r="J274" s="49"/>
      <c r="K274" s="49"/>
      <c r="L274" s="49"/>
      <c r="M274" s="60"/>
    </row>
    <row r="275" spans="10:13" x14ac:dyDescent="0.3">
      <c r="J275" s="49"/>
      <c r="K275" s="49"/>
      <c r="L275" s="49"/>
      <c r="M275" s="60"/>
    </row>
    <row r="276" spans="10:13" x14ac:dyDescent="0.3">
      <c r="J276" s="49"/>
      <c r="K276" s="49"/>
      <c r="L276" s="49"/>
      <c r="M276" s="60"/>
    </row>
    <row r="277" spans="10:13" x14ac:dyDescent="0.3">
      <c r="J277" s="49"/>
      <c r="K277" s="49"/>
      <c r="L277" s="49"/>
      <c r="M277" s="60"/>
    </row>
    <row r="278" spans="10:13" x14ac:dyDescent="0.3">
      <c r="J278" s="49"/>
      <c r="K278" s="49"/>
      <c r="L278" s="49"/>
      <c r="M278" s="60"/>
    </row>
    <row r="279" spans="10:13" x14ac:dyDescent="0.3">
      <c r="J279" s="49"/>
      <c r="K279" s="49"/>
      <c r="L279" s="49"/>
      <c r="M279" s="60"/>
    </row>
    <row r="280" spans="10:13" x14ac:dyDescent="0.3">
      <c r="J280" s="49"/>
      <c r="K280" s="49"/>
      <c r="L280" s="49"/>
      <c r="M280" s="60"/>
    </row>
    <row r="281" spans="10:13" x14ac:dyDescent="0.3">
      <c r="J281" s="49"/>
      <c r="K281" s="49"/>
      <c r="L281" s="49"/>
      <c r="M281" s="60"/>
    </row>
    <row r="282" spans="10:13" x14ac:dyDescent="0.3">
      <c r="J282" s="49"/>
      <c r="K282" s="49"/>
      <c r="L282" s="49"/>
      <c r="M282" s="60"/>
    </row>
    <row r="283" spans="10:13" x14ac:dyDescent="0.3">
      <c r="J283" s="49"/>
      <c r="K283" s="49"/>
      <c r="L283" s="49"/>
      <c r="M283" s="60"/>
    </row>
    <row r="284" spans="10:13" x14ac:dyDescent="0.3">
      <c r="J284" s="49"/>
      <c r="K284" s="49"/>
      <c r="L284" s="49"/>
      <c r="M284" s="60"/>
    </row>
    <row r="285" spans="10:13" x14ac:dyDescent="0.3">
      <c r="J285" s="49"/>
      <c r="K285" s="49"/>
      <c r="L285" s="49"/>
      <c r="M285" s="60"/>
    </row>
    <row r="286" spans="10:13" x14ac:dyDescent="0.3">
      <c r="J286" s="49"/>
      <c r="K286" s="49"/>
      <c r="L286" s="49"/>
      <c r="M286" s="60"/>
    </row>
    <row r="287" spans="10:13" x14ac:dyDescent="0.3">
      <c r="J287" s="49"/>
      <c r="K287" s="49"/>
      <c r="L287" s="49"/>
      <c r="M287" s="60"/>
    </row>
    <row r="288" spans="10:13" x14ac:dyDescent="0.3">
      <c r="J288" s="49"/>
      <c r="K288" s="49"/>
      <c r="L288" s="49"/>
      <c r="M288" s="60"/>
    </row>
    <row r="289" spans="10:13" x14ac:dyDescent="0.3">
      <c r="J289" s="49"/>
      <c r="K289" s="49"/>
      <c r="L289" s="49"/>
      <c r="M289" s="60"/>
    </row>
    <row r="290" spans="10:13" x14ac:dyDescent="0.3">
      <c r="J290" s="49"/>
      <c r="K290" s="49"/>
      <c r="L290" s="49"/>
      <c r="M290" s="60"/>
    </row>
    <row r="291" spans="10:13" x14ac:dyDescent="0.3">
      <c r="J291" s="49"/>
      <c r="K291" s="49"/>
      <c r="L291" s="49"/>
      <c r="M291" s="60"/>
    </row>
    <row r="292" spans="10:13" x14ac:dyDescent="0.3">
      <c r="J292" s="49"/>
      <c r="K292" s="49"/>
      <c r="L292" s="49"/>
      <c r="M292" s="60"/>
    </row>
    <row r="293" spans="10:13" x14ac:dyDescent="0.3">
      <c r="J293" s="49"/>
      <c r="K293" s="49"/>
      <c r="L293" s="49"/>
      <c r="M293" s="60"/>
    </row>
    <row r="294" spans="10:13" x14ac:dyDescent="0.3">
      <c r="J294" s="49"/>
      <c r="K294" s="49"/>
      <c r="L294" s="49"/>
      <c r="M294" s="60"/>
    </row>
    <row r="295" spans="10:13" x14ac:dyDescent="0.3">
      <c r="J295" s="49"/>
      <c r="K295" s="49"/>
      <c r="L295" s="49"/>
      <c r="M295" s="60"/>
    </row>
    <row r="296" spans="10:13" x14ac:dyDescent="0.3">
      <c r="J296" s="49"/>
      <c r="K296" s="49"/>
      <c r="L296" s="49"/>
      <c r="M296" s="60"/>
    </row>
    <row r="297" spans="10:13" x14ac:dyDescent="0.3">
      <c r="J297" s="49"/>
      <c r="K297" s="49"/>
      <c r="L297" s="49"/>
      <c r="M297" s="60"/>
    </row>
    <row r="298" spans="10:13" x14ac:dyDescent="0.3">
      <c r="J298" s="49"/>
      <c r="K298" s="49"/>
      <c r="L298" s="49"/>
      <c r="M298" s="60"/>
    </row>
    <row r="299" spans="10:13" x14ac:dyDescent="0.3">
      <c r="J299" s="49"/>
      <c r="K299" s="49"/>
      <c r="L299" s="49"/>
      <c r="M299" s="60"/>
    </row>
    <row r="300" spans="10:13" x14ac:dyDescent="0.3">
      <c r="J300" s="49"/>
      <c r="K300" s="49"/>
      <c r="L300" s="49"/>
      <c r="M300" s="60"/>
    </row>
    <row r="301" spans="10:13" x14ac:dyDescent="0.3">
      <c r="J301" s="49"/>
      <c r="K301" s="49"/>
      <c r="L301" s="49"/>
      <c r="M301" s="60"/>
    </row>
    <row r="302" spans="10:13" x14ac:dyDescent="0.3">
      <c r="J302" s="49"/>
      <c r="K302" s="49"/>
      <c r="L302" s="49"/>
      <c r="M302" s="60"/>
    </row>
    <row r="303" spans="10:13" x14ac:dyDescent="0.3">
      <c r="J303" s="49"/>
      <c r="K303" s="49"/>
      <c r="L303" s="49"/>
      <c r="M303" s="60"/>
    </row>
    <row r="304" spans="10:13" x14ac:dyDescent="0.3">
      <c r="J304" s="49"/>
      <c r="K304" s="49"/>
      <c r="L304" s="49"/>
      <c r="M304" s="60"/>
    </row>
    <row r="305" spans="10:13" x14ac:dyDescent="0.3">
      <c r="J305" s="49"/>
      <c r="K305" s="49"/>
      <c r="L305" s="49"/>
      <c r="M305" s="60"/>
    </row>
    <row r="306" spans="10:13" x14ac:dyDescent="0.3">
      <c r="J306" s="49"/>
      <c r="K306" s="49"/>
      <c r="L306" s="49"/>
      <c r="M306" s="60"/>
    </row>
    <row r="307" spans="10:13" x14ac:dyDescent="0.3">
      <c r="J307" s="49"/>
      <c r="K307" s="49"/>
      <c r="L307" s="49"/>
      <c r="M307" s="60"/>
    </row>
    <row r="308" spans="10:13" x14ac:dyDescent="0.3">
      <c r="J308" s="49"/>
      <c r="K308" s="49"/>
      <c r="L308" s="49"/>
      <c r="M308" s="60"/>
    </row>
    <row r="309" spans="10:13" x14ac:dyDescent="0.3">
      <c r="J309" s="49"/>
      <c r="K309" s="49"/>
      <c r="L309" s="49"/>
      <c r="M309" s="60"/>
    </row>
    <row r="310" spans="10:13" x14ac:dyDescent="0.3">
      <c r="J310" s="49"/>
      <c r="K310" s="49"/>
      <c r="L310" s="49"/>
      <c r="M310" s="60"/>
    </row>
    <row r="311" spans="10:13" x14ac:dyDescent="0.3">
      <c r="J311" s="49"/>
      <c r="K311" s="49"/>
      <c r="L311" s="49"/>
      <c r="M311" s="60"/>
    </row>
    <row r="312" spans="10:13" x14ac:dyDescent="0.3">
      <c r="J312" s="49"/>
      <c r="K312" s="49"/>
      <c r="L312" s="49"/>
      <c r="M312" s="60"/>
    </row>
    <row r="313" spans="10:13" x14ac:dyDescent="0.3">
      <c r="J313" s="49"/>
      <c r="K313" s="49"/>
      <c r="L313" s="49"/>
      <c r="M313" s="60"/>
    </row>
    <row r="314" spans="10:13" x14ac:dyDescent="0.3">
      <c r="J314" s="49"/>
      <c r="K314" s="49"/>
      <c r="L314" s="49"/>
      <c r="M314" s="60"/>
    </row>
    <row r="315" spans="10:13" x14ac:dyDescent="0.3">
      <c r="J315" s="49"/>
      <c r="K315" s="49"/>
      <c r="L315" s="49"/>
      <c r="M315" s="60"/>
    </row>
    <row r="316" spans="10:13" x14ac:dyDescent="0.3">
      <c r="J316" s="49"/>
      <c r="K316" s="49"/>
      <c r="L316" s="49"/>
      <c r="M316" s="60"/>
    </row>
    <row r="317" spans="10:13" x14ac:dyDescent="0.3">
      <c r="J317" s="49"/>
      <c r="K317" s="49"/>
      <c r="L317" s="49"/>
      <c r="M317" s="60"/>
    </row>
    <row r="318" spans="10:13" x14ac:dyDescent="0.3">
      <c r="J318" s="49"/>
      <c r="K318" s="49"/>
      <c r="L318" s="49"/>
      <c r="M318" s="60"/>
    </row>
    <row r="319" spans="10:13" x14ac:dyDescent="0.3">
      <c r="J319" s="49"/>
      <c r="K319" s="49"/>
      <c r="L319" s="49"/>
      <c r="M319" s="60"/>
    </row>
    <row r="320" spans="10:13" x14ac:dyDescent="0.3">
      <c r="J320" s="49"/>
      <c r="K320" s="49"/>
      <c r="L320" s="49"/>
      <c r="M320" s="60"/>
    </row>
    <row r="321" spans="10:13" x14ac:dyDescent="0.3">
      <c r="J321" s="49"/>
      <c r="K321" s="49"/>
      <c r="L321" s="49"/>
      <c r="M321" s="60"/>
    </row>
    <row r="322" spans="10:13" x14ac:dyDescent="0.3">
      <c r="J322" s="49"/>
      <c r="K322" s="49"/>
      <c r="L322" s="49"/>
      <c r="M322" s="60"/>
    </row>
    <row r="323" spans="10:13" x14ac:dyDescent="0.3">
      <c r="J323" s="49"/>
      <c r="K323" s="49"/>
      <c r="L323" s="49"/>
      <c r="M323" s="60"/>
    </row>
    <row r="324" spans="10:13" x14ac:dyDescent="0.3">
      <c r="J324" s="49"/>
      <c r="K324" s="49"/>
      <c r="L324" s="49"/>
      <c r="M324" s="60"/>
    </row>
    <row r="325" spans="10:13" x14ac:dyDescent="0.3">
      <c r="J325" s="49"/>
      <c r="K325" s="49"/>
      <c r="L325" s="49"/>
      <c r="M325" s="60"/>
    </row>
    <row r="326" spans="10:13" x14ac:dyDescent="0.3">
      <c r="J326" s="49"/>
      <c r="K326" s="49"/>
      <c r="L326" s="49"/>
      <c r="M326" s="60"/>
    </row>
    <row r="327" spans="10:13" x14ac:dyDescent="0.3">
      <c r="J327" s="49"/>
      <c r="K327" s="49"/>
      <c r="L327" s="49"/>
      <c r="M327" s="60"/>
    </row>
    <row r="328" spans="10:13" x14ac:dyDescent="0.3">
      <c r="J328" s="49"/>
      <c r="K328" s="49"/>
      <c r="L328" s="49"/>
      <c r="M328" s="60"/>
    </row>
    <row r="329" spans="10:13" x14ac:dyDescent="0.3">
      <c r="J329" s="49"/>
      <c r="K329" s="49"/>
      <c r="L329" s="49"/>
      <c r="M329" s="60"/>
    </row>
    <row r="330" spans="10:13" x14ac:dyDescent="0.3">
      <c r="J330" s="49"/>
      <c r="K330" s="49"/>
      <c r="L330" s="49"/>
      <c r="M330" s="60"/>
    </row>
    <row r="331" spans="10:13" x14ac:dyDescent="0.3">
      <c r="J331" s="49"/>
      <c r="K331" s="49"/>
      <c r="L331" s="49"/>
      <c r="M331" s="60"/>
    </row>
    <row r="332" spans="10:13" x14ac:dyDescent="0.3">
      <c r="J332" s="49"/>
      <c r="K332" s="49"/>
      <c r="L332" s="49"/>
      <c r="M332" s="60"/>
    </row>
    <row r="333" spans="10:13" x14ac:dyDescent="0.3">
      <c r="J333" s="49"/>
      <c r="K333" s="49"/>
      <c r="L333" s="49"/>
      <c r="M333" s="60"/>
    </row>
    <row r="334" spans="10:13" x14ac:dyDescent="0.3">
      <c r="J334" s="49"/>
      <c r="K334" s="49"/>
      <c r="L334" s="49"/>
      <c r="M334" s="60"/>
    </row>
    <row r="335" spans="10:13" x14ac:dyDescent="0.3">
      <c r="J335" s="49"/>
      <c r="K335" s="49"/>
      <c r="L335" s="49"/>
      <c r="M335" s="60"/>
    </row>
    <row r="336" spans="10:13" x14ac:dyDescent="0.3">
      <c r="J336" s="49"/>
      <c r="K336" s="49"/>
      <c r="L336" s="49"/>
      <c r="M336" s="60"/>
    </row>
    <row r="337" spans="10:13" x14ac:dyDescent="0.3">
      <c r="J337" s="49"/>
      <c r="K337" s="49"/>
      <c r="L337" s="49"/>
      <c r="M337" s="60"/>
    </row>
    <row r="338" spans="10:13" x14ac:dyDescent="0.3">
      <c r="J338" s="49"/>
      <c r="K338" s="49"/>
      <c r="L338" s="49"/>
      <c r="M338" s="60"/>
    </row>
    <row r="339" spans="10:13" x14ac:dyDescent="0.3">
      <c r="J339" s="49"/>
      <c r="K339" s="49"/>
      <c r="L339" s="49"/>
      <c r="M339" s="60"/>
    </row>
    <row r="340" spans="10:13" x14ac:dyDescent="0.3">
      <c r="J340" s="49"/>
      <c r="K340" s="49"/>
      <c r="L340" s="49"/>
      <c r="M340" s="60"/>
    </row>
    <row r="341" spans="10:13" x14ac:dyDescent="0.3">
      <c r="J341" s="49"/>
      <c r="K341" s="49"/>
      <c r="L341" s="49"/>
      <c r="M341" s="60"/>
    </row>
    <row r="342" spans="10:13" x14ac:dyDescent="0.3">
      <c r="J342" s="49"/>
      <c r="K342" s="49"/>
      <c r="L342" s="49"/>
      <c r="M342" s="60"/>
    </row>
    <row r="343" spans="10:13" x14ac:dyDescent="0.3">
      <c r="J343" s="49"/>
      <c r="K343" s="49"/>
      <c r="L343" s="49"/>
      <c r="M343" s="60"/>
    </row>
    <row r="344" spans="10:13" x14ac:dyDescent="0.3">
      <c r="J344" s="49"/>
      <c r="K344" s="49"/>
      <c r="L344" s="49"/>
      <c r="M344" s="60"/>
    </row>
    <row r="345" spans="10:13" x14ac:dyDescent="0.3">
      <c r="J345" s="49"/>
      <c r="K345" s="49"/>
      <c r="L345" s="49"/>
      <c r="M345" s="60"/>
    </row>
    <row r="346" spans="10:13" x14ac:dyDescent="0.3">
      <c r="J346" s="49"/>
      <c r="K346" s="49"/>
      <c r="L346" s="49"/>
      <c r="M346" s="60"/>
    </row>
    <row r="347" spans="10:13" x14ac:dyDescent="0.3">
      <c r="J347" s="49"/>
      <c r="K347" s="49"/>
      <c r="L347" s="49"/>
      <c r="M347" s="60"/>
    </row>
    <row r="348" spans="10:13" x14ac:dyDescent="0.3">
      <c r="J348" s="49"/>
      <c r="K348" s="49"/>
      <c r="L348" s="49"/>
      <c r="M348" s="60"/>
    </row>
    <row r="349" spans="10:13" x14ac:dyDescent="0.3">
      <c r="J349" s="49"/>
      <c r="K349" s="49"/>
      <c r="L349" s="49"/>
      <c r="M349" s="60"/>
    </row>
    <row r="350" spans="10:13" x14ac:dyDescent="0.3">
      <c r="J350" s="49"/>
      <c r="K350" s="49"/>
      <c r="L350" s="49"/>
      <c r="M350" s="60"/>
    </row>
    <row r="351" spans="10:13" x14ac:dyDescent="0.3">
      <c r="J351" s="49"/>
      <c r="K351" s="49"/>
      <c r="L351" s="49"/>
      <c r="M351" s="60"/>
    </row>
    <row r="352" spans="10:13" x14ac:dyDescent="0.3">
      <c r="J352" s="49"/>
      <c r="K352" s="49"/>
      <c r="L352" s="49"/>
      <c r="M352" s="60"/>
    </row>
    <row r="353" spans="10:13" x14ac:dyDescent="0.3">
      <c r="J353" s="49"/>
      <c r="K353" s="49"/>
      <c r="L353" s="49"/>
      <c r="M353" s="60"/>
    </row>
    <row r="354" spans="10:13" x14ac:dyDescent="0.3">
      <c r="J354" s="49"/>
      <c r="K354" s="49"/>
      <c r="L354" s="49"/>
      <c r="M354" s="60"/>
    </row>
    <row r="355" spans="10:13" x14ac:dyDescent="0.3">
      <c r="J355" s="49"/>
      <c r="K355" s="49"/>
      <c r="L355" s="49"/>
      <c r="M355" s="60"/>
    </row>
    <row r="356" spans="10:13" x14ac:dyDescent="0.3">
      <c r="J356" s="49"/>
      <c r="K356" s="49"/>
      <c r="L356" s="49"/>
      <c r="M356" s="60"/>
    </row>
    <row r="357" spans="10:13" x14ac:dyDescent="0.3">
      <c r="J357" s="49"/>
      <c r="K357" s="49"/>
      <c r="L357" s="49"/>
      <c r="M357" s="60"/>
    </row>
    <row r="358" spans="10:13" x14ac:dyDescent="0.3">
      <c r="J358" s="49"/>
      <c r="K358" s="49"/>
      <c r="L358" s="49"/>
      <c r="M358" s="60"/>
    </row>
    <row r="359" spans="10:13" x14ac:dyDescent="0.3">
      <c r="J359" s="49"/>
      <c r="K359" s="49"/>
      <c r="L359" s="49"/>
      <c r="M359" s="60"/>
    </row>
    <row r="360" spans="10:13" x14ac:dyDescent="0.3">
      <c r="J360" s="49"/>
      <c r="K360" s="49"/>
      <c r="L360" s="49"/>
      <c r="M360" s="60"/>
    </row>
    <row r="361" spans="10:13" x14ac:dyDescent="0.3">
      <c r="J361" s="49"/>
      <c r="K361" s="49"/>
      <c r="L361" s="49"/>
      <c r="M361" s="60"/>
    </row>
    <row r="362" spans="10:13" x14ac:dyDescent="0.3">
      <c r="J362" s="49"/>
      <c r="K362" s="49"/>
      <c r="L362" s="49"/>
      <c r="M362" s="60"/>
    </row>
    <row r="363" spans="10:13" x14ac:dyDescent="0.3">
      <c r="J363" s="49"/>
      <c r="K363" s="49"/>
      <c r="L363" s="49"/>
      <c r="M363" s="60"/>
    </row>
    <row r="364" spans="10:13" x14ac:dyDescent="0.3">
      <c r="J364" s="49"/>
      <c r="K364" s="49"/>
      <c r="L364" s="49"/>
      <c r="M364" s="60"/>
    </row>
    <row r="365" spans="10:13" x14ac:dyDescent="0.3">
      <c r="J365" s="49"/>
      <c r="K365" s="49"/>
      <c r="L365" s="49"/>
      <c r="M365" s="60"/>
    </row>
    <row r="366" spans="10:13" x14ac:dyDescent="0.3">
      <c r="J366" s="49"/>
      <c r="K366" s="49"/>
      <c r="L366" s="49"/>
      <c r="M366" s="60"/>
    </row>
    <row r="367" spans="10:13" x14ac:dyDescent="0.3">
      <c r="J367" s="49"/>
      <c r="K367" s="49"/>
      <c r="L367" s="49"/>
      <c r="M367" s="60"/>
    </row>
    <row r="368" spans="10:13" x14ac:dyDescent="0.3">
      <c r="J368" s="49"/>
      <c r="K368" s="49"/>
      <c r="L368" s="49"/>
      <c r="M368" s="60"/>
    </row>
    <row r="369" spans="10:13" x14ac:dyDescent="0.3">
      <c r="J369" s="49"/>
      <c r="K369" s="49"/>
      <c r="L369" s="49"/>
      <c r="M369" s="60"/>
    </row>
    <row r="370" spans="10:13" x14ac:dyDescent="0.3">
      <c r="J370" s="49"/>
      <c r="K370" s="49"/>
      <c r="L370" s="49"/>
      <c r="M370" s="60"/>
    </row>
    <row r="371" spans="10:13" x14ac:dyDescent="0.3">
      <c r="J371" s="49"/>
      <c r="K371" s="49"/>
      <c r="L371" s="49"/>
      <c r="M371" s="60"/>
    </row>
    <row r="372" spans="10:13" x14ac:dyDescent="0.3">
      <c r="J372" s="49"/>
      <c r="K372" s="49"/>
      <c r="L372" s="49"/>
      <c r="M372" s="60"/>
    </row>
    <row r="373" spans="10:13" x14ac:dyDescent="0.3">
      <c r="J373" s="49"/>
      <c r="K373" s="49"/>
      <c r="L373" s="49"/>
      <c r="M373" s="60"/>
    </row>
    <row r="374" spans="10:13" x14ac:dyDescent="0.3">
      <c r="J374" s="49"/>
      <c r="K374" s="49"/>
      <c r="L374" s="49"/>
      <c r="M374" s="60"/>
    </row>
    <row r="375" spans="10:13" x14ac:dyDescent="0.3">
      <c r="J375" s="49"/>
      <c r="K375" s="49"/>
      <c r="L375" s="49"/>
      <c r="M375" s="60"/>
    </row>
    <row r="376" spans="10:13" x14ac:dyDescent="0.3">
      <c r="J376" s="49"/>
      <c r="K376" s="49"/>
      <c r="L376" s="49"/>
      <c r="M376" s="60"/>
    </row>
    <row r="377" spans="10:13" x14ac:dyDescent="0.3">
      <c r="J377" s="49"/>
      <c r="K377" s="49"/>
      <c r="L377" s="49"/>
      <c r="M377" s="60"/>
    </row>
    <row r="378" spans="10:13" x14ac:dyDescent="0.3">
      <c r="J378" s="49"/>
      <c r="K378" s="49"/>
      <c r="L378" s="49"/>
      <c r="M378" s="60"/>
    </row>
    <row r="379" spans="10:13" x14ac:dyDescent="0.3">
      <c r="J379" s="49"/>
      <c r="K379" s="49"/>
      <c r="L379" s="49"/>
      <c r="M379" s="60"/>
    </row>
    <row r="380" spans="10:13" x14ac:dyDescent="0.3">
      <c r="J380" s="49"/>
      <c r="K380" s="49"/>
      <c r="L380" s="49"/>
      <c r="M380" s="60"/>
    </row>
    <row r="381" spans="10:13" x14ac:dyDescent="0.3">
      <c r="J381" s="49"/>
      <c r="K381" s="49"/>
      <c r="L381" s="49"/>
      <c r="M381" s="60"/>
    </row>
    <row r="382" spans="10:13" x14ac:dyDescent="0.3">
      <c r="J382" s="49"/>
      <c r="K382" s="49"/>
      <c r="L382" s="49"/>
      <c r="M382" s="60"/>
    </row>
    <row r="383" spans="10:13" x14ac:dyDescent="0.3">
      <c r="J383" s="49"/>
      <c r="K383" s="49"/>
      <c r="L383" s="49"/>
      <c r="M383" s="60"/>
    </row>
    <row r="384" spans="10:13" x14ac:dyDescent="0.3">
      <c r="J384" s="49"/>
      <c r="K384" s="49"/>
      <c r="L384" s="49"/>
      <c r="M384" s="60"/>
    </row>
    <row r="385" spans="10:13" x14ac:dyDescent="0.3">
      <c r="J385" s="49"/>
      <c r="K385" s="49"/>
      <c r="L385" s="49"/>
      <c r="M385" s="60"/>
    </row>
    <row r="386" spans="10:13" x14ac:dyDescent="0.3">
      <c r="J386" s="49"/>
      <c r="K386" s="49"/>
      <c r="L386" s="49"/>
      <c r="M386" s="60"/>
    </row>
    <row r="387" spans="10:13" x14ac:dyDescent="0.3">
      <c r="J387" s="49"/>
      <c r="K387" s="49"/>
      <c r="L387" s="49"/>
      <c r="M387" s="60"/>
    </row>
    <row r="388" spans="10:13" x14ac:dyDescent="0.3">
      <c r="J388" s="49"/>
      <c r="K388" s="49"/>
      <c r="L388" s="49"/>
      <c r="M388" s="60"/>
    </row>
    <row r="389" spans="10:13" x14ac:dyDescent="0.3">
      <c r="J389" s="49"/>
      <c r="K389" s="49"/>
      <c r="L389" s="49"/>
      <c r="M389" s="60"/>
    </row>
    <row r="390" spans="10:13" x14ac:dyDescent="0.3">
      <c r="J390" s="49"/>
      <c r="K390" s="49"/>
      <c r="L390" s="49"/>
      <c r="M390" s="60"/>
    </row>
    <row r="391" spans="10:13" x14ac:dyDescent="0.3">
      <c r="J391" s="49"/>
      <c r="K391" s="49"/>
      <c r="L391" s="49"/>
      <c r="M391" s="60"/>
    </row>
    <row r="392" spans="10:13" x14ac:dyDescent="0.3">
      <c r="J392" s="49"/>
      <c r="K392" s="49"/>
      <c r="L392" s="49"/>
      <c r="M392" s="60"/>
    </row>
    <row r="393" spans="10:13" x14ac:dyDescent="0.3">
      <c r="J393" s="49"/>
      <c r="K393" s="49"/>
      <c r="L393" s="49"/>
      <c r="M393" s="60"/>
    </row>
    <row r="394" spans="10:13" x14ac:dyDescent="0.3">
      <c r="J394" s="49"/>
      <c r="K394" s="49"/>
      <c r="L394" s="49"/>
      <c r="M394" s="60"/>
    </row>
    <row r="395" spans="10:13" x14ac:dyDescent="0.3">
      <c r="J395" s="49"/>
      <c r="K395" s="49"/>
      <c r="L395" s="49"/>
      <c r="M395" s="60"/>
    </row>
    <row r="396" spans="10:13" x14ac:dyDescent="0.3">
      <c r="J396" s="49"/>
      <c r="K396" s="49"/>
      <c r="L396" s="49"/>
      <c r="M396" s="60"/>
    </row>
    <row r="397" spans="10:13" x14ac:dyDescent="0.3">
      <c r="J397" s="49"/>
      <c r="K397" s="49"/>
      <c r="L397" s="49"/>
      <c r="M397" s="60"/>
    </row>
    <row r="398" spans="10:13" x14ac:dyDescent="0.3">
      <c r="J398" s="49"/>
      <c r="K398" s="49"/>
      <c r="L398" s="49"/>
      <c r="M398" s="60"/>
    </row>
    <row r="399" spans="10:13" x14ac:dyDescent="0.3">
      <c r="J399" s="49"/>
      <c r="K399" s="49"/>
      <c r="L399" s="49"/>
      <c r="M399" s="60"/>
    </row>
    <row r="400" spans="10:13" x14ac:dyDescent="0.3">
      <c r="J400" s="49"/>
      <c r="K400" s="49"/>
      <c r="L400" s="49"/>
      <c r="M400" s="60"/>
    </row>
    <row r="401" spans="10:13" x14ac:dyDescent="0.3">
      <c r="J401" s="49"/>
      <c r="K401" s="49"/>
      <c r="L401" s="49"/>
      <c r="M401" s="60"/>
    </row>
    <row r="402" spans="10:13" x14ac:dyDescent="0.3">
      <c r="J402" s="49"/>
      <c r="K402" s="49"/>
      <c r="L402" s="49"/>
      <c r="M402" s="60"/>
    </row>
    <row r="403" spans="10:13" x14ac:dyDescent="0.3">
      <c r="J403" s="49"/>
      <c r="K403" s="49"/>
      <c r="L403" s="49"/>
      <c r="M403" s="60"/>
    </row>
    <row r="404" spans="10:13" x14ac:dyDescent="0.3">
      <c r="J404" s="49"/>
      <c r="K404" s="49"/>
      <c r="L404" s="49"/>
      <c r="M404" s="60"/>
    </row>
    <row r="405" spans="10:13" x14ac:dyDescent="0.3">
      <c r="J405" s="49"/>
      <c r="K405" s="49"/>
      <c r="L405" s="49"/>
      <c r="M405" s="60"/>
    </row>
    <row r="406" spans="10:13" x14ac:dyDescent="0.3">
      <c r="J406" s="49"/>
      <c r="K406" s="49"/>
      <c r="L406" s="49"/>
      <c r="M406" s="60"/>
    </row>
    <row r="407" spans="10:13" x14ac:dyDescent="0.3">
      <c r="J407" s="49"/>
      <c r="K407" s="49"/>
      <c r="L407" s="49"/>
      <c r="M407" s="60"/>
    </row>
    <row r="408" spans="10:13" x14ac:dyDescent="0.3">
      <c r="J408" s="49"/>
      <c r="K408" s="49"/>
      <c r="L408" s="49"/>
      <c r="M408" s="60"/>
    </row>
    <row r="409" spans="10:13" x14ac:dyDescent="0.3">
      <c r="J409" s="49"/>
      <c r="K409" s="49"/>
      <c r="L409" s="49"/>
      <c r="M409" s="60"/>
    </row>
    <row r="410" spans="10:13" x14ac:dyDescent="0.3">
      <c r="J410" s="49"/>
      <c r="K410" s="49"/>
      <c r="L410" s="49"/>
      <c r="M410" s="60"/>
    </row>
    <row r="411" spans="10:13" x14ac:dyDescent="0.3">
      <c r="J411" s="49"/>
      <c r="K411" s="49"/>
      <c r="L411" s="49"/>
      <c r="M411" s="60"/>
    </row>
    <row r="412" spans="10:13" x14ac:dyDescent="0.3">
      <c r="J412" s="49"/>
      <c r="K412" s="49"/>
      <c r="L412" s="49"/>
      <c r="M412" s="60"/>
    </row>
    <row r="413" spans="10:13" x14ac:dyDescent="0.3">
      <c r="J413" s="49"/>
      <c r="K413" s="49"/>
      <c r="L413" s="49"/>
      <c r="M413" s="60"/>
    </row>
    <row r="414" spans="10:13" x14ac:dyDescent="0.3">
      <c r="J414" s="49"/>
      <c r="K414" s="49"/>
      <c r="L414" s="49"/>
      <c r="M414" s="60"/>
    </row>
    <row r="415" spans="10:13" x14ac:dyDescent="0.3">
      <c r="J415" s="49"/>
      <c r="K415" s="49"/>
      <c r="L415" s="49"/>
      <c r="M415" s="60"/>
    </row>
    <row r="416" spans="10:13" x14ac:dyDescent="0.3">
      <c r="J416" s="49"/>
      <c r="K416" s="49"/>
      <c r="L416" s="49"/>
      <c r="M416" s="60"/>
    </row>
    <row r="417" spans="10:13" x14ac:dyDescent="0.3">
      <c r="J417" s="49"/>
      <c r="K417" s="49"/>
      <c r="L417" s="49"/>
      <c r="M417" s="60"/>
    </row>
    <row r="418" spans="10:13" x14ac:dyDescent="0.3">
      <c r="J418" s="49"/>
      <c r="K418" s="49"/>
      <c r="L418" s="49"/>
      <c r="M418" s="60"/>
    </row>
    <row r="419" spans="10:13" x14ac:dyDescent="0.3">
      <c r="J419" s="49"/>
      <c r="K419" s="49"/>
      <c r="L419" s="49"/>
      <c r="M419" s="60"/>
    </row>
    <row r="420" spans="10:13" x14ac:dyDescent="0.3">
      <c r="J420" s="49"/>
      <c r="K420" s="49"/>
      <c r="L420" s="49"/>
      <c r="M420" s="60"/>
    </row>
    <row r="421" spans="10:13" x14ac:dyDescent="0.3">
      <c r="J421" s="49"/>
      <c r="K421" s="49"/>
      <c r="L421" s="49"/>
      <c r="M421" s="60"/>
    </row>
    <row r="422" spans="10:13" x14ac:dyDescent="0.3">
      <c r="J422" s="49"/>
      <c r="K422" s="49"/>
      <c r="L422" s="49"/>
      <c r="M422" s="60"/>
    </row>
    <row r="423" spans="10:13" x14ac:dyDescent="0.3">
      <c r="J423" s="49"/>
      <c r="K423" s="49"/>
      <c r="L423" s="49"/>
      <c r="M423" s="60"/>
    </row>
    <row r="424" spans="10:13" x14ac:dyDescent="0.3">
      <c r="J424" s="49"/>
      <c r="K424" s="49"/>
      <c r="L424" s="49"/>
      <c r="M424" s="60"/>
    </row>
    <row r="425" spans="10:13" x14ac:dyDescent="0.3">
      <c r="J425" s="49"/>
      <c r="K425" s="49"/>
      <c r="L425" s="49"/>
      <c r="M425" s="60"/>
    </row>
    <row r="426" spans="10:13" x14ac:dyDescent="0.3">
      <c r="J426" s="49"/>
      <c r="K426" s="49"/>
      <c r="L426" s="49"/>
      <c r="M426" s="60"/>
    </row>
    <row r="427" spans="10:13" x14ac:dyDescent="0.3">
      <c r="J427" s="49"/>
      <c r="K427" s="49"/>
      <c r="L427" s="49"/>
      <c r="M427" s="60"/>
    </row>
    <row r="428" spans="10:13" x14ac:dyDescent="0.3">
      <c r="J428" s="49"/>
      <c r="K428" s="49"/>
      <c r="L428" s="49"/>
      <c r="M428" s="60"/>
    </row>
    <row r="429" spans="10:13" x14ac:dyDescent="0.3">
      <c r="J429" s="49"/>
      <c r="K429" s="49"/>
      <c r="L429" s="49"/>
      <c r="M429" s="60"/>
    </row>
    <row r="430" spans="10:13" x14ac:dyDescent="0.3">
      <c r="J430" s="49"/>
      <c r="K430" s="49"/>
      <c r="L430" s="49"/>
      <c r="M430" s="60"/>
    </row>
    <row r="431" spans="10:13" x14ac:dyDescent="0.3">
      <c r="J431" s="49"/>
      <c r="K431" s="49"/>
      <c r="L431" s="49"/>
      <c r="M431" s="60"/>
    </row>
    <row r="432" spans="10:13" x14ac:dyDescent="0.3">
      <c r="J432" s="49"/>
      <c r="K432" s="49"/>
      <c r="L432" s="49"/>
      <c r="M432" s="60"/>
    </row>
    <row r="433" spans="10:13" x14ac:dyDescent="0.3">
      <c r="J433" s="49"/>
      <c r="K433" s="49"/>
      <c r="L433" s="49"/>
      <c r="M433" s="60"/>
    </row>
    <row r="434" spans="10:13" x14ac:dyDescent="0.3">
      <c r="J434" s="49"/>
      <c r="K434" s="49"/>
      <c r="L434" s="49"/>
      <c r="M434" s="60"/>
    </row>
    <row r="435" spans="10:13" x14ac:dyDescent="0.3">
      <c r="J435" s="49"/>
      <c r="K435" s="49"/>
      <c r="L435" s="49"/>
      <c r="M435" s="60"/>
    </row>
    <row r="436" spans="10:13" x14ac:dyDescent="0.3">
      <c r="J436" s="49"/>
      <c r="K436" s="49"/>
      <c r="L436" s="49"/>
      <c r="M436" s="60"/>
    </row>
    <row r="437" spans="10:13" x14ac:dyDescent="0.3">
      <c r="J437" s="49"/>
      <c r="K437" s="49"/>
      <c r="L437" s="49"/>
      <c r="M437" s="60"/>
    </row>
    <row r="438" spans="10:13" x14ac:dyDescent="0.3">
      <c r="J438" s="49"/>
      <c r="K438" s="49"/>
      <c r="L438" s="49"/>
      <c r="M438" s="60"/>
    </row>
    <row r="439" spans="10:13" x14ac:dyDescent="0.3">
      <c r="J439" s="49"/>
      <c r="K439" s="49"/>
      <c r="L439" s="49"/>
      <c r="M439" s="60"/>
    </row>
    <row r="440" spans="10:13" x14ac:dyDescent="0.3">
      <c r="J440" s="49"/>
      <c r="K440" s="49"/>
      <c r="L440" s="49"/>
      <c r="M440" s="60"/>
    </row>
    <row r="441" spans="10:13" x14ac:dyDescent="0.3">
      <c r="J441" s="49"/>
      <c r="K441" s="49"/>
      <c r="L441" s="49"/>
      <c r="M441" s="60"/>
    </row>
    <row r="442" spans="10:13" x14ac:dyDescent="0.3">
      <c r="J442" s="49"/>
      <c r="K442" s="49"/>
      <c r="L442" s="49"/>
      <c r="M442" s="60"/>
    </row>
    <row r="443" spans="10:13" x14ac:dyDescent="0.3">
      <c r="J443" s="49"/>
      <c r="K443" s="49"/>
      <c r="L443" s="49"/>
      <c r="M443" s="60"/>
    </row>
    <row r="444" spans="10:13" x14ac:dyDescent="0.3">
      <c r="J444" s="49"/>
      <c r="K444" s="49"/>
      <c r="L444" s="49"/>
      <c r="M444" s="60"/>
    </row>
    <row r="445" spans="10:13" x14ac:dyDescent="0.3">
      <c r="J445" s="49"/>
      <c r="K445" s="49"/>
      <c r="L445" s="49"/>
      <c r="M445" s="60"/>
    </row>
    <row r="446" spans="10:13" x14ac:dyDescent="0.3">
      <c r="J446" s="49"/>
      <c r="K446" s="49"/>
      <c r="L446" s="49"/>
      <c r="M446" s="60"/>
    </row>
    <row r="447" spans="10:13" x14ac:dyDescent="0.3">
      <c r="J447" s="49"/>
      <c r="K447" s="49"/>
      <c r="L447" s="49"/>
      <c r="M447" s="60"/>
    </row>
    <row r="448" spans="10:13" x14ac:dyDescent="0.3">
      <c r="J448" s="49"/>
      <c r="K448" s="49"/>
      <c r="L448" s="49"/>
      <c r="M448" s="60"/>
    </row>
    <row r="449" spans="10:13" x14ac:dyDescent="0.3">
      <c r="J449" s="49"/>
      <c r="K449" s="49"/>
      <c r="L449" s="49"/>
      <c r="M449" s="60"/>
    </row>
    <row r="450" spans="10:13" x14ac:dyDescent="0.3">
      <c r="J450" s="49"/>
      <c r="K450" s="49"/>
      <c r="L450" s="49"/>
      <c r="M450" s="60"/>
    </row>
    <row r="451" spans="10:13" x14ac:dyDescent="0.3">
      <c r="J451" s="49"/>
      <c r="K451" s="49"/>
      <c r="L451" s="49"/>
      <c r="M451" s="60"/>
    </row>
    <row r="452" spans="10:13" x14ac:dyDescent="0.3">
      <c r="J452" s="49"/>
      <c r="K452" s="49"/>
      <c r="L452" s="49"/>
      <c r="M452" s="60"/>
    </row>
    <row r="453" spans="10:13" x14ac:dyDescent="0.3">
      <c r="J453" s="49"/>
      <c r="K453" s="49"/>
      <c r="L453" s="49"/>
      <c r="M453" s="60"/>
    </row>
    <row r="454" spans="10:13" x14ac:dyDescent="0.3">
      <c r="J454" s="49"/>
      <c r="K454" s="49"/>
      <c r="L454" s="49"/>
      <c r="M454" s="60"/>
    </row>
    <row r="455" spans="10:13" x14ac:dyDescent="0.3">
      <c r="J455" s="49"/>
      <c r="K455" s="49"/>
      <c r="L455" s="49"/>
      <c r="M455" s="60"/>
    </row>
    <row r="456" spans="10:13" x14ac:dyDescent="0.3">
      <c r="J456" s="49"/>
      <c r="K456" s="49"/>
      <c r="L456" s="49"/>
      <c r="M456" s="60"/>
    </row>
    <row r="457" spans="10:13" x14ac:dyDescent="0.3">
      <c r="J457" s="49"/>
      <c r="K457" s="49"/>
      <c r="L457" s="49"/>
      <c r="M457" s="60"/>
    </row>
    <row r="458" spans="10:13" x14ac:dyDescent="0.3">
      <c r="J458" s="49"/>
      <c r="K458" s="49"/>
      <c r="L458" s="49"/>
      <c r="M458" s="60"/>
    </row>
    <row r="459" spans="10:13" x14ac:dyDescent="0.3">
      <c r="J459" s="49"/>
      <c r="K459" s="49"/>
      <c r="L459" s="49"/>
      <c r="M459" s="60"/>
    </row>
    <row r="460" spans="10:13" x14ac:dyDescent="0.3">
      <c r="J460" s="49"/>
      <c r="K460" s="49"/>
      <c r="L460" s="49"/>
      <c r="M460" s="60"/>
    </row>
    <row r="461" spans="10:13" x14ac:dyDescent="0.3">
      <c r="J461" s="49"/>
      <c r="K461" s="49"/>
      <c r="L461" s="49"/>
      <c r="M461" s="60"/>
    </row>
    <row r="462" spans="10:13" x14ac:dyDescent="0.3">
      <c r="J462" s="49"/>
      <c r="K462" s="49"/>
      <c r="L462" s="49"/>
      <c r="M462" s="60"/>
    </row>
    <row r="463" spans="10:13" x14ac:dyDescent="0.3">
      <c r="J463" s="49"/>
      <c r="K463" s="49"/>
      <c r="L463" s="49"/>
      <c r="M463" s="60"/>
    </row>
    <row r="464" spans="10:13" x14ac:dyDescent="0.3">
      <c r="J464" s="49"/>
      <c r="K464" s="49"/>
      <c r="L464" s="49"/>
      <c r="M464" s="60"/>
    </row>
    <row r="465" spans="10:13" x14ac:dyDescent="0.3">
      <c r="J465" s="49"/>
      <c r="K465" s="49"/>
      <c r="L465" s="49"/>
      <c r="M465" s="60"/>
    </row>
    <row r="466" spans="10:13" x14ac:dyDescent="0.3">
      <c r="J466" s="49"/>
      <c r="K466" s="49"/>
      <c r="L466" s="49"/>
      <c r="M466" s="60"/>
    </row>
    <row r="467" spans="10:13" x14ac:dyDescent="0.3">
      <c r="J467" s="49"/>
      <c r="K467" s="49"/>
      <c r="L467" s="49"/>
      <c r="M467" s="60"/>
    </row>
    <row r="468" spans="10:13" x14ac:dyDescent="0.3">
      <c r="J468" s="49"/>
      <c r="K468" s="49"/>
      <c r="L468" s="49"/>
      <c r="M468" s="60"/>
    </row>
    <row r="469" spans="10:13" x14ac:dyDescent="0.3">
      <c r="J469" s="49"/>
      <c r="K469" s="49"/>
      <c r="L469" s="49"/>
      <c r="M469" s="60"/>
    </row>
    <row r="470" spans="10:13" x14ac:dyDescent="0.3">
      <c r="J470" s="49"/>
      <c r="K470" s="49"/>
      <c r="L470" s="49"/>
      <c r="M470" s="60"/>
    </row>
    <row r="471" spans="10:13" x14ac:dyDescent="0.3">
      <c r="J471" s="49"/>
      <c r="K471" s="49"/>
      <c r="L471" s="49"/>
      <c r="M471" s="60"/>
    </row>
    <row r="472" spans="10:13" x14ac:dyDescent="0.3">
      <c r="J472" s="49"/>
      <c r="K472" s="49"/>
      <c r="L472" s="49"/>
      <c r="M472" s="60"/>
    </row>
    <row r="473" spans="10:13" x14ac:dyDescent="0.3">
      <c r="J473" s="49"/>
      <c r="K473" s="49"/>
      <c r="L473" s="49"/>
      <c r="M473" s="60"/>
    </row>
    <row r="474" spans="10:13" x14ac:dyDescent="0.3">
      <c r="J474" s="49"/>
      <c r="K474" s="49"/>
      <c r="L474" s="49"/>
      <c r="M474" s="60"/>
    </row>
    <row r="475" spans="10:13" x14ac:dyDescent="0.3">
      <c r="J475" s="49"/>
      <c r="K475" s="49"/>
      <c r="L475" s="49"/>
      <c r="M475" s="60"/>
    </row>
    <row r="476" spans="10:13" x14ac:dyDescent="0.3">
      <c r="J476" s="49"/>
      <c r="K476" s="49"/>
      <c r="L476" s="49"/>
      <c r="M476" s="60"/>
    </row>
    <row r="477" spans="10:13" x14ac:dyDescent="0.3">
      <c r="J477" s="49"/>
      <c r="K477" s="49"/>
      <c r="L477" s="49"/>
      <c r="M477" s="60"/>
    </row>
    <row r="478" spans="10:13" x14ac:dyDescent="0.3">
      <c r="J478" s="49"/>
      <c r="K478" s="49"/>
      <c r="L478" s="49"/>
      <c r="M478" s="60"/>
    </row>
    <row r="479" spans="10:13" x14ac:dyDescent="0.3">
      <c r="J479" s="49"/>
      <c r="K479" s="49"/>
      <c r="L479" s="49"/>
      <c r="M479" s="60"/>
    </row>
    <row r="480" spans="10:13" x14ac:dyDescent="0.3">
      <c r="J480" s="49"/>
      <c r="K480" s="49"/>
      <c r="L480" s="49"/>
      <c r="M480" s="60"/>
    </row>
    <row r="481" spans="10:13" x14ac:dyDescent="0.3">
      <c r="J481" s="49"/>
      <c r="K481" s="49"/>
      <c r="L481" s="49"/>
      <c r="M481" s="60"/>
    </row>
    <row r="482" spans="10:13" x14ac:dyDescent="0.3">
      <c r="J482" s="49"/>
      <c r="K482" s="49"/>
      <c r="L482" s="49"/>
      <c r="M482" s="60"/>
    </row>
    <row r="483" spans="10:13" x14ac:dyDescent="0.3">
      <c r="J483" s="49"/>
      <c r="K483" s="49"/>
      <c r="L483" s="49"/>
      <c r="M483" s="60"/>
    </row>
    <row r="484" spans="10:13" x14ac:dyDescent="0.3">
      <c r="J484" s="49"/>
      <c r="K484" s="49"/>
      <c r="L484" s="49"/>
      <c r="M484" s="60"/>
    </row>
    <row r="485" spans="10:13" x14ac:dyDescent="0.3">
      <c r="J485" s="49"/>
      <c r="K485" s="49"/>
      <c r="L485" s="49"/>
      <c r="M485" s="60"/>
    </row>
    <row r="486" spans="10:13" x14ac:dyDescent="0.3">
      <c r="J486" s="49"/>
      <c r="K486" s="49"/>
      <c r="L486" s="49"/>
      <c r="M486" s="60"/>
    </row>
    <row r="487" spans="10:13" x14ac:dyDescent="0.3">
      <c r="J487" s="49"/>
      <c r="K487" s="49"/>
      <c r="L487" s="49"/>
      <c r="M487" s="60"/>
    </row>
    <row r="488" spans="10:13" x14ac:dyDescent="0.3">
      <c r="J488" s="49"/>
      <c r="K488" s="49"/>
      <c r="L488" s="49"/>
      <c r="M488" s="60"/>
    </row>
    <row r="489" spans="10:13" x14ac:dyDescent="0.3">
      <c r="J489" s="49"/>
      <c r="K489" s="49"/>
      <c r="L489" s="49"/>
      <c r="M489" s="60"/>
    </row>
    <row r="490" spans="10:13" x14ac:dyDescent="0.3">
      <c r="J490" s="49"/>
      <c r="K490" s="49"/>
      <c r="L490" s="49"/>
      <c r="M490" s="60"/>
    </row>
    <row r="491" spans="10:13" x14ac:dyDescent="0.3">
      <c r="J491" s="49"/>
      <c r="K491" s="49"/>
      <c r="L491" s="49"/>
      <c r="M491" s="60"/>
    </row>
    <row r="492" spans="10:13" x14ac:dyDescent="0.3">
      <c r="J492" s="49"/>
      <c r="K492" s="49"/>
      <c r="L492" s="49"/>
      <c r="M492" s="60"/>
    </row>
    <row r="493" spans="10:13" x14ac:dyDescent="0.3">
      <c r="J493" s="49"/>
      <c r="K493" s="49"/>
      <c r="L493" s="49"/>
      <c r="M493" s="60"/>
    </row>
    <row r="494" spans="10:13" x14ac:dyDescent="0.3">
      <c r="J494" s="49"/>
      <c r="K494" s="49"/>
      <c r="L494" s="49"/>
      <c r="M494" s="60"/>
    </row>
    <row r="495" spans="10:13" x14ac:dyDescent="0.3">
      <c r="J495" s="49"/>
      <c r="K495" s="49"/>
      <c r="L495" s="49"/>
      <c r="M495" s="60"/>
    </row>
    <row r="496" spans="10:13" x14ac:dyDescent="0.3">
      <c r="J496" s="49"/>
      <c r="K496" s="49"/>
      <c r="L496" s="49"/>
      <c r="M496" s="60"/>
    </row>
    <row r="497" spans="10:13" x14ac:dyDescent="0.3">
      <c r="J497" s="49"/>
      <c r="K497" s="49"/>
      <c r="L497" s="49"/>
      <c r="M497" s="60"/>
    </row>
    <row r="498" spans="10:13" x14ac:dyDescent="0.3">
      <c r="J498" s="49"/>
      <c r="K498" s="49"/>
      <c r="L498" s="49"/>
      <c r="M498" s="60"/>
    </row>
    <row r="499" spans="10:13" x14ac:dyDescent="0.3">
      <c r="J499" s="49"/>
      <c r="K499" s="49"/>
      <c r="L499" s="49"/>
      <c r="M499" s="60"/>
    </row>
    <row r="500" spans="10:13" x14ac:dyDescent="0.3">
      <c r="J500" s="49"/>
      <c r="K500" s="49"/>
      <c r="L500" s="49"/>
      <c r="M500" s="60"/>
    </row>
    <row r="501" spans="10:13" x14ac:dyDescent="0.3">
      <c r="J501" s="49"/>
      <c r="K501" s="49"/>
      <c r="L501" s="49"/>
      <c r="M501" s="60"/>
    </row>
    <row r="502" spans="10:13" x14ac:dyDescent="0.3">
      <c r="J502" s="49"/>
      <c r="K502" s="49"/>
      <c r="L502" s="49"/>
      <c r="M502" s="60"/>
    </row>
    <row r="503" spans="10:13" x14ac:dyDescent="0.3">
      <c r="J503" s="49"/>
      <c r="K503" s="49"/>
      <c r="L503" s="49"/>
      <c r="M503" s="60"/>
    </row>
    <row r="504" spans="10:13" x14ac:dyDescent="0.3">
      <c r="J504" s="49"/>
      <c r="K504" s="49"/>
      <c r="L504" s="49"/>
      <c r="M504" s="60"/>
    </row>
    <row r="505" spans="10:13" x14ac:dyDescent="0.3">
      <c r="J505" s="49"/>
      <c r="K505" s="49"/>
      <c r="L505" s="49"/>
      <c r="M505" s="60"/>
    </row>
    <row r="506" spans="10:13" x14ac:dyDescent="0.3">
      <c r="J506" s="49"/>
      <c r="K506" s="49"/>
      <c r="L506" s="49"/>
      <c r="M506" s="60"/>
    </row>
    <row r="507" spans="10:13" x14ac:dyDescent="0.3">
      <c r="J507" s="49"/>
      <c r="K507" s="49"/>
      <c r="L507" s="49"/>
      <c r="M507" s="60"/>
    </row>
    <row r="508" spans="10:13" x14ac:dyDescent="0.3">
      <c r="J508" s="49"/>
      <c r="K508" s="49"/>
      <c r="L508" s="49"/>
      <c r="M508" s="60"/>
    </row>
    <row r="509" spans="10:13" x14ac:dyDescent="0.3">
      <c r="J509" s="49"/>
      <c r="K509" s="49"/>
      <c r="L509" s="49"/>
      <c r="M509" s="60"/>
    </row>
    <row r="510" spans="10:13" x14ac:dyDescent="0.3">
      <c r="J510" s="49"/>
      <c r="K510" s="49"/>
      <c r="L510" s="49"/>
      <c r="M510" s="60"/>
    </row>
    <row r="511" spans="10:13" x14ac:dyDescent="0.3">
      <c r="J511" s="49"/>
      <c r="K511" s="49"/>
      <c r="L511" s="49"/>
      <c r="M511" s="60"/>
    </row>
    <row r="512" spans="10:13" x14ac:dyDescent="0.3">
      <c r="J512" s="49"/>
      <c r="K512" s="49"/>
      <c r="L512" s="49"/>
      <c r="M512" s="60"/>
    </row>
    <row r="513" spans="10:13" x14ac:dyDescent="0.3">
      <c r="J513" s="49"/>
      <c r="K513" s="49"/>
      <c r="L513" s="49"/>
      <c r="M513" s="60"/>
    </row>
    <row r="514" spans="10:13" x14ac:dyDescent="0.3">
      <c r="J514" s="49"/>
      <c r="K514" s="49"/>
      <c r="L514" s="49"/>
      <c r="M514" s="60"/>
    </row>
    <row r="515" spans="10:13" x14ac:dyDescent="0.3">
      <c r="J515" s="49"/>
      <c r="K515" s="49"/>
      <c r="L515" s="49"/>
      <c r="M515" s="60"/>
    </row>
    <row r="516" spans="10:13" x14ac:dyDescent="0.3">
      <c r="J516" s="49"/>
      <c r="K516" s="49"/>
      <c r="L516" s="49"/>
      <c r="M516" s="60"/>
    </row>
    <row r="517" spans="10:13" x14ac:dyDescent="0.3">
      <c r="J517" s="49"/>
      <c r="K517" s="49"/>
      <c r="L517" s="49"/>
      <c r="M517" s="60"/>
    </row>
    <row r="518" spans="10:13" x14ac:dyDescent="0.3">
      <c r="J518" s="49"/>
      <c r="K518" s="49"/>
      <c r="L518" s="49"/>
      <c r="M518" s="60"/>
    </row>
    <row r="519" spans="10:13" x14ac:dyDescent="0.3">
      <c r="J519" s="49"/>
      <c r="K519" s="49"/>
      <c r="L519" s="49"/>
      <c r="M519" s="60"/>
    </row>
    <row r="520" spans="10:13" x14ac:dyDescent="0.3">
      <c r="J520" s="49"/>
      <c r="K520" s="49"/>
      <c r="L520" s="49"/>
      <c r="M520" s="60"/>
    </row>
    <row r="521" spans="10:13" x14ac:dyDescent="0.3">
      <c r="J521" s="49"/>
      <c r="K521" s="49"/>
      <c r="L521" s="49"/>
      <c r="M521" s="60"/>
    </row>
    <row r="522" spans="10:13" x14ac:dyDescent="0.3">
      <c r="J522" s="49"/>
      <c r="K522" s="49"/>
      <c r="L522" s="49"/>
      <c r="M522" s="60"/>
    </row>
    <row r="523" spans="10:13" x14ac:dyDescent="0.3">
      <c r="J523" s="49"/>
      <c r="K523" s="49"/>
      <c r="L523" s="49"/>
      <c r="M523" s="60"/>
    </row>
    <row r="524" spans="10:13" x14ac:dyDescent="0.3">
      <c r="J524" s="49"/>
      <c r="K524" s="49"/>
      <c r="L524" s="49"/>
      <c r="M524" s="60"/>
    </row>
    <row r="525" spans="10:13" x14ac:dyDescent="0.3">
      <c r="J525" s="49"/>
      <c r="K525" s="49"/>
      <c r="L525" s="49"/>
      <c r="M525" s="60"/>
    </row>
    <row r="526" spans="10:13" x14ac:dyDescent="0.3">
      <c r="J526" s="49"/>
      <c r="K526" s="49"/>
      <c r="L526" s="49"/>
      <c r="M526" s="60"/>
    </row>
    <row r="527" spans="10:13" x14ac:dyDescent="0.3">
      <c r="J527" s="49"/>
      <c r="K527" s="49"/>
      <c r="L527" s="49"/>
      <c r="M527" s="60"/>
    </row>
    <row r="528" spans="10:13" x14ac:dyDescent="0.3">
      <c r="J528" s="49"/>
      <c r="K528" s="49"/>
      <c r="L528" s="49"/>
      <c r="M528" s="60"/>
    </row>
    <row r="529" spans="10:13" x14ac:dyDescent="0.3">
      <c r="J529" s="49"/>
      <c r="K529" s="49"/>
      <c r="L529" s="49"/>
      <c r="M529" s="60"/>
    </row>
    <row r="530" spans="10:13" x14ac:dyDescent="0.3">
      <c r="J530" s="49"/>
      <c r="K530" s="49"/>
      <c r="L530" s="49"/>
      <c r="M530" s="60"/>
    </row>
    <row r="531" spans="10:13" x14ac:dyDescent="0.3">
      <c r="J531" s="49"/>
      <c r="K531" s="49"/>
      <c r="L531" s="49"/>
      <c r="M531" s="60"/>
    </row>
    <row r="532" spans="10:13" x14ac:dyDescent="0.3">
      <c r="J532" s="49"/>
      <c r="K532" s="49"/>
      <c r="L532" s="49"/>
      <c r="M532" s="60"/>
    </row>
    <row r="533" spans="10:13" x14ac:dyDescent="0.3">
      <c r="J533" s="49"/>
      <c r="K533" s="49"/>
      <c r="L533" s="49"/>
      <c r="M533" s="60"/>
    </row>
    <row r="534" spans="10:13" x14ac:dyDescent="0.3">
      <c r="J534" s="49"/>
      <c r="K534" s="49"/>
      <c r="L534" s="49"/>
      <c r="M534" s="60"/>
    </row>
    <row r="535" spans="10:13" x14ac:dyDescent="0.3">
      <c r="J535" s="49"/>
      <c r="K535" s="49"/>
      <c r="L535" s="49"/>
      <c r="M535" s="60"/>
    </row>
    <row r="536" spans="10:13" x14ac:dyDescent="0.3">
      <c r="J536" s="49"/>
      <c r="K536" s="49"/>
      <c r="L536" s="49"/>
      <c r="M536" s="60"/>
    </row>
    <row r="537" spans="10:13" x14ac:dyDescent="0.3">
      <c r="J537" s="49"/>
      <c r="K537" s="49"/>
      <c r="L537" s="49"/>
      <c r="M537" s="60"/>
    </row>
    <row r="538" spans="10:13" x14ac:dyDescent="0.3">
      <c r="J538" s="49"/>
      <c r="K538" s="49"/>
      <c r="L538" s="49"/>
      <c r="M538" s="60"/>
    </row>
    <row r="539" spans="10:13" x14ac:dyDescent="0.3">
      <c r="J539" s="49"/>
      <c r="K539" s="49"/>
      <c r="L539" s="49"/>
      <c r="M539" s="60"/>
    </row>
    <row r="540" spans="10:13" x14ac:dyDescent="0.3">
      <c r="J540" s="49"/>
      <c r="K540" s="49"/>
      <c r="L540" s="49"/>
      <c r="M540" s="60"/>
    </row>
    <row r="541" spans="10:13" x14ac:dyDescent="0.3">
      <c r="J541" s="49"/>
      <c r="K541" s="49"/>
      <c r="L541" s="49"/>
      <c r="M541" s="60"/>
    </row>
    <row r="542" spans="10:13" x14ac:dyDescent="0.3">
      <c r="J542" s="49"/>
      <c r="K542" s="49"/>
      <c r="L542" s="49"/>
      <c r="M542" s="60"/>
    </row>
    <row r="543" spans="10:13" x14ac:dyDescent="0.3">
      <c r="J543" s="49"/>
      <c r="K543" s="49"/>
      <c r="L543" s="49"/>
      <c r="M543" s="60"/>
    </row>
    <row r="544" spans="10:13" x14ac:dyDescent="0.3">
      <c r="J544" s="49"/>
      <c r="K544" s="49"/>
      <c r="L544" s="49"/>
      <c r="M544" s="60"/>
    </row>
    <row r="545" spans="10:13" x14ac:dyDescent="0.3">
      <c r="J545" s="49"/>
      <c r="K545" s="49"/>
      <c r="L545" s="49"/>
      <c r="M545" s="60"/>
    </row>
    <row r="546" spans="10:13" x14ac:dyDescent="0.3">
      <c r="J546" s="49"/>
      <c r="K546" s="49"/>
      <c r="L546" s="49"/>
      <c r="M546" s="60"/>
    </row>
    <row r="547" spans="10:13" x14ac:dyDescent="0.3">
      <c r="J547" s="49"/>
      <c r="K547" s="49"/>
      <c r="L547" s="49"/>
      <c r="M547" s="60"/>
    </row>
    <row r="548" spans="10:13" x14ac:dyDescent="0.3">
      <c r="J548" s="49"/>
      <c r="K548" s="49"/>
      <c r="L548" s="49"/>
      <c r="M548" s="60"/>
    </row>
    <row r="549" spans="10:13" x14ac:dyDescent="0.3">
      <c r="J549" s="49"/>
      <c r="K549" s="49"/>
      <c r="L549" s="49"/>
      <c r="M549" s="60"/>
    </row>
    <row r="550" spans="10:13" x14ac:dyDescent="0.3">
      <c r="J550" s="49"/>
      <c r="K550" s="49"/>
      <c r="L550" s="49"/>
      <c r="M550" s="60"/>
    </row>
    <row r="551" spans="10:13" x14ac:dyDescent="0.3">
      <c r="J551" s="49"/>
      <c r="K551" s="49"/>
      <c r="L551" s="49"/>
      <c r="M551" s="60"/>
    </row>
    <row r="552" spans="10:13" x14ac:dyDescent="0.3">
      <c r="J552" s="49"/>
      <c r="K552" s="49"/>
      <c r="L552" s="49"/>
      <c r="M552" s="60"/>
    </row>
    <row r="553" spans="10:13" x14ac:dyDescent="0.3">
      <c r="J553" s="49"/>
      <c r="K553" s="49"/>
      <c r="L553" s="49"/>
      <c r="M553" s="60"/>
    </row>
    <row r="554" spans="10:13" x14ac:dyDescent="0.3">
      <c r="J554" s="49"/>
      <c r="K554" s="49"/>
      <c r="L554" s="49"/>
      <c r="M554" s="60"/>
    </row>
    <row r="555" spans="10:13" x14ac:dyDescent="0.3">
      <c r="J555" s="49"/>
      <c r="K555" s="49"/>
      <c r="L555" s="49"/>
      <c r="M555" s="60"/>
    </row>
    <row r="556" spans="10:13" x14ac:dyDescent="0.3">
      <c r="J556" s="49"/>
      <c r="K556" s="49"/>
      <c r="L556" s="49"/>
      <c r="M556" s="60"/>
    </row>
    <row r="557" spans="10:13" x14ac:dyDescent="0.3">
      <c r="J557" s="49"/>
      <c r="K557" s="49"/>
      <c r="L557" s="49"/>
      <c r="M557" s="60"/>
    </row>
    <row r="558" spans="10:13" x14ac:dyDescent="0.3">
      <c r="J558" s="49"/>
      <c r="K558" s="49"/>
      <c r="L558" s="49"/>
      <c r="M558" s="60"/>
    </row>
    <row r="559" spans="10:13" x14ac:dyDescent="0.3">
      <c r="J559" s="49"/>
      <c r="K559" s="49"/>
      <c r="L559" s="49"/>
      <c r="M559" s="60"/>
    </row>
    <row r="560" spans="10:13" x14ac:dyDescent="0.3">
      <c r="J560" s="49"/>
      <c r="K560" s="49"/>
      <c r="L560" s="49"/>
      <c r="M560" s="60"/>
    </row>
    <row r="561" spans="10:13" x14ac:dyDescent="0.3">
      <c r="J561" s="49"/>
      <c r="K561" s="49"/>
      <c r="L561" s="49"/>
      <c r="M561" s="60"/>
    </row>
    <row r="562" spans="10:13" x14ac:dyDescent="0.3">
      <c r="J562" s="49"/>
      <c r="K562" s="49"/>
      <c r="L562" s="49"/>
      <c r="M562" s="60"/>
    </row>
    <row r="563" spans="10:13" x14ac:dyDescent="0.3">
      <c r="J563" s="49"/>
      <c r="K563" s="49"/>
      <c r="L563" s="49"/>
      <c r="M563" s="60"/>
    </row>
    <row r="564" spans="10:13" x14ac:dyDescent="0.3">
      <c r="J564" s="49"/>
      <c r="K564" s="49"/>
      <c r="L564" s="49"/>
      <c r="M564" s="60"/>
    </row>
    <row r="565" spans="10:13" x14ac:dyDescent="0.3">
      <c r="J565" s="49"/>
      <c r="K565" s="49"/>
      <c r="L565" s="49"/>
      <c r="M565" s="60"/>
    </row>
    <row r="566" spans="10:13" x14ac:dyDescent="0.3">
      <c r="J566" s="49"/>
      <c r="K566" s="49"/>
      <c r="L566" s="49"/>
      <c r="M566" s="60"/>
    </row>
    <row r="567" spans="10:13" x14ac:dyDescent="0.3">
      <c r="J567" s="49"/>
      <c r="K567" s="49"/>
      <c r="L567" s="49"/>
      <c r="M567" s="60"/>
    </row>
    <row r="568" spans="10:13" x14ac:dyDescent="0.3">
      <c r="J568" s="49"/>
      <c r="K568" s="49"/>
      <c r="L568" s="49"/>
      <c r="M568" s="60"/>
    </row>
    <row r="569" spans="10:13" x14ac:dyDescent="0.3">
      <c r="J569" s="49"/>
      <c r="K569" s="49"/>
      <c r="L569" s="49"/>
      <c r="M569" s="60"/>
    </row>
    <row r="570" spans="10:13" x14ac:dyDescent="0.3">
      <c r="J570" s="49"/>
      <c r="K570" s="49"/>
      <c r="L570" s="49"/>
      <c r="M570" s="60"/>
    </row>
    <row r="571" spans="10:13" x14ac:dyDescent="0.3">
      <c r="J571" s="49"/>
      <c r="K571" s="49"/>
      <c r="L571" s="49"/>
      <c r="M571" s="60"/>
    </row>
    <row r="572" spans="10:13" x14ac:dyDescent="0.3">
      <c r="J572" s="49"/>
      <c r="K572" s="49"/>
      <c r="L572" s="49"/>
      <c r="M572" s="60"/>
    </row>
    <row r="573" spans="10:13" x14ac:dyDescent="0.3">
      <c r="J573" s="49"/>
      <c r="K573" s="49"/>
      <c r="L573" s="49"/>
      <c r="M573" s="60"/>
    </row>
    <row r="574" spans="10:13" x14ac:dyDescent="0.3">
      <c r="J574" s="49"/>
      <c r="K574" s="49"/>
      <c r="L574" s="49"/>
      <c r="M574" s="60"/>
    </row>
    <row r="575" spans="10:13" x14ac:dyDescent="0.3">
      <c r="J575" s="49"/>
      <c r="K575" s="49"/>
      <c r="L575" s="49"/>
      <c r="M575" s="60"/>
    </row>
    <row r="576" spans="10:13" x14ac:dyDescent="0.3">
      <c r="J576" s="49"/>
      <c r="K576" s="49"/>
      <c r="L576" s="49"/>
      <c r="M576" s="60"/>
    </row>
    <row r="577" spans="10:13" x14ac:dyDescent="0.3">
      <c r="J577" s="49"/>
      <c r="K577" s="49"/>
      <c r="L577" s="49"/>
      <c r="M577" s="60"/>
    </row>
    <row r="578" spans="10:13" x14ac:dyDescent="0.3">
      <c r="J578" s="49"/>
      <c r="K578" s="49"/>
      <c r="L578" s="49"/>
      <c r="M578" s="60"/>
    </row>
    <row r="579" spans="10:13" x14ac:dyDescent="0.3">
      <c r="J579" s="49"/>
      <c r="K579" s="49"/>
      <c r="L579" s="49"/>
      <c r="M579" s="60"/>
    </row>
    <row r="580" spans="10:13" x14ac:dyDescent="0.3">
      <c r="J580" s="49"/>
      <c r="K580" s="49"/>
      <c r="L580" s="49"/>
      <c r="M580" s="60"/>
    </row>
    <row r="581" spans="10:13" x14ac:dyDescent="0.3">
      <c r="J581" s="49"/>
      <c r="K581" s="49"/>
      <c r="L581" s="49"/>
      <c r="M581" s="60"/>
    </row>
    <row r="582" spans="10:13" x14ac:dyDescent="0.3">
      <c r="J582" s="49"/>
      <c r="K582" s="49"/>
      <c r="L582" s="49"/>
      <c r="M582" s="60"/>
    </row>
    <row r="583" spans="10:13" x14ac:dyDescent="0.3">
      <c r="J583" s="49"/>
      <c r="K583" s="49"/>
      <c r="L583" s="49"/>
      <c r="M583" s="60"/>
    </row>
    <row r="584" spans="10:13" x14ac:dyDescent="0.3">
      <c r="J584" s="49"/>
      <c r="K584" s="49"/>
      <c r="L584" s="49"/>
      <c r="M584" s="60"/>
    </row>
    <row r="585" spans="10:13" x14ac:dyDescent="0.3">
      <c r="J585" s="49"/>
      <c r="K585" s="49"/>
      <c r="L585" s="49"/>
      <c r="M585" s="60"/>
    </row>
    <row r="586" spans="10:13" x14ac:dyDescent="0.3">
      <c r="J586" s="49"/>
      <c r="K586" s="49"/>
      <c r="L586" s="49"/>
      <c r="M586" s="60"/>
    </row>
    <row r="587" spans="10:13" x14ac:dyDescent="0.3">
      <c r="J587" s="49"/>
      <c r="K587" s="49"/>
      <c r="L587" s="49"/>
      <c r="M587" s="60"/>
    </row>
    <row r="588" spans="10:13" x14ac:dyDescent="0.3">
      <c r="J588" s="49"/>
      <c r="K588" s="49"/>
      <c r="L588" s="49"/>
      <c r="M588" s="60"/>
    </row>
    <row r="589" spans="10:13" x14ac:dyDescent="0.3">
      <c r="J589" s="49"/>
      <c r="K589" s="49"/>
      <c r="L589" s="49"/>
      <c r="M589" s="60"/>
    </row>
    <row r="590" spans="10:13" x14ac:dyDescent="0.3">
      <c r="J590" s="49"/>
      <c r="K590" s="49"/>
      <c r="L590" s="49"/>
      <c r="M590" s="60"/>
    </row>
    <row r="591" spans="10:13" x14ac:dyDescent="0.3">
      <c r="J591" s="49"/>
      <c r="K591" s="49"/>
      <c r="L591" s="49"/>
      <c r="M591" s="60"/>
    </row>
    <row r="592" spans="10:13" x14ac:dyDescent="0.3">
      <c r="J592" s="49"/>
      <c r="K592" s="49"/>
      <c r="L592" s="49"/>
      <c r="M592" s="60"/>
    </row>
    <row r="593" spans="10:13" x14ac:dyDescent="0.3">
      <c r="J593" s="49"/>
      <c r="K593" s="49"/>
      <c r="L593" s="49"/>
      <c r="M593" s="60"/>
    </row>
    <row r="594" spans="10:13" x14ac:dyDescent="0.3">
      <c r="J594" s="49"/>
      <c r="K594" s="49"/>
      <c r="L594" s="49"/>
      <c r="M594" s="60"/>
    </row>
    <row r="595" spans="10:13" x14ac:dyDescent="0.3">
      <c r="J595" s="49"/>
      <c r="K595" s="49"/>
      <c r="L595" s="49"/>
      <c r="M595" s="60"/>
    </row>
    <row r="596" spans="10:13" x14ac:dyDescent="0.3">
      <c r="J596" s="49"/>
      <c r="K596" s="49"/>
      <c r="L596" s="49"/>
      <c r="M596" s="60"/>
    </row>
    <row r="597" spans="10:13" x14ac:dyDescent="0.3">
      <c r="J597" s="49"/>
      <c r="K597" s="49"/>
      <c r="L597" s="49"/>
      <c r="M597" s="60"/>
    </row>
    <row r="598" spans="10:13" x14ac:dyDescent="0.3">
      <c r="J598" s="49"/>
      <c r="K598" s="49"/>
      <c r="L598" s="49"/>
      <c r="M598" s="60"/>
    </row>
    <row r="599" spans="10:13" x14ac:dyDescent="0.3">
      <c r="J599" s="49"/>
      <c r="K599" s="49"/>
      <c r="L599" s="49"/>
      <c r="M599" s="60"/>
    </row>
    <row r="600" spans="10:13" x14ac:dyDescent="0.3">
      <c r="J600" s="49"/>
      <c r="K600" s="49"/>
      <c r="L600" s="49"/>
      <c r="M600" s="60"/>
    </row>
    <row r="601" spans="10:13" x14ac:dyDescent="0.3">
      <c r="J601" s="49"/>
      <c r="K601" s="49"/>
      <c r="L601" s="49"/>
      <c r="M601" s="60"/>
    </row>
    <row r="602" spans="10:13" x14ac:dyDescent="0.3">
      <c r="J602" s="49"/>
      <c r="K602" s="49"/>
      <c r="L602" s="49"/>
      <c r="M602" s="60"/>
    </row>
    <row r="603" spans="10:13" x14ac:dyDescent="0.3">
      <c r="J603" s="49"/>
      <c r="K603" s="49"/>
      <c r="L603" s="49"/>
      <c r="M603" s="60"/>
    </row>
    <row r="604" spans="10:13" x14ac:dyDescent="0.3">
      <c r="J604" s="49"/>
      <c r="K604" s="49"/>
      <c r="L604" s="49"/>
      <c r="M604" s="60"/>
    </row>
    <row r="605" spans="10:13" x14ac:dyDescent="0.3">
      <c r="J605" s="49"/>
      <c r="K605" s="49"/>
      <c r="L605" s="49"/>
      <c r="M605" s="60"/>
    </row>
    <row r="606" spans="10:13" x14ac:dyDescent="0.3">
      <c r="J606" s="49"/>
      <c r="K606" s="49"/>
      <c r="L606" s="49"/>
      <c r="M606" s="60"/>
    </row>
    <row r="607" spans="10:13" x14ac:dyDescent="0.3">
      <c r="J607" s="49"/>
      <c r="K607" s="49"/>
      <c r="L607" s="49"/>
      <c r="M607" s="60"/>
    </row>
    <row r="608" spans="10:13" x14ac:dyDescent="0.3">
      <c r="J608" s="49"/>
      <c r="K608" s="49"/>
      <c r="L608" s="49"/>
      <c r="M608" s="60"/>
    </row>
    <row r="609" spans="10:13" x14ac:dyDescent="0.3">
      <c r="J609" s="49"/>
      <c r="K609" s="49"/>
      <c r="L609" s="49"/>
      <c r="M609" s="60"/>
    </row>
    <row r="610" spans="10:13" x14ac:dyDescent="0.3">
      <c r="J610" s="49"/>
      <c r="K610" s="49"/>
      <c r="L610" s="49"/>
      <c r="M610" s="60"/>
    </row>
    <row r="611" spans="10:13" x14ac:dyDescent="0.3">
      <c r="J611" s="49"/>
      <c r="K611" s="49"/>
      <c r="L611" s="49"/>
      <c r="M611" s="60"/>
    </row>
    <row r="612" spans="10:13" x14ac:dyDescent="0.3">
      <c r="J612" s="49"/>
      <c r="K612" s="49"/>
      <c r="L612" s="49"/>
      <c r="M612" s="60"/>
    </row>
    <row r="613" spans="10:13" x14ac:dyDescent="0.3">
      <c r="J613" s="49"/>
      <c r="K613" s="49"/>
      <c r="L613" s="49"/>
      <c r="M613" s="60"/>
    </row>
    <row r="614" spans="10:13" x14ac:dyDescent="0.3">
      <c r="J614" s="49"/>
      <c r="K614" s="49"/>
      <c r="L614" s="49"/>
      <c r="M614" s="60"/>
    </row>
    <row r="615" spans="10:13" x14ac:dyDescent="0.3">
      <c r="J615" s="49"/>
      <c r="K615" s="49"/>
      <c r="L615" s="49"/>
      <c r="M615" s="60"/>
    </row>
    <row r="616" spans="10:13" x14ac:dyDescent="0.3">
      <c r="J616" s="49"/>
      <c r="K616" s="49"/>
      <c r="L616" s="49"/>
      <c r="M616" s="60"/>
    </row>
    <row r="617" spans="10:13" x14ac:dyDescent="0.3">
      <c r="J617" s="49"/>
      <c r="K617" s="49"/>
      <c r="L617" s="49"/>
      <c r="M617" s="60"/>
    </row>
    <row r="618" spans="10:13" x14ac:dyDescent="0.3">
      <c r="J618" s="49"/>
      <c r="K618" s="49"/>
      <c r="L618" s="49"/>
      <c r="M618" s="60"/>
    </row>
    <row r="619" spans="10:13" x14ac:dyDescent="0.3">
      <c r="J619" s="49"/>
      <c r="K619" s="49"/>
      <c r="L619" s="49"/>
      <c r="M619" s="60"/>
    </row>
    <row r="620" spans="10:13" x14ac:dyDescent="0.3">
      <c r="J620" s="49"/>
      <c r="K620" s="49"/>
      <c r="L620" s="49"/>
      <c r="M620" s="60"/>
    </row>
    <row r="621" spans="10:13" x14ac:dyDescent="0.3">
      <c r="J621" s="49"/>
      <c r="K621" s="49"/>
      <c r="L621" s="49"/>
      <c r="M621" s="60"/>
    </row>
    <row r="622" spans="10:13" x14ac:dyDescent="0.3">
      <c r="J622" s="49"/>
      <c r="K622" s="49"/>
      <c r="L622" s="49"/>
      <c r="M622" s="60"/>
    </row>
    <row r="623" spans="10:13" x14ac:dyDescent="0.3">
      <c r="J623" s="49"/>
      <c r="K623" s="49"/>
      <c r="L623" s="49"/>
      <c r="M623" s="60"/>
    </row>
    <row r="624" spans="10:13" x14ac:dyDescent="0.3">
      <c r="J624" s="49"/>
      <c r="K624" s="49"/>
      <c r="L624" s="49"/>
      <c r="M624" s="60"/>
    </row>
    <row r="625" spans="10:13" x14ac:dyDescent="0.3">
      <c r="J625" s="49"/>
      <c r="K625" s="49"/>
      <c r="L625" s="49"/>
      <c r="M625" s="60"/>
    </row>
    <row r="626" spans="10:13" x14ac:dyDescent="0.3">
      <c r="J626" s="49"/>
      <c r="K626" s="49"/>
      <c r="L626" s="49"/>
      <c r="M626" s="60"/>
    </row>
    <row r="627" spans="10:13" x14ac:dyDescent="0.3">
      <c r="J627" s="49"/>
      <c r="K627" s="49"/>
      <c r="L627" s="49"/>
      <c r="M627" s="60"/>
    </row>
    <row r="628" spans="10:13" x14ac:dyDescent="0.3">
      <c r="J628" s="49"/>
      <c r="K628" s="49"/>
      <c r="L628" s="49"/>
      <c r="M628" s="60"/>
    </row>
    <row r="629" spans="10:13" x14ac:dyDescent="0.3">
      <c r="J629" s="49"/>
      <c r="K629" s="49"/>
      <c r="L629" s="49"/>
      <c r="M629" s="60"/>
    </row>
    <row r="630" spans="10:13" x14ac:dyDescent="0.3">
      <c r="J630" s="49"/>
      <c r="K630" s="49"/>
      <c r="L630" s="49"/>
      <c r="M630" s="60"/>
    </row>
    <row r="631" spans="10:13" x14ac:dyDescent="0.3">
      <c r="J631" s="49"/>
      <c r="K631" s="49"/>
      <c r="L631" s="49"/>
      <c r="M631" s="60"/>
    </row>
    <row r="632" spans="10:13" x14ac:dyDescent="0.3">
      <c r="J632" s="49"/>
      <c r="K632" s="49"/>
      <c r="L632" s="49"/>
      <c r="M632" s="60"/>
    </row>
    <row r="633" spans="10:13" x14ac:dyDescent="0.3">
      <c r="J633" s="49"/>
      <c r="K633" s="49"/>
      <c r="L633" s="49"/>
      <c r="M633" s="60"/>
    </row>
    <row r="634" spans="10:13" x14ac:dyDescent="0.3">
      <c r="J634" s="49"/>
      <c r="K634" s="49"/>
      <c r="L634" s="49"/>
      <c r="M634" s="60"/>
    </row>
    <row r="635" spans="10:13" x14ac:dyDescent="0.3">
      <c r="J635" s="49"/>
      <c r="K635" s="49"/>
      <c r="L635" s="49"/>
      <c r="M635" s="60"/>
    </row>
    <row r="636" spans="10:13" x14ac:dyDescent="0.3">
      <c r="J636" s="49"/>
      <c r="K636" s="49"/>
      <c r="L636" s="49"/>
      <c r="M636" s="60"/>
    </row>
    <row r="637" spans="10:13" x14ac:dyDescent="0.3">
      <c r="J637" s="49"/>
      <c r="K637" s="49"/>
      <c r="L637" s="49"/>
      <c r="M637" s="60"/>
    </row>
    <row r="638" spans="10:13" x14ac:dyDescent="0.3">
      <c r="J638" s="49"/>
      <c r="K638" s="49"/>
      <c r="L638" s="49"/>
      <c r="M638" s="60"/>
    </row>
    <row r="639" spans="10:13" x14ac:dyDescent="0.3">
      <c r="J639" s="49"/>
      <c r="K639" s="49"/>
      <c r="L639" s="49"/>
      <c r="M639" s="60"/>
    </row>
    <row r="640" spans="10:13" x14ac:dyDescent="0.3">
      <c r="J640" s="49"/>
      <c r="K640" s="49"/>
      <c r="L640" s="49"/>
      <c r="M640" s="60"/>
    </row>
    <row r="641" spans="10:13" x14ac:dyDescent="0.3">
      <c r="J641" s="49"/>
      <c r="K641" s="49"/>
      <c r="L641" s="49"/>
      <c r="M641" s="60"/>
    </row>
    <row r="642" spans="10:13" x14ac:dyDescent="0.3">
      <c r="J642" s="49"/>
      <c r="K642" s="49"/>
      <c r="L642" s="49"/>
      <c r="M642" s="60"/>
    </row>
    <row r="643" spans="10:13" x14ac:dyDescent="0.3">
      <c r="J643" s="49"/>
      <c r="K643" s="49"/>
      <c r="L643" s="49"/>
      <c r="M643" s="60"/>
    </row>
    <row r="644" spans="10:13" x14ac:dyDescent="0.3">
      <c r="J644" s="49"/>
      <c r="K644" s="49"/>
      <c r="L644" s="49"/>
      <c r="M644" s="60"/>
    </row>
    <row r="645" spans="10:13" x14ac:dyDescent="0.3">
      <c r="J645" s="49"/>
      <c r="K645" s="49"/>
      <c r="L645" s="49"/>
      <c r="M645" s="60"/>
    </row>
    <row r="646" spans="10:13" x14ac:dyDescent="0.3">
      <c r="J646" s="49"/>
      <c r="K646" s="49"/>
      <c r="L646" s="49"/>
      <c r="M646" s="60"/>
    </row>
    <row r="647" spans="10:13" x14ac:dyDescent="0.3">
      <c r="J647" s="49"/>
      <c r="K647" s="49"/>
      <c r="L647" s="49"/>
      <c r="M647" s="60"/>
    </row>
    <row r="648" spans="10:13" x14ac:dyDescent="0.3">
      <c r="J648" s="49"/>
      <c r="K648" s="49"/>
      <c r="L648" s="49"/>
      <c r="M648" s="60"/>
    </row>
    <row r="649" spans="10:13" x14ac:dyDescent="0.3">
      <c r="J649" s="49"/>
      <c r="K649" s="49"/>
      <c r="L649" s="49"/>
      <c r="M649" s="60"/>
    </row>
    <row r="650" spans="10:13" x14ac:dyDescent="0.3">
      <c r="J650" s="49"/>
      <c r="K650" s="49"/>
      <c r="L650" s="49"/>
      <c r="M650" s="60"/>
    </row>
    <row r="651" spans="10:13" x14ac:dyDescent="0.3">
      <c r="J651" s="49"/>
      <c r="K651" s="49"/>
      <c r="L651" s="49"/>
      <c r="M651" s="60"/>
    </row>
    <row r="652" spans="10:13" x14ac:dyDescent="0.3">
      <c r="J652" s="49"/>
      <c r="K652" s="49"/>
      <c r="L652" s="49"/>
      <c r="M652" s="60"/>
    </row>
    <row r="653" spans="10:13" x14ac:dyDescent="0.3">
      <c r="J653" s="49"/>
      <c r="K653" s="49"/>
      <c r="L653" s="49"/>
      <c r="M653" s="60"/>
    </row>
    <row r="654" spans="10:13" x14ac:dyDescent="0.3">
      <c r="J654" s="49"/>
      <c r="K654" s="49"/>
      <c r="L654" s="49"/>
      <c r="M654" s="60"/>
    </row>
    <row r="655" spans="10:13" x14ac:dyDescent="0.3">
      <c r="J655" s="49"/>
      <c r="K655" s="49"/>
      <c r="L655" s="49"/>
      <c r="M655" s="60"/>
    </row>
    <row r="656" spans="10:13" x14ac:dyDescent="0.3">
      <c r="J656" s="49"/>
      <c r="K656" s="49"/>
      <c r="L656" s="49"/>
      <c r="M656" s="60"/>
    </row>
    <row r="657" spans="10:13" x14ac:dyDescent="0.3">
      <c r="J657" s="49"/>
      <c r="K657" s="49"/>
      <c r="L657" s="49"/>
      <c r="M657" s="60"/>
    </row>
    <row r="658" spans="10:13" x14ac:dyDescent="0.3">
      <c r="J658" s="49"/>
      <c r="K658" s="49"/>
      <c r="L658" s="49"/>
      <c r="M658" s="60"/>
    </row>
    <row r="659" spans="10:13" x14ac:dyDescent="0.3">
      <c r="J659" s="49"/>
      <c r="K659" s="49"/>
      <c r="L659" s="49"/>
      <c r="M659" s="60"/>
    </row>
    <row r="660" spans="10:13" x14ac:dyDescent="0.3">
      <c r="J660" s="49"/>
      <c r="K660" s="49"/>
      <c r="L660" s="49"/>
      <c r="M660" s="60"/>
    </row>
    <row r="661" spans="10:13" x14ac:dyDescent="0.3">
      <c r="J661" s="49"/>
      <c r="K661" s="49"/>
      <c r="L661" s="49"/>
      <c r="M661" s="60"/>
    </row>
    <row r="662" spans="10:13" x14ac:dyDescent="0.3">
      <c r="J662" s="49"/>
      <c r="K662" s="49"/>
      <c r="L662" s="49"/>
      <c r="M662" s="60"/>
    </row>
    <row r="663" spans="10:13" x14ac:dyDescent="0.3">
      <c r="J663" s="49"/>
      <c r="K663" s="49"/>
      <c r="L663" s="49"/>
      <c r="M663" s="60"/>
    </row>
    <row r="664" spans="10:13" x14ac:dyDescent="0.3">
      <c r="J664" s="49"/>
      <c r="K664" s="49"/>
      <c r="L664" s="49"/>
      <c r="M664" s="60"/>
    </row>
    <row r="665" spans="10:13" x14ac:dyDescent="0.3">
      <c r="J665" s="49"/>
      <c r="K665" s="49"/>
      <c r="L665" s="49"/>
      <c r="M665" s="60"/>
    </row>
    <row r="666" spans="10:13" x14ac:dyDescent="0.3">
      <c r="J666" s="49"/>
      <c r="K666" s="49"/>
      <c r="L666" s="49"/>
      <c r="M666" s="60"/>
    </row>
    <row r="667" spans="10:13" x14ac:dyDescent="0.3">
      <c r="J667" s="49"/>
      <c r="K667" s="49"/>
      <c r="L667" s="49"/>
      <c r="M667" s="60"/>
    </row>
    <row r="668" spans="10:13" x14ac:dyDescent="0.3">
      <c r="J668" s="49"/>
      <c r="K668" s="49"/>
      <c r="L668" s="49"/>
      <c r="M668" s="60"/>
    </row>
    <row r="669" spans="10:13" x14ac:dyDescent="0.3">
      <c r="J669" s="49"/>
      <c r="K669" s="49"/>
      <c r="L669" s="49"/>
      <c r="M669" s="60"/>
    </row>
    <row r="670" spans="10:13" x14ac:dyDescent="0.3">
      <c r="J670" s="49"/>
      <c r="K670" s="49"/>
      <c r="L670" s="49"/>
      <c r="M670" s="60"/>
    </row>
    <row r="671" spans="10:13" x14ac:dyDescent="0.3">
      <c r="J671" s="49"/>
      <c r="K671" s="49"/>
      <c r="L671" s="49"/>
      <c r="M671" s="60"/>
    </row>
    <row r="672" spans="10:13" x14ac:dyDescent="0.3">
      <c r="J672" s="49"/>
      <c r="K672" s="49"/>
      <c r="L672" s="49"/>
      <c r="M672" s="60"/>
    </row>
    <row r="673" spans="10:13" x14ac:dyDescent="0.3">
      <c r="J673" s="49"/>
      <c r="K673" s="49"/>
      <c r="L673" s="49"/>
      <c r="M673" s="60"/>
    </row>
    <row r="674" spans="10:13" x14ac:dyDescent="0.3">
      <c r="J674" s="49"/>
      <c r="K674" s="49"/>
      <c r="L674" s="49"/>
      <c r="M674" s="60"/>
    </row>
    <row r="675" spans="10:13" x14ac:dyDescent="0.3">
      <c r="J675" s="49"/>
      <c r="K675" s="49"/>
      <c r="L675" s="49"/>
      <c r="M675" s="60"/>
    </row>
    <row r="676" spans="10:13" x14ac:dyDescent="0.3">
      <c r="J676" s="49"/>
      <c r="K676" s="49"/>
      <c r="L676" s="49"/>
      <c r="M676" s="60"/>
    </row>
    <row r="677" spans="10:13" x14ac:dyDescent="0.3">
      <c r="J677" s="49"/>
      <c r="K677" s="49"/>
      <c r="L677" s="49"/>
      <c r="M677" s="60"/>
    </row>
    <row r="678" spans="10:13" x14ac:dyDescent="0.3">
      <c r="J678" s="49"/>
      <c r="K678" s="49"/>
      <c r="L678" s="49"/>
      <c r="M678" s="60"/>
    </row>
    <row r="679" spans="10:13" x14ac:dyDescent="0.3">
      <c r="J679" s="49"/>
      <c r="K679" s="49"/>
      <c r="L679" s="49"/>
      <c r="M679" s="60"/>
    </row>
    <row r="680" spans="10:13" x14ac:dyDescent="0.3">
      <c r="J680" s="49"/>
      <c r="K680" s="49"/>
      <c r="L680" s="49"/>
      <c r="M680" s="60"/>
    </row>
    <row r="681" spans="10:13" x14ac:dyDescent="0.3">
      <c r="J681" s="49"/>
      <c r="K681" s="49"/>
      <c r="L681" s="49"/>
      <c r="M681" s="60"/>
    </row>
    <row r="682" spans="10:13" x14ac:dyDescent="0.3">
      <c r="J682" s="49"/>
      <c r="K682" s="49"/>
      <c r="L682" s="49"/>
      <c r="M682" s="60"/>
    </row>
    <row r="683" spans="10:13" x14ac:dyDescent="0.3">
      <c r="J683" s="49"/>
      <c r="K683" s="49"/>
      <c r="L683" s="49"/>
      <c r="M683" s="60"/>
    </row>
    <row r="684" spans="10:13" x14ac:dyDescent="0.3">
      <c r="J684" s="49"/>
      <c r="K684" s="49"/>
      <c r="L684" s="49"/>
      <c r="M684" s="60"/>
    </row>
    <row r="685" spans="10:13" x14ac:dyDescent="0.3">
      <c r="J685" s="49"/>
      <c r="K685" s="49"/>
      <c r="L685" s="49"/>
      <c r="M685" s="60"/>
    </row>
    <row r="686" spans="10:13" x14ac:dyDescent="0.3">
      <c r="J686" s="49"/>
      <c r="K686" s="49"/>
      <c r="L686" s="49"/>
      <c r="M686" s="60"/>
    </row>
    <row r="687" spans="10:13" x14ac:dyDescent="0.3">
      <c r="J687" s="49"/>
      <c r="K687" s="49"/>
      <c r="L687" s="49"/>
      <c r="M687" s="60"/>
    </row>
    <row r="688" spans="10:13" x14ac:dyDescent="0.3">
      <c r="J688" s="49"/>
      <c r="K688" s="49"/>
      <c r="L688" s="49"/>
      <c r="M688" s="60"/>
    </row>
    <row r="689" spans="10:13" x14ac:dyDescent="0.3">
      <c r="J689" s="49"/>
      <c r="K689" s="49"/>
      <c r="L689" s="49"/>
      <c r="M689" s="60"/>
    </row>
    <row r="690" spans="10:13" x14ac:dyDescent="0.3">
      <c r="J690" s="49"/>
      <c r="K690" s="49"/>
      <c r="L690" s="49"/>
      <c r="M690" s="60"/>
    </row>
    <row r="691" spans="10:13" x14ac:dyDescent="0.3">
      <c r="J691" s="49"/>
      <c r="K691" s="49"/>
      <c r="L691" s="49"/>
      <c r="M691" s="60"/>
    </row>
    <row r="692" spans="10:13" x14ac:dyDescent="0.3">
      <c r="J692" s="49"/>
      <c r="K692" s="49"/>
      <c r="L692" s="49"/>
      <c r="M692" s="60"/>
    </row>
    <row r="693" spans="10:13" x14ac:dyDescent="0.3">
      <c r="J693" s="49"/>
      <c r="K693" s="49"/>
      <c r="L693" s="49"/>
      <c r="M693" s="60"/>
    </row>
    <row r="694" spans="10:13" x14ac:dyDescent="0.3">
      <c r="J694" s="49"/>
      <c r="K694" s="49"/>
      <c r="L694" s="49"/>
      <c r="M694" s="60"/>
    </row>
    <row r="695" spans="10:13" x14ac:dyDescent="0.3">
      <c r="J695" s="49"/>
      <c r="K695" s="49"/>
      <c r="L695" s="49"/>
      <c r="M695" s="60"/>
    </row>
    <row r="696" spans="10:13" x14ac:dyDescent="0.3">
      <c r="J696" s="49"/>
      <c r="K696" s="49"/>
      <c r="L696" s="49"/>
      <c r="M696" s="60"/>
    </row>
    <row r="697" spans="10:13" x14ac:dyDescent="0.3">
      <c r="J697" s="49"/>
      <c r="K697" s="49"/>
      <c r="L697" s="49"/>
      <c r="M697" s="60"/>
    </row>
    <row r="698" spans="10:13" x14ac:dyDescent="0.3">
      <c r="J698" s="49"/>
      <c r="K698" s="49"/>
      <c r="L698" s="49"/>
      <c r="M698" s="60"/>
    </row>
    <row r="699" spans="10:13" x14ac:dyDescent="0.3">
      <c r="J699" s="49"/>
      <c r="K699" s="49"/>
      <c r="L699" s="49"/>
      <c r="M699" s="60"/>
    </row>
    <row r="700" spans="10:13" x14ac:dyDescent="0.3">
      <c r="J700" s="49"/>
      <c r="K700" s="49"/>
      <c r="L700" s="49"/>
      <c r="M700" s="60"/>
    </row>
    <row r="701" spans="10:13" x14ac:dyDescent="0.3">
      <c r="J701" s="49"/>
      <c r="K701" s="49"/>
      <c r="L701" s="49"/>
      <c r="M701" s="60"/>
    </row>
    <row r="702" spans="10:13" x14ac:dyDescent="0.3">
      <c r="J702" s="49"/>
      <c r="K702" s="49"/>
      <c r="L702" s="49"/>
      <c r="M702" s="60"/>
    </row>
    <row r="703" spans="10:13" x14ac:dyDescent="0.3">
      <c r="J703" s="49"/>
      <c r="K703" s="49"/>
      <c r="L703" s="49"/>
      <c r="M703" s="60"/>
    </row>
    <row r="704" spans="10:13" x14ac:dyDescent="0.3">
      <c r="J704" s="49"/>
      <c r="K704" s="49"/>
      <c r="L704" s="49"/>
      <c r="M704" s="60"/>
    </row>
    <row r="705" spans="10:13" x14ac:dyDescent="0.3">
      <c r="J705" s="49"/>
      <c r="K705" s="49"/>
      <c r="L705" s="49"/>
      <c r="M705" s="60"/>
    </row>
    <row r="706" spans="10:13" x14ac:dyDescent="0.3">
      <c r="J706" s="49"/>
      <c r="K706" s="49"/>
      <c r="L706" s="49"/>
      <c r="M706" s="60"/>
    </row>
    <row r="707" spans="10:13" x14ac:dyDescent="0.3">
      <c r="J707" s="49"/>
      <c r="K707" s="49"/>
      <c r="L707" s="49"/>
      <c r="M707" s="60"/>
    </row>
    <row r="708" spans="10:13" x14ac:dyDescent="0.3">
      <c r="J708" s="49"/>
      <c r="K708" s="49"/>
      <c r="L708" s="49"/>
      <c r="M708" s="60"/>
    </row>
    <row r="709" spans="10:13" x14ac:dyDescent="0.3">
      <c r="J709" s="49"/>
      <c r="K709" s="49"/>
      <c r="L709" s="49"/>
      <c r="M709" s="60"/>
    </row>
    <row r="710" spans="10:13" x14ac:dyDescent="0.3">
      <c r="J710" s="49"/>
      <c r="K710" s="49"/>
      <c r="L710" s="49"/>
      <c r="M710" s="60"/>
    </row>
    <row r="711" spans="10:13" x14ac:dyDescent="0.3">
      <c r="J711" s="49"/>
      <c r="K711" s="49"/>
      <c r="L711" s="49"/>
      <c r="M711" s="60"/>
    </row>
    <row r="712" spans="10:13" x14ac:dyDescent="0.3">
      <c r="J712" s="49"/>
      <c r="K712" s="49"/>
      <c r="L712" s="49"/>
      <c r="M712" s="60"/>
    </row>
    <row r="713" spans="10:13" x14ac:dyDescent="0.3">
      <c r="J713" s="49"/>
      <c r="K713" s="49"/>
      <c r="L713" s="49"/>
      <c r="M713" s="60"/>
    </row>
    <row r="714" spans="10:13" x14ac:dyDescent="0.3">
      <c r="J714" s="49"/>
      <c r="K714" s="49"/>
      <c r="L714" s="49"/>
      <c r="M714" s="60"/>
    </row>
    <row r="715" spans="10:13" x14ac:dyDescent="0.3">
      <c r="J715" s="49"/>
      <c r="K715" s="49"/>
      <c r="L715" s="49"/>
      <c r="M715" s="60"/>
    </row>
    <row r="716" spans="10:13" x14ac:dyDescent="0.3">
      <c r="J716" s="49"/>
      <c r="K716" s="49"/>
      <c r="L716" s="49"/>
      <c r="M716" s="60"/>
    </row>
    <row r="717" spans="10:13" x14ac:dyDescent="0.3">
      <c r="J717" s="49"/>
      <c r="K717" s="49"/>
      <c r="L717" s="49"/>
      <c r="M717" s="60"/>
    </row>
    <row r="718" spans="10:13" x14ac:dyDescent="0.3">
      <c r="J718" s="49"/>
      <c r="K718" s="49"/>
      <c r="L718" s="49"/>
      <c r="M718" s="60"/>
    </row>
    <row r="719" spans="10:13" x14ac:dyDescent="0.3">
      <c r="J719" s="49"/>
      <c r="K719" s="49"/>
      <c r="L719" s="49"/>
      <c r="M719" s="60"/>
    </row>
    <row r="720" spans="10:13" x14ac:dyDescent="0.3">
      <c r="J720" s="49"/>
      <c r="K720" s="49"/>
      <c r="L720" s="49"/>
      <c r="M720" s="60"/>
    </row>
    <row r="721" spans="10:13" x14ac:dyDescent="0.3">
      <c r="J721" s="49"/>
      <c r="K721" s="49"/>
      <c r="L721" s="49"/>
      <c r="M721" s="60"/>
    </row>
    <row r="722" spans="10:13" x14ac:dyDescent="0.3">
      <c r="J722" s="49"/>
      <c r="K722" s="49"/>
      <c r="L722" s="49"/>
      <c r="M722" s="60"/>
    </row>
    <row r="723" spans="10:13" x14ac:dyDescent="0.3">
      <c r="J723" s="49"/>
      <c r="K723" s="49"/>
      <c r="L723" s="49"/>
      <c r="M723" s="60"/>
    </row>
    <row r="724" spans="10:13" x14ac:dyDescent="0.3">
      <c r="J724" s="49"/>
      <c r="K724" s="49"/>
      <c r="L724" s="49"/>
      <c r="M724" s="60"/>
    </row>
    <row r="725" spans="10:13" x14ac:dyDescent="0.3">
      <c r="J725" s="49"/>
      <c r="K725" s="49"/>
      <c r="L725" s="49"/>
      <c r="M725" s="60"/>
    </row>
    <row r="726" spans="10:13" x14ac:dyDescent="0.3">
      <c r="J726" s="49"/>
      <c r="K726" s="49"/>
      <c r="L726" s="49"/>
      <c r="M726" s="60"/>
    </row>
    <row r="727" spans="10:13" x14ac:dyDescent="0.3">
      <c r="J727" s="49"/>
      <c r="K727" s="49"/>
      <c r="L727" s="49"/>
      <c r="M727" s="60"/>
    </row>
    <row r="728" spans="10:13" x14ac:dyDescent="0.3">
      <c r="J728" s="49"/>
      <c r="K728" s="49"/>
      <c r="L728" s="49"/>
      <c r="M728" s="60"/>
    </row>
    <row r="729" spans="10:13" x14ac:dyDescent="0.3">
      <c r="J729" s="49"/>
      <c r="K729" s="49"/>
      <c r="L729" s="49"/>
      <c r="M729" s="60"/>
    </row>
    <row r="730" spans="10:13" x14ac:dyDescent="0.3">
      <c r="J730" s="49"/>
      <c r="K730" s="49"/>
      <c r="L730" s="49"/>
      <c r="M730" s="60"/>
    </row>
    <row r="731" spans="10:13" x14ac:dyDescent="0.3">
      <c r="J731" s="49"/>
      <c r="K731" s="49"/>
      <c r="L731" s="49"/>
      <c r="M731" s="60"/>
    </row>
    <row r="732" spans="10:13" x14ac:dyDescent="0.3">
      <c r="J732" s="49"/>
      <c r="K732" s="49"/>
      <c r="L732" s="49"/>
      <c r="M732" s="60"/>
    </row>
    <row r="733" spans="10:13" x14ac:dyDescent="0.3">
      <c r="J733" s="49"/>
      <c r="K733" s="49"/>
      <c r="L733" s="49"/>
      <c r="M733" s="60"/>
    </row>
    <row r="734" spans="10:13" x14ac:dyDescent="0.3">
      <c r="J734" s="49"/>
      <c r="K734" s="49"/>
      <c r="L734" s="49"/>
      <c r="M734" s="60"/>
    </row>
    <row r="735" spans="10:13" x14ac:dyDescent="0.3">
      <c r="J735" s="49"/>
      <c r="K735" s="49"/>
      <c r="L735" s="49"/>
      <c r="M735" s="60"/>
    </row>
    <row r="736" spans="10:13" x14ac:dyDescent="0.3">
      <c r="J736" s="49"/>
      <c r="K736" s="49"/>
      <c r="L736" s="49"/>
      <c r="M736" s="60"/>
    </row>
    <row r="737" spans="10:13" x14ac:dyDescent="0.3">
      <c r="J737" s="49"/>
      <c r="K737" s="49"/>
      <c r="L737" s="49"/>
      <c r="M737" s="60"/>
    </row>
    <row r="738" spans="10:13" x14ac:dyDescent="0.3">
      <c r="J738" s="49"/>
      <c r="K738" s="49"/>
      <c r="L738" s="49"/>
      <c r="M738" s="60"/>
    </row>
    <row r="739" spans="10:13" x14ac:dyDescent="0.3">
      <c r="J739" s="49"/>
      <c r="K739" s="49"/>
      <c r="L739" s="49"/>
      <c r="M739" s="60"/>
    </row>
    <row r="740" spans="10:13" x14ac:dyDescent="0.3">
      <c r="J740" s="49"/>
      <c r="K740" s="49"/>
      <c r="L740" s="49"/>
      <c r="M740" s="60"/>
    </row>
    <row r="741" spans="10:13" x14ac:dyDescent="0.3">
      <c r="J741" s="49"/>
      <c r="K741" s="49"/>
      <c r="L741" s="49"/>
      <c r="M741" s="60"/>
    </row>
    <row r="742" spans="10:13" x14ac:dyDescent="0.3">
      <c r="J742" s="49"/>
      <c r="K742" s="49"/>
      <c r="L742" s="49"/>
      <c r="M742" s="60"/>
    </row>
    <row r="743" spans="10:13" x14ac:dyDescent="0.3">
      <c r="J743" s="49"/>
      <c r="K743" s="49"/>
      <c r="L743" s="49"/>
      <c r="M743" s="60"/>
    </row>
    <row r="744" spans="10:13" x14ac:dyDescent="0.3">
      <c r="J744" s="49"/>
      <c r="K744" s="49"/>
      <c r="L744" s="49"/>
      <c r="M744" s="60"/>
    </row>
    <row r="745" spans="10:13" x14ac:dyDescent="0.3">
      <c r="J745" s="49"/>
      <c r="K745" s="49"/>
      <c r="L745" s="49"/>
      <c r="M745" s="60"/>
    </row>
    <row r="746" spans="10:13" x14ac:dyDescent="0.3">
      <c r="J746" s="49"/>
      <c r="K746" s="49"/>
      <c r="L746" s="49"/>
      <c r="M746" s="60"/>
    </row>
    <row r="747" spans="10:13" x14ac:dyDescent="0.3">
      <c r="J747" s="49"/>
      <c r="K747" s="49"/>
      <c r="L747" s="49"/>
      <c r="M747" s="60"/>
    </row>
    <row r="748" spans="10:13" x14ac:dyDescent="0.3">
      <c r="J748" s="49"/>
      <c r="K748" s="49"/>
      <c r="L748" s="49"/>
      <c r="M748" s="60"/>
    </row>
    <row r="749" spans="10:13" x14ac:dyDescent="0.3">
      <c r="J749" s="49"/>
      <c r="K749" s="49"/>
      <c r="L749" s="49"/>
      <c r="M749" s="60"/>
    </row>
    <row r="750" spans="10:13" x14ac:dyDescent="0.3">
      <c r="J750" s="49"/>
      <c r="K750" s="49"/>
      <c r="L750" s="49"/>
      <c r="M750" s="60"/>
    </row>
    <row r="751" spans="10:13" x14ac:dyDescent="0.3">
      <c r="J751" s="49"/>
      <c r="K751" s="49"/>
      <c r="L751" s="49"/>
      <c r="M751" s="60"/>
    </row>
    <row r="752" spans="10:13" x14ac:dyDescent="0.3">
      <c r="J752" s="49"/>
      <c r="K752" s="49"/>
      <c r="L752" s="49"/>
      <c r="M752" s="60"/>
    </row>
    <row r="753" spans="10:13" x14ac:dyDescent="0.3">
      <c r="J753" s="49"/>
      <c r="K753" s="49"/>
      <c r="L753" s="49"/>
      <c r="M753" s="60"/>
    </row>
    <row r="754" spans="10:13" x14ac:dyDescent="0.3">
      <c r="J754" s="49"/>
      <c r="K754" s="49"/>
      <c r="L754" s="49"/>
      <c r="M754" s="60"/>
    </row>
    <row r="755" spans="10:13" x14ac:dyDescent="0.3">
      <c r="J755" s="49"/>
      <c r="K755" s="49"/>
      <c r="L755" s="49"/>
      <c r="M755" s="60"/>
    </row>
    <row r="756" spans="10:13" x14ac:dyDescent="0.3">
      <c r="J756" s="49"/>
      <c r="K756" s="49"/>
      <c r="L756" s="49"/>
      <c r="M756" s="60"/>
    </row>
    <row r="757" spans="10:13" x14ac:dyDescent="0.3">
      <c r="J757" s="49"/>
      <c r="K757" s="49"/>
      <c r="L757" s="49"/>
      <c r="M757" s="60"/>
    </row>
    <row r="758" spans="10:13" x14ac:dyDescent="0.3">
      <c r="J758" s="49"/>
      <c r="K758" s="49"/>
      <c r="L758" s="49"/>
      <c r="M758" s="60"/>
    </row>
    <row r="759" spans="10:13" x14ac:dyDescent="0.3">
      <c r="J759" s="49"/>
      <c r="K759" s="49"/>
      <c r="L759" s="49"/>
      <c r="M759" s="60"/>
    </row>
    <row r="760" spans="10:13" x14ac:dyDescent="0.3">
      <c r="J760" s="49"/>
      <c r="K760" s="49"/>
      <c r="L760" s="49"/>
      <c r="M760" s="60"/>
    </row>
    <row r="761" spans="10:13" x14ac:dyDescent="0.3">
      <c r="J761" s="49"/>
      <c r="K761" s="49"/>
      <c r="L761" s="49"/>
      <c r="M761" s="60"/>
    </row>
    <row r="762" spans="10:13" x14ac:dyDescent="0.3">
      <c r="J762" s="49"/>
      <c r="K762" s="49"/>
      <c r="L762" s="49"/>
      <c r="M762" s="60"/>
    </row>
    <row r="763" spans="10:13" x14ac:dyDescent="0.3">
      <c r="J763" s="49"/>
      <c r="K763" s="49"/>
      <c r="L763" s="49"/>
      <c r="M763" s="60"/>
    </row>
    <row r="764" spans="10:13" x14ac:dyDescent="0.3">
      <c r="J764" s="49"/>
      <c r="K764" s="49"/>
      <c r="L764" s="49"/>
      <c r="M764" s="60"/>
    </row>
    <row r="765" spans="10:13" x14ac:dyDescent="0.3">
      <c r="J765" s="49"/>
      <c r="K765" s="49"/>
      <c r="L765" s="49"/>
      <c r="M765" s="60"/>
    </row>
    <row r="766" spans="10:13" x14ac:dyDescent="0.3">
      <c r="J766" s="49"/>
      <c r="K766" s="49"/>
      <c r="L766" s="49"/>
      <c r="M766" s="60"/>
    </row>
    <row r="767" spans="10:13" x14ac:dyDescent="0.3">
      <c r="J767" s="49"/>
      <c r="K767" s="49"/>
      <c r="L767" s="49"/>
      <c r="M767" s="60"/>
    </row>
    <row r="768" spans="10:13" x14ac:dyDescent="0.3">
      <c r="J768" s="49"/>
      <c r="K768" s="49"/>
      <c r="L768" s="49"/>
      <c r="M768" s="60"/>
    </row>
    <row r="769" spans="10:13" x14ac:dyDescent="0.3">
      <c r="J769" s="49"/>
      <c r="K769" s="49"/>
      <c r="L769" s="49"/>
      <c r="M769" s="60"/>
    </row>
    <row r="770" spans="10:13" x14ac:dyDescent="0.3">
      <c r="J770" s="49"/>
      <c r="K770" s="49"/>
      <c r="L770" s="49"/>
      <c r="M770" s="60"/>
    </row>
    <row r="771" spans="10:13" x14ac:dyDescent="0.3">
      <c r="J771" s="49"/>
      <c r="K771" s="49"/>
      <c r="L771" s="49"/>
      <c r="M771" s="60"/>
    </row>
    <row r="772" spans="10:13" x14ac:dyDescent="0.3">
      <c r="J772" s="49"/>
      <c r="K772" s="49"/>
      <c r="L772" s="49"/>
      <c r="M772" s="60"/>
    </row>
    <row r="773" spans="10:13" x14ac:dyDescent="0.3">
      <c r="J773" s="49"/>
      <c r="K773" s="49"/>
      <c r="L773" s="49"/>
      <c r="M773" s="60"/>
    </row>
    <row r="774" spans="10:13" x14ac:dyDescent="0.3">
      <c r="J774" s="49"/>
      <c r="K774" s="49"/>
      <c r="L774" s="49"/>
      <c r="M774" s="60"/>
    </row>
    <row r="775" spans="10:13" x14ac:dyDescent="0.3">
      <c r="J775" s="49"/>
      <c r="K775" s="49"/>
      <c r="L775" s="49"/>
      <c r="M775" s="60"/>
    </row>
    <row r="776" spans="10:13" x14ac:dyDescent="0.3">
      <c r="J776" s="49"/>
      <c r="K776" s="49"/>
      <c r="L776" s="49"/>
      <c r="M776" s="60"/>
    </row>
    <row r="777" spans="10:13" x14ac:dyDescent="0.3">
      <c r="J777" s="49"/>
      <c r="K777" s="49"/>
      <c r="L777" s="49"/>
      <c r="M777" s="60"/>
    </row>
    <row r="778" spans="10:13" x14ac:dyDescent="0.3">
      <c r="J778" s="49"/>
      <c r="K778" s="49"/>
      <c r="L778" s="49"/>
      <c r="M778" s="60"/>
    </row>
    <row r="779" spans="10:13" x14ac:dyDescent="0.3">
      <c r="J779" s="49"/>
      <c r="K779" s="49"/>
      <c r="L779" s="49"/>
      <c r="M779" s="60"/>
    </row>
    <row r="780" spans="10:13" x14ac:dyDescent="0.3">
      <c r="J780" s="49"/>
      <c r="K780" s="49"/>
      <c r="L780" s="49"/>
      <c r="M780" s="60"/>
    </row>
    <row r="781" spans="10:13" x14ac:dyDescent="0.3">
      <c r="J781" s="49"/>
      <c r="K781" s="49"/>
      <c r="L781" s="49"/>
      <c r="M781" s="60"/>
    </row>
    <row r="782" spans="10:13" x14ac:dyDescent="0.3">
      <c r="J782" s="49"/>
      <c r="K782" s="49"/>
      <c r="L782" s="49"/>
      <c r="M782" s="60"/>
    </row>
    <row r="783" spans="10:13" x14ac:dyDescent="0.3">
      <c r="J783" s="49"/>
      <c r="K783" s="49"/>
      <c r="L783" s="49"/>
      <c r="M783" s="60"/>
    </row>
    <row r="784" spans="10:13" x14ac:dyDescent="0.3">
      <c r="J784" s="49"/>
      <c r="K784" s="49"/>
      <c r="L784" s="49"/>
      <c r="M784" s="60"/>
    </row>
    <row r="785" spans="10:13" x14ac:dyDescent="0.3">
      <c r="J785" s="49"/>
      <c r="K785" s="49"/>
      <c r="L785" s="49"/>
      <c r="M785" s="60"/>
    </row>
    <row r="786" spans="10:13" x14ac:dyDescent="0.3">
      <c r="J786" s="49"/>
      <c r="K786" s="49"/>
      <c r="L786" s="49"/>
      <c r="M786" s="60"/>
    </row>
    <row r="787" spans="10:13" x14ac:dyDescent="0.3">
      <c r="J787" s="49"/>
      <c r="K787" s="49"/>
      <c r="L787" s="49"/>
      <c r="M787" s="60"/>
    </row>
    <row r="788" spans="10:13" x14ac:dyDescent="0.3">
      <c r="J788" s="49"/>
      <c r="K788" s="49"/>
      <c r="L788" s="49"/>
      <c r="M788" s="60"/>
    </row>
    <row r="789" spans="10:13" x14ac:dyDescent="0.3">
      <c r="J789" s="49"/>
      <c r="K789" s="49"/>
      <c r="L789" s="49"/>
      <c r="M789" s="60"/>
    </row>
    <row r="790" spans="10:13" x14ac:dyDescent="0.3">
      <c r="J790" s="49"/>
      <c r="K790" s="49"/>
      <c r="L790" s="49"/>
      <c r="M790" s="60"/>
    </row>
    <row r="791" spans="10:13" x14ac:dyDescent="0.3">
      <c r="J791" s="49"/>
      <c r="K791" s="49"/>
      <c r="L791" s="49"/>
      <c r="M791" s="60"/>
    </row>
    <row r="792" spans="10:13" x14ac:dyDescent="0.3">
      <c r="J792" s="49"/>
      <c r="K792" s="49"/>
      <c r="L792" s="49"/>
      <c r="M792" s="60"/>
    </row>
    <row r="793" spans="10:13" x14ac:dyDescent="0.3">
      <c r="J793" s="49"/>
      <c r="K793" s="49"/>
      <c r="L793" s="49"/>
      <c r="M793" s="60"/>
    </row>
    <row r="794" spans="10:13" x14ac:dyDescent="0.3">
      <c r="J794" s="49"/>
      <c r="K794" s="49"/>
      <c r="L794" s="49"/>
      <c r="M794" s="60"/>
    </row>
    <row r="795" spans="10:13" x14ac:dyDescent="0.3">
      <c r="J795" s="49"/>
      <c r="K795" s="49"/>
      <c r="L795" s="49"/>
      <c r="M795" s="60"/>
    </row>
    <row r="796" spans="10:13" x14ac:dyDescent="0.3">
      <c r="J796" s="49"/>
      <c r="K796" s="49"/>
      <c r="L796" s="49"/>
      <c r="M796" s="60"/>
    </row>
    <row r="797" spans="10:13" x14ac:dyDescent="0.3">
      <c r="J797" s="49"/>
      <c r="K797" s="49"/>
      <c r="L797" s="49"/>
      <c r="M797" s="60"/>
    </row>
    <row r="798" spans="10:13" x14ac:dyDescent="0.3">
      <c r="J798" s="49"/>
      <c r="K798" s="49"/>
      <c r="L798" s="49"/>
      <c r="M798" s="60"/>
    </row>
    <row r="799" spans="10:13" x14ac:dyDescent="0.3">
      <c r="J799" s="49"/>
      <c r="K799" s="49"/>
      <c r="L799" s="49"/>
      <c r="M799" s="60"/>
    </row>
    <row r="800" spans="10:13" x14ac:dyDescent="0.3">
      <c r="J800" s="49"/>
      <c r="K800" s="49"/>
      <c r="L800" s="49"/>
      <c r="M800" s="60"/>
    </row>
    <row r="801" spans="10:13" x14ac:dyDescent="0.3">
      <c r="J801" s="49"/>
      <c r="K801" s="49"/>
      <c r="L801" s="49"/>
      <c r="M801" s="60"/>
    </row>
    <row r="802" spans="10:13" x14ac:dyDescent="0.3">
      <c r="J802" s="49"/>
      <c r="K802" s="49"/>
      <c r="L802" s="49"/>
      <c r="M802" s="60"/>
    </row>
    <row r="803" spans="10:13" x14ac:dyDescent="0.3">
      <c r="J803" s="49"/>
      <c r="K803" s="49"/>
      <c r="L803" s="49"/>
      <c r="M803" s="60"/>
    </row>
    <row r="804" spans="10:13" x14ac:dyDescent="0.3">
      <c r="J804" s="49"/>
      <c r="K804" s="49"/>
      <c r="L804" s="49"/>
      <c r="M804" s="60"/>
    </row>
    <row r="805" spans="10:13" x14ac:dyDescent="0.3">
      <c r="J805" s="49"/>
      <c r="K805" s="49"/>
      <c r="L805" s="49"/>
      <c r="M805" s="60"/>
    </row>
    <row r="806" spans="10:13" x14ac:dyDescent="0.3">
      <c r="J806" s="49"/>
      <c r="K806" s="49"/>
      <c r="L806" s="49"/>
      <c r="M806" s="60"/>
    </row>
    <row r="807" spans="10:13" x14ac:dyDescent="0.3">
      <c r="J807" s="49"/>
      <c r="K807" s="49"/>
      <c r="L807" s="49"/>
      <c r="M807" s="60"/>
    </row>
    <row r="808" spans="10:13" x14ac:dyDescent="0.3">
      <c r="J808" s="49"/>
      <c r="K808" s="49"/>
      <c r="L808" s="49"/>
      <c r="M808" s="60"/>
    </row>
    <row r="809" spans="10:13" x14ac:dyDescent="0.3">
      <c r="J809" s="49"/>
      <c r="K809" s="49"/>
      <c r="L809" s="49"/>
      <c r="M809" s="60"/>
    </row>
    <row r="810" spans="10:13" x14ac:dyDescent="0.3">
      <c r="J810" s="49"/>
      <c r="K810" s="49"/>
      <c r="L810" s="49"/>
      <c r="M810" s="60"/>
    </row>
    <row r="811" spans="10:13" x14ac:dyDescent="0.3">
      <c r="J811" s="49"/>
      <c r="K811" s="49"/>
      <c r="L811" s="49"/>
      <c r="M811" s="60"/>
    </row>
    <row r="812" spans="10:13" x14ac:dyDescent="0.3">
      <c r="J812" s="49"/>
      <c r="K812" s="49"/>
      <c r="L812" s="49"/>
      <c r="M812" s="60"/>
    </row>
    <row r="813" spans="10:13" x14ac:dyDescent="0.3">
      <c r="J813" s="49"/>
      <c r="K813" s="49"/>
      <c r="L813" s="49"/>
      <c r="M813" s="60"/>
    </row>
    <row r="814" spans="10:13" x14ac:dyDescent="0.3">
      <c r="J814" s="49"/>
      <c r="K814" s="49"/>
      <c r="L814" s="49"/>
      <c r="M814" s="60"/>
    </row>
    <row r="815" spans="10:13" x14ac:dyDescent="0.3">
      <c r="J815" s="49"/>
      <c r="K815" s="49"/>
      <c r="L815" s="49"/>
      <c r="M815" s="60"/>
    </row>
    <row r="816" spans="10:13" x14ac:dyDescent="0.3">
      <c r="J816" s="49"/>
      <c r="K816" s="49"/>
      <c r="L816" s="49"/>
      <c r="M816" s="60"/>
    </row>
    <row r="817" spans="10:13" x14ac:dyDescent="0.3">
      <c r="J817" s="49"/>
      <c r="K817" s="49"/>
      <c r="L817" s="49"/>
      <c r="M817" s="60"/>
    </row>
    <row r="818" spans="10:13" x14ac:dyDescent="0.3">
      <c r="J818" s="49"/>
      <c r="K818" s="49"/>
      <c r="L818" s="49"/>
      <c r="M818" s="60"/>
    </row>
    <row r="819" spans="10:13" x14ac:dyDescent="0.3">
      <c r="J819" s="49"/>
      <c r="K819" s="49"/>
      <c r="L819" s="49"/>
      <c r="M819" s="60"/>
    </row>
    <row r="820" spans="10:13" x14ac:dyDescent="0.3">
      <c r="J820" s="49"/>
      <c r="K820" s="49"/>
      <c r="L820" s="49"/>
      <c r="M820" s="60"/>
    </row>
    <row r="821" spans="10:13" x14ac:dyDescent="0.3">
      <c r="J821" s="49"/>
      <c r="K821" s="49"/>
      <c r="L821" s="49"/>
      <c r="M821" s="60"/>
    </row>
    <row r="822" spans="10:13" x14ac:dyDescent="0.3">
      <c r="J822" s="49"/>
      <c r="K822" s="49"/>
      <c r="L822" s="49"/>
      <c r="M822" s="60"/>
    </row>
    <row r="823" spans="10:13" x14ac:dyDescent="0.3">
      <c r="J823" s="49"/>
      <c r="K823" s="49"/>
      <c r="L823" s="49"/>
      <c r="M823" s="60"/>
    </row>
    <row r="824" spans="10:13" x14ac:dyDescent="0.3">
      <c r="J824" s="49"/>
      <c r="K824" s="49"/>
      <c r="L824" s="49"/>
      <c r="M824" s="60"/>
    </row>
    <row r="825" spans="10:13" x14ac:dyDescent="0.3">
      <c r="J825" s="49"/>
      <c r="K825" s="49"/>
      <c r="L825" s="49"/>
      <c r="M825" s="60"/>
    </row>
    <row r="826" spans="10:13" x14ac:dyDescent="0.3">
      <c r="J826" s="49"/>
      <c r="K826" s="49"/>
      <c r="L826" s="49"/>
      <c r="M826" s="60"/>
    </row>
    <row r="827" spans="10:13" x14ac:dyDescent="0.3">
      <c r="J827" s="49"/>
      <c r="K827" s="49"/>
      <c r="L827" s="49"/>
      <c r="M827" s="60"/>
    </row>
    <row r="828" spans="10:13" x14ac:dyDescent="0.3">
      <c r="J828" s="49"/>
      <c r="K828" s="49"/>
      <c r="L828" s="49"/>
      <c r="M828" s="60"/>
    </row>
    <row r="829" spans="10:13" x14ac:dyDescent="0.3">
      <c r="J829" s="49"/>
      <c r="K829" s="49"/>
      <c r="L829" s="49"/>
      <c r="M829" s="60"/>
    </row>
    <row r="830" spans="10:13" x14ac:dyDescent="0.3">
      <c r="J830" s="49"/>
      <c r="K830" s="49"/>
      <c r="L830" s="49"/>
      <c r="M830" s="60"/>
    </row>
    <row r="831" spans="10:13" x14ac:dyDescent="0.3">
      <c r="J831" s="49"/>
      <c r="K831" s="49"/>
      <c r="L831" s="49"/>
      <c r="M831" s="60"/>
    </row>
    <row r="832" spans="10:13" x14ac:dyDescent="0.3">
      <c r="J832" s="49"/>
      <c r="K832" s="49"/>
      <c r="L832" s="49"/>
      <c r="M832" s="60"/>
    </row>
    <row r="833" spans="10:13" x14ac:dyDescent="0.3">
      <c r="J833" s="49"/>
      <c r="K833" s="49"/>
      <c r="L833" s="49"/>
      <c r="M833" s="60"/>
    </row>
    <row r="834" spans="10:13" x14ac:dyDescent="0.3">
      <c r="J834" s="49"/>
      <c r="K834" s="49"/>
      <c r="L834" s="49"/>
      <c r="M834" s="60"/>
    </row>
    <row r="835" spans="10:13" x14ac:dyDescent="0.3">
      <c r="J835" s="49"/>
      <c r="K835" s="49"/>
      <c r="L835" s="49"/>
      <c r="M835" s="60"/>
    </row>
    <row r="836" spans="10:13" x14ac:dyDescent="0.3">
      <c r="J836" s="49"/>
      <c r="K836" s="49"/>
      <c r="L836" s="49"/>
      <c r="M836" s="60"/>
    </row>
    <row r="837" spans="10:13" x14ac:dyDescent="0.3">
      <c r="J837" s="49"/>
      <c r="K837" s="49"/>
      <c r="L837" s="49"/>
      <c r="M837" s="60"/>
    </row>
    <row r="838" spans="10:13" x14ac:dyDescent="0.3">
      <c r="J838" s="49"/>
      <c r="K838" s="49"/>
      <c r="L838" s="49"/>
      <c r="M838" s="60"/>
    </row>
    <row r="839" spans="10:13" x14ac:dyDescent="0.3">
      <c r="J839" s="49"/>
      <c r="K839" s="49"/>
      <c r="L839" s="49"/>
      <c r="M839" s="60"/>
    </row>
    <row r="840" spans="10:13" x14ac:dyDescent="0.3">
      <c r="J840" s="49"/>
      <c r="K840" s="49"/>
      <c r="L840" s="49"/>
      <c r="M840" s="60"/>
    </row>
    <row r="841" spans="10:13" x14ac:dyDescent="0.3">
      <c r="J841" s="49"/>
      <c r="K841" s="49"/>
      <c r="L841" s="49"/>
      <c r="M841" s="60"/>
    </row>
    <row r="842" spans="10:13" x14ac:dyDescent="0.3">
      <c r="J842" s="49"/>
      <c r="K842" s="49"/>
      <c r="L842" s="49"/>
      <c r="M842" s="60"/>
    </row>
    <row r="843" spans="10:13" x14ac:dyDescent="0.3">
      <c r="J843" s="49"/>
      <c r="K843" s="49"/>
      <c r="L843" s="49"/>
      <c r="M843" s="60"/>
    </row>
    <row r="844" spans="10:13" x14ac:dyDescent="0.3">
      <c r="J844" s="49"/>
      <c r="K844" s="49"/>
      <c r="L844" s="49"/>
      <c r="M844" s="60"/>
    </row>
    <row r="845" spans="10:13" x14ac:dyDescent="0.3">
      <c r="J845" s="49"/>
      <c r="K845" s="49"/>
      <c r="L845" s="49"/>
      <c r="M845" s="60"/>
    </row>
    <row r="846" spans="10:13" x14ac:dyDescent="0.3">
      <c r="J846" s="49"/>
      <c r="K846" s="49"/>
      <c r="L846" s="49"/>
      <c r="M846" s="60"/>
    </row>
    <row r="847" spans="10:13" x14ac:dyDescent="0.3">
      <c r="J847" s="49"/>
      <c r="K847" s="49"/>
      <c r="L847" s="49"/>
      <c r="M847" s="60"/>
    </row>
    <row r="848" spans="10:13" x14ac:dyDescent="0.3">
      <c r="J848" s="49"/>
      <c r="K848" s="49"/>
      <c r="L848" s="49"/>
      <c r="M848" s="60"/>
    </row>
    <row r="849" spans="10:13" x14ac:dyDescent="0.3">
      <c r="J849" s="49"/>
      <c r="K849" s="49"/>
      <c r="L849" s="49"/>
      <c r="M849" s="60"/>
    </row>
    <row r="850" spans="10:13" x14ac:dyDescent="0.3">
      <c r="J850" s="49"/>
      <c r="K850" s="49"/>
      <c r="L850" s="49"/>
      <c r="M850" s="60"/>
    </row>
    <row r="851" spans="10:13" x14ac:dyDescent="0.3">
      <c r="J851" s="49"/>
      <c r="K851" s="49"/>
      <c r="L851" s="49"/>
      <c r="M851" s="60"/>
    </row>
    <row r="852" spans="10:13" x14ac:dyDescent="0.3">
      <c r="J852" s="49"/>
      <c r="K852" s="49"/>
      <c r="L852" s="49"/>
      <c r="M852" s="60"/>
    </row>
    <row r="853" spans="10:13" x14ac:dyDescent="0.3">
      <c r="J853" s="49"/>
      <c r="K853" s="49"/>
      <c r="L853" s="49"/>
      <c r="M853" s="60"/>
    </row>
    <row r="854" spans="10:13" x14ac:dyDescent="0.3">
      <c r="J854" s="49"/>
      <c r="K854" s="49"/>
      <c r="L854" s="49"/>
      <c r="M854" s="60"/>
    </row>
    <row r="855" spans="10:13" x14ac:dyDescent="0.3">
      <c r="J855" s="49"/>
      <c r="K855" s="49"/>
      <c r="L855" s="49"/>
      <c r="M855" s="60"/>
    </row>
    <row r="856" spans="10:13" x14ac:dyDescent="0.3">
      <c r="J856" s="49"/>
      <c r="K856" s="49"/>
      <c r="L856" s="49"/>
      <c r="M856" s="60"/>
    </row>
    <row r="857" spans="10:13" x14ac:dyDescent="0.3">
      <c r="J857" s="49"/>
      <c r="K857" s="49"/>
      <c r="L857" s="49"/>
      <c r="M857" s="60"/>
    </row>
    <row r="858" spans="10:13" x14ac:dyDescent="0.3">
      <c r="J858" s="49"/>
      <c r="K858" s="49"/>
      <c r="L858" s="49"/>
      <c r="M858" s="60"/>
    </row>
    <row r="859" spans="10:13" x14ac:dyDescent="0.3">
      <c r="J859" s="49"/>
      <c r="K859" s="49"/>
      <c r="L859" s="49"/>
      <c r="M859" s="60"/>
    </row>
    <row r="860" spans="10:13" x14ac:dyDescent="0.3">
      <c r="J860" s="49"/>
      <c r="K860" s="49"/>
      <c r="L860" s="49"/>
      <c r="M860" s="60"/>
    </row>
    <row r="861" spans="10:13" x14ac:dyDescent="0.3">
      <c r="J861" s="49"/>
      <c r="K861" s="49"/>
      <c r="L861" s="49"/>
      <c r="M861" s="60"/>
    </row>
    <row r="862" spans="10:13" x14ac:dyDescent="0.3">
      <c r="J862" s="49"/>
      <c r="K862" s="49"/>
      <c r="L862" s="49"/>
      <c r="M862" s="60"/>
    </row>
    <row r="863" spans="10:13" x14ac:dyDescent="0.3">
      <c r="J863" s="49"/>
      <c r="K863" s="49"/>
      <c r="L863" s="49"/>
      <c r="M863" s="60"/>
    </row>
    <row r="864" spans="10:13" x14ac:dyDescent="0.3">
      <c r="J864" s="49"/>
      <c r="K864" s="49"/>
      <c r="L864" s="49"/>
      <c r="M864" s="60"/>
    </row>
    <row r="865" spans="10:13" x14ac:dyDescent="0.3">
      <c r="J865" s="49"/>
      <c r="K865" s="49"/>
      <c r="L865" s="49"/>
      <c r="M865" s="60"/>
    </row>
    <row r="866" spans="10:13" x14ac:dyDescent="0.3">
      <c r="J866" s="49"/>
      <c r="K866" s="49"/>
      <c r="L866" s="49"/>
      <c r="M866" s="60"/>
    </row>
    <row r="867" spans="10:13" x14ac:dyDescent="0.3">
      <c r="J867" s="49"/>
      <c r="K867" s="49"/>
      <c r="L867" s="49"/>
      <c r="M867" s="60"/>
    </row>
    <row r="868" spans="10:13" x14ac:dyDescent="0.3">
      <c r="J868" s="49"/>
      <c r="K868" s="49"/>
      <c r="L868" s="49"/>
      <c r="M868" s="60"/>
    </row>
    <row r="869" spans="10:13" x14ac:dyDescent="0.3">
      <c r="J869" s="49"/>
      <c r="K869" s="49"/>
      <c r="L869" s="49"/>
      <c r="M869" s="60"/>
    </row>
    <row r="870" spans="10:13" x14ac:dyDescent="0.3">
      <c r="J870" s="49"/>
      <c r="K870" s="49"/>
      <c r="L870" s="49"/>
      <c r="M870" s="60"/>
    </row>
    <row r="871" spans="10:13" x14ac:dyDescent="0.3">
      <c r="J871" s="49"/>
      <c r="K871" s="49"/>
      <c r="L871" s="49"/>
      <c r="M871" s="60"/>
    </row>
    <row r="872" spans="10:13" x14ac:dyDescent="0.3">
      <c r="J872" s="49"/>
      <c r="K872" s="49"/>
      <c r="L872" s="49"/>
      <c r="M872" s="60"/>
    </row>
    <row r="873" spans="10:13" x14ac:dyDescent="0.3">
      <c r="J873" s="49"/>
      <c r="K873" s="49"/>
      <c r="L873" s="49"/>
      <c r="M873" s="60"/>
    </row>
    <row r="874" spans="10:13" x14ac:dyDescent="0.3">
      <c r="J874" s="49"/>
      <c r="K874" s="49"/>
      <c r="L874" s="49"/>
      <c r="M874" s="60"/>
    </row>
    <row r="875" spans="10:13" x14ac:dyDescent="0.3">
      <c r="J875" s="49"/>
      <c r="K875" s="49"/>
      <c r="L875" s="49"/>
      <c r="M875" s="60"/>
    </row>
    <row r="876" spans="10:13" x14ac:dyDescent="0.3">
      <c r="J876" s="49"/>
      <c r="K876" s="49"/>
      <c r="L876" s="49"/>
      <c r="M876" s="60"/>
    </row>
    <row r="877" spans="10:13" x14ac:dyDescent="0.3">
      <c r="J877" s="49"/>
      <c r="K877" s="49"/>
      <c r="L877" s="49"/>
      <c r="M877" s="60"/>
    </row>
    <row r="878" spans="10:13" x14ac:dyDescent="0.3">
      <c r="J878" s="49"/>
      <c r="K878" s="49"/>
      <c r="L878" s="49"/>
      <c r="M878" s="60"/>
    </row>
    <row r="879" spans="10:13" x14ac:dyDescent="0.3">
      <c r="J879" s="49"/>
      <c r="K879" s="49"/>
      <c r="L879" s="49"/>
      <c r="M879" s="60"/>
    </row>
    <row r="880" spans="10:13" x14ac:dyDescent="0.3">
      <c r="J880" s="49"/>
      <c r="K880" s="49"/>
      <c r="L880" s="49"/>
      <c r="M880" s="60"/>
    </row>
    <row r="881" spans="10:13" x14ac:dyDescent="0.3">
      <c r="J881" s="49"/>
      <c r="K881" s="49"/>
      <c r="L881" s="49"/>
      <c r="M881" s="60"/>
    </row>
    <row r="882" spans="10:13" x14ac:dyDescent="0.3">
      <c r="J882" s="49"/>
      <c r="K882" s="49"/>
      <c r="L882" s="49"/>
      <c r="M882" s="60"/>
    </row>
    <row r="883" spans="10:13" x14ac:dyDescent="0.3">
      <c r="J883" s="49"/>
      <c r="K883" s="49"/>
      <c r="L883" s="49"/>
      <c r="M883" s="60"/>
    </row>
    <row r="884" spans="10:13" x14ac:dyDescent="0.3">
      <c r="J884" s="49"/>
      <c r="K884" s="49"/>
      <c r="L884" s="49"/>
      <c r="M884" s="60"/>
    </row>
    <row r="885" spans="10:13" x14ac:dyDescent="0.3">
      <c r="J885" s="49"/>
      <c r="K885" s="49"/>
      <c r="L885" s="49"/>
      <c r="M885" s="60"/>
    </row>
    <row r="886" spans="10:13" x14ac:dyDescent="0.3">
      <c r="J886" s="49"/>
      <c r="K886" s="49"/>
      <c r="L886" s="49"/>
      <c r="M886" s="60"/>
    </row>
    <row r="887" spans="10:13" x14ac:dyDescent="0.3">
      <c r="J887" s="49"/>
      <c r="K887" s="49"/>
      <c r="L887" s="49"/>
      <c r="M887" s="60"/>
    </row>
    <row r="888" spans="10:13" x14ac:dyDescent="0.3">
      <c r="J888" s="49"/>
      <c r="K888" s="49"/>
      <c r="L888" s="49"/>
      <c r="M888" s="60"/>
    </row>
    <row r="889" spans="10:13" x14ac:dyDescent="0.3">
      <c r="J889" s="49"/>
      <c r="K889" s="49"/>
      <c r="L889" s="49"/>
      <c r="M889" s="60"/>
    </row>
    <row r="890" spans="10:13" x14ac:dyDescent="0.3">
      <c r="J890" s="49"/>
      <c r="K890" s="49"/>
      <c r="L890" s="49"/>
      <c r="M890" s="60"/>
    </row>
    <row r="891" spans="10:13" x14ac:dyDescent="0.3">
      <c r="J891" s="49"/>
      <c r="K891" s="49"/>
      <c r="L891" s="49"/>
      <c r="M891" s="60"/>
    </row>
    <row r="892" spans="10:13" x14ac:dyDescent="0.3">
      <c r="J892" s="49"/>
      <c r="K892" s="49"/>
      <c r="L892" s="49"/>
      <c r="M892" s="60"/>
    </row>
    <row r="893" spans="10:13" x14ac:dyDescent="0.3">
      <c r="J893" s="49"/>
      <c r="K893" s="49"/>
      <c r="L893" s="49"/>
      <c r="M893" s="60"/>
    </row>
    <row r="894" spans="10:13" x14ac:dyDescent="0.3">
      <c r="J894" s="49"/>
      <c r="K894" s="49"/>
      <c r="L894" s="49"/>
      <c r="M894" s="60"/>
    </row>
    <row r="895" spans="10:13" x14ac:dyDescent="0.3">
      <c r="J895" s="49"/>
      <c r="K895" s="49"/>
      <c r="L895" s="49"/>
      <c r="M895" s="60"/>
    </row>
    <row r="896" spans="10:13" x14ac:dyDescent="0.3">
      <c r="J896" s="49"/>
      <c r="K896" s="49"/>
      <c r="L896" s="49"/>
      <c r="M896" s="60"/>
    </row>
    <row r="897" spans="10:13" x14ac:dyDescent="0.3">
      <c r="J897" s="49"/>
      <c r="K897" s="49"/>
      <c r="L897" s="49"/>
      <c r="M897" s="60"/>
    </row>
    <row r="898" spans="10:13" x14ac:dyDescent="0.3">
      <c r="J898" s="49"/>
      <c r="K898" s="49"/>
      <c r="L898" s="49"/>
      <c r="M898" s="60"/>
    </row>
    <row r="899" spans="10:13" x14ac:dyDescent="0.3">
      <c r="J899" s="49"/>
      <c r="K899" s="49"/>
      <c r="L899" s="49"/>
      <c r="M899" s="60"/>
    </row>
    <row r="900" spans="10:13" x14ac:dyDescent="0.3">
      <c r="J900" s="49"/>
      <c r="K900" s="49"/>
      <c r="L900" s="49"/>
      <c r="M900" s="60"/>
    </row>
    <row r="901" spans="10:13" x14ac:dyDescent="0.3">
      <c r="J901" s="49"/>
      <c r="K901" s="49"/>
      <c r="L901" s="49"/>
      <c r="M901" s="60"/>
    </row>
    <row r="902" spans="10:13" x14ac:dyDescent="0.3">
      <c r="J902" s="49"/>
      <c r="K902" s="49"/>
      <c r="L902" s="49"/>
      <c r="M902" s="60"/>
    </row>
    <row r="903" spans="10:13" x14ac:dyDescent="0.3">
      <c r="J903" s="49"/>
      <c r="K903" s="49"/>
      <c r="L903" s="49"/>
      <c r="M903" s="60"/>
    </row>
    <row r="904" spans="10:13" x14ac:dyDescent="0.3">
      <c r="J904" s="49"/>
      <c r="K904" s="49"/>
      <c r="L904" s="49"/>
      <c r="M904" s="60"/>
    </row>
    <row r="905" spans="10:13" x14ac:dyDescent="0.3">
      <c r="J905" s="49"/>
      <c r="K905" s="49"/>
      <c r="L905" s="49"/>
      <c r="M905" s="60"/>
    </row>
    <row r="906" spans="10:13" x14ac:dyDescent="0.3">
      <c r="J906" s="49"/>
      <c r="K906" s="49"/>
      <c r="L906" s="49"/>
      <c r="M906" s="60"/>
    </row>
    <row r="907" spans="10:13" x14ac:dyDescent="0.3">
      <c r="J907" s="49"/>
      <c r="K907" s="49"/>
      <c r="L907" s="49"/>
      <c r="M907" s="60"/>
    </row>
    <row r="908" spans="10:13" x14ac:dyDescent="0.3">
      <c r="J908" s="49"/>
      <c r="K908" s="49"/>
      <c r="L908" s="49"/>
      <c r="M908" s="60"/>
    </row>
    <row r="909" spans="10:13" x14ac:dyDescent="0.3">
      <c r="J909" s="49"/>
      <c r="K909" s="49"/>
      <c r="L909" s="49"/>
      <c r="M909" s="60"/>
    </row>
    <row r="910" spans="10:13" x14ac:dyDescent="0.3">
      <c r="J910" s="49"/>
      <c r="K910" s="49"/>
      <c r="L910" s="49"/>
      <c r="M910" s="60"/>
    </row>
    <row r="911" spans="10:13" x14ac:dyDescent="0.3">
      <c r="J911" s="49"/>
      <c r="K911" s="49"/>
      <c r="L911" s="49"/>
      <c r="M911" s="60"/>
    </row>
    <row r="912" spans="10:13" x14ac:dyDescent="0.3">
      <c r="J912" s="49"/>
      <c r="K912" s="49"/>
      <c r="L912" s="49"/>
      <c r="M912" s="60"/>
    </row>
    <row r="913" spans="10:13" x14ac:dyDescent="0.3">
      <c r="J913" s="49"/>
      <c r="K913" s="49"/>
      <c r="L913" s="49"/>
      <c r="M913" s="60"/>
    </row>
    <row r="914" spans="10:13" x14ac:dyDescent="0.3">
      <c r="J914" s="49"/>
      <c r="K914" s="49"/>
      <c r="L914" s="49"/>
      <c r="M914" s="60"/>
    </row>
    <row r="915" spans="10:13" x14ac:dyDescent="0.3">
      <c r="J915" s="49"/>
      <c r="K915" s="49"/>
      <c r="L915" s="49"/>
      <c r="M915" s="60"/>
    </row>
    <row r="916" spans="10:13" x14ac:dyDescent="0.3">
      <c r="J916" s="49"/>
      <c r="K916" s="49"/>
      <c r="L916" s="49"/>
      <c r="M916" s="60"/>
    </row>
    <row r="917" spans="10:13" x14ac:dyDescent="0.3">
      <c r="J917" s="49"/>
      <c r="K917" s="49"/>
      <c r="L917" s="49"/>
      <c r="M917" s="60"/>
    </row>
    <row r="918" spans="10:13" x14ac:dyDescent="0.3">
      <c r="J918" s="49"/>
      <c r="K918" s="49"/>
      <c r="L918" s="49"/>
      <c r="M918" s="60"/>
    </row>
    <row r="919" spans="10:13" x14ac:dyDescent="0.3">
      <c r="J919" s="49"/>
      <c r="K919" s="49"/>
      <c r="L919" s="49"/>
      <c r="M919" s="60"/>
    </row>
    <row r="920" spans="10:13" x14ac:dyDescent="0.3">
      <c r="J920" s="49"/>
      <c r="K920" s="49"/>
      <c r="L920" s="49"/>
      <c r="M920" s="60"/>
    </row>
    <row r="921" spans="10:13" x14ac:dyDescent="0.3">
      <c r="J921" s="49"/>
      <c r="K921" s="49"/>
      <c r="L921" s="49"/>
      <c r="M921" s="60"/>
    </row>
    <row r="922" spans="10:13" x14ac:dyDescent="0.3">
      <c r="J922" s="49"/>
      <c r="K922" s="49"/>
      <c r="L922" s="49"/>
      <c r="M922" s="60"/>
    </row>
    <row r="923" spans="10:13" x14ac:dyDescent="0.3">
      <c r="J923" s="49"/>
      <c r="K923" s="49"/>
      <c r="L923" s="49"/>
      <c r="M923" s="60"/>
    </row>
    <row r="924" spans="10:13" x14ac:dyDescent="0.3">
      <c r="J924" s="49"/>
      <c r="K924" s="49"/>
      <c r="L924" s="49"/>
      <c r="M924" s="60"/>
    </row>
    <row r="925" spans="10:13" x14ac:dyDescent="0.3">
      <c r="J925" s="49"/>
      <c r="K925" s="49"/>
      <c r="L925" s="49"/>
      <c r="M925" s="60"/>
    </row>
    <row r="926" spans="10:13" x14ac:dyDescent="0.3">
      <c r="J926" s="49"/>
      <c r="K926" s="49"/>
      <c r="L926" s="49"/>
      <c r="M926" s="60"/>
    </row>
    <row r="927" spans="10:13" x14ac:dyDescent="0.3">
      <c r="J927" s="49"/>
      <c r="K927" s="49"/>
      <c r="L927" s="49"/>
      <c r="M927" s="60"/>
    </row>
    <row r="928" spans="10:13" x14ac:dyDescent="0.3">
      <c r="J928" s="49"/>
      <c r="K928" s="49"/>
      <c r="L928" s="49"/>
      <c r="M928" s="60"/>
    </row>
    <row r="929" spans="10:13" x14ac:dyDescent="0.3">
      <c r="J929" s="49"/>
      <c r="K929" s="49"/>
      <c r="L929" s="49"/>
      <c r="M929" s="60"/>
    </row>
    <row r="930" spans="10:13" x14ac:dyDescent="0.3">
      <c r="J930" s="49"/>
      <c r="K930" s="49"/>
      <c r="L930" s="49"/>
      <c r="M930" s="60"/>
    </row>
    <row r="931" spans="10:13" x14ac:dyDescent="0.3">
      <c r="J931" s="49"/>
      <c r="K931" s="49"/>
      <c r="L931" s="49"/>
      <c r="M931" s="60"/>
    </row>
    <row r="932" spans="10:13" x14ac:dyDescent="0.3">
      <c r="J932" s="49"/>
      <c r="K932" s="49"/>
      <c r="L932" s="49"/>
      <c r="M932" s="60"/>
    </row>
    <row r="933" spans="10:13" x14ac:dyDescent="0.3">
      <c r="J933" s="49"/>
      <c r="K933" s="49"/>
      <c r="L933" s="49"/>
      <c r="M933" s="60"/>
    </row>
    <row r="934" spans="10:13" x14ac:dyDescent="0.3">
      <c r="J934" s="49"/>
      <c r="K934" s="49"/>
      <c r="L934" s="49"/>
      <c r="M934" s="60"/>
    </row>
    <row r="935" spans="10:13" x14ac:dyDescent="0.3">
      <c r="J935" s="49"/>
      <c r="K935" s="49"/>
      <c r="L935" s="49"/>
      <c r="M935" s="60"/>
    </row>
    <row r="936" spans="10:13" x14ac:dyDescent="0.3">
      <c r="J936" s="49"/>
      <c r="K936" s="49"/>
      <c r="L936" s="49"/>
      <c r="M936" s="60"/>
    </row>
    <row r="937" spans="10:13" x14ac:dyDescent="0.3">
      <c r="J937" s="49"/>
      <c r="K937" s="49"/>
      <c r="L937" s="49"/>
      <c r="M937" s="60"/>
    </row>
    <row r="938" spans="10:13" x14ac:dyDescent="0.3">
      <c r="J938" s="49"/>
      <c r="K938" s="49"/>
      <c r="L938" s="49"/>
      <c r="M938" s="60"/>
    </row>
    <row r="939" spans="10:13" x14ac:dyDescent="0.3">
      <c r="J939" s="49"/>
      <c r="K939" s="49"/>
      <c r="L939" s="49"/>
      <c r="M939" s="60"/>
    </row>
    <row r="940" spans="10:13" x14ac:dyDescent="0.3">
      <c r="J940" s="49"/>
      <c r="K940" s="49"/>
      <c r="L940" s="49"/>
      <c r="M940" s="60"/>
    </row>
    <row r="941" spans="10:13" x14ac:dyDescent="0.3">
      <c r="J941" s="49"/>
      <c r="K941" s="49"/>
      <c r="L941" s="49"/>
      <c r="M941" s="60"/>
    </row>
    <row r="942" spans="10:13" x14ac:dyDescent="0.3">
      <c r="J942" s="49"/>
      <c r="K942" s="49"/>
      <c r="L942" s="49"/>
      <c r="M942" s="60"/>
    </row>
    <row r="943" spans="10:13" x14ac:dyDescent="0.3">
      <c r="J943" s="49"/>
      <c r="K943" s="49"/>
      <c r="L943" s="49"/>
      <c r="M943" s="60"/>
    </row>
    <row r="944" spans="10:13" x14ac:dyDescent="0.3">
      <c r="J944" s="49"/>
      <c r="K944" s="49"/>
      <c r="L944" s="49"/>
      <c r="M944" s="60"/>
    </row>
    <row r="945" spans="10:13" x14ac:dyDescent="0.3">
      <c r="J945" s="49"/>
      <c r="K945" s="49"/>
      <c r="L945" s="49"/>
      <c r="M945" s="60"/>
    </row>
    <row r="946" spans="10:13" x14ac:dyDescent="0.3">
      <c r="J946" s="49"/>
      <c r="K946" s="49"/>
      <c r="L946" s="49"/>
      <c r="M946" s="60"/>
    </row>
    <row r="947" spans="10:13" x14ac:dyDescent="0.3">
      <c r="J947" s="49"/>
      <c r="K947" s="49"/>
      <c r="L947" s="49"/>
      <c r="M947" s="60"/>
    </row>
    <row r="948" spans="10:13" x14ac:dyDescent="0.3">
      <c r="J948" s="49"/>
      <c r="K948" s="49"/>
      <c r="L948" s="49"/>
      <c r="M948" s="60"/>
    </row>
    <row r="949" spans="10:13" x14ac:dyDescent="0.3">
      <c r="J949" s="49"/>
      <c r="K949" s="49"/>
      <c r="L949" s="49"/>
      <c r="M949" s="60"/>
    </row>
    <row r="950" spans="10:13" x14ac:dyDescent="0.3">
      <c r="J950" s="49"/>
      <c r="K950" s="49"/>
      <c r="L950" s="49"/>
      <c r="M950" s="60"/>
    </row>
    <row r="951" spans="10:13" x14ac:dyDescent="0.3">
      <c r="J951" s="49"/>
      <c r="K951" s="49"/>
      <c r="L951" s="49"/>
      <c r="M951" s="60"/>
    </row>
    <row r="952" spans="10:13" x14ac:dyDescent="0.3">
      <c r="J952" s="49"/>
      <c r="K952" s="49"/>
      <c r="L952" s="49"/>
      <c r="M952" s="60"/>
    </row>
    <row r="953" spans="10:13" x14ac:dyDescent="0.3">
      <c r="J953" s="49"/>
      <c r="K953" s="49"/>
      <c r="L953" s="49"/>
      <c r="M953" s="60"/>
    </row>
    <row r="954" spans="10:13" x14ac:dyDescent="0.3">
      <c r="J954" s="49"/>
      <c r="K954" s="49"/>
      <c r="L954" s="49"/>
      <c r="M954" s="60"/>
    </row>
    <row r="955" spans="10:13" x14ac:dyDescent="0.3">
      <c r="J955" s="49"/>
      <c r="K955" s="49"/>
      <c r="L955" s="49"/>
      <c r="M955" s="60"/>
    </row>
    <row r="956" spans="10:13" x14ac:dyDescent="0.3">
      <c r="J956" s="49"/>
      <c r="K956" s="49"/>
      <c r="L956" s="49"/>
      <c r="M956" s="60"/>
    </row>
    <row r="957" spans="10:13" x14ac:dyDescent="0.3">
      <c r="J957" s="49"/>
      <c r="K957" s="49"/>
      <c r="L957" s="49"/>
      <c r="M957" s="60"/>
    </row>
    <row r="958" spans="10:13" x14ac:dyDescent="0.3">
      <c r="J958" s="49"/>
      <c r="K958" s="49"/>
      <c r="L958" s="49"/>
      <c r="M958" s="60"/>
    </row>
    <row r="959" spans="10:13" x14ac:dyDescent="0.3">
      <c r="J959" s="49"/>
      <c r="K959" s="49"/>
      <c r="L959" s="49"/>
      <c r="M959" s="60"/>
    </row>
    <row r="960" spans="10:13" x14ac:dyDescent="0.3">
      <c r="J960" s="49"/>
      <c r="K960" s="49"/>
      <c r="L960" s="49"/>
      <c r="M960" s="60"/>
    </row>
    <row r="961" spans="10:13" x14ac:dyDescent="0.3">
      <c r="J961" s="49"/>
      <c r="K961" s="49"/>
      <c r="L961" s="49"/>
      <c r="M961" s="60"/>
    </row>
    <row r="962" spans="10:13" x14ac:dyDescent="0.3">
      <c r="J962" s="49"/>
      <c r="K962" s="49"/>
      <c r="L962" s="49"/>
      <c r="M962" s="60"/>
    </row>
    <row r="963" spans="10:13" x14ac:dyDescent="0.3">
      <c r="J963" s="49"/>
      <c r="K963" s="49"/>
      <c r="L963" s="49"/>
      <c r="M963" s="60"/>
    </row>
    <row r="964" spans="10:13" x14ac:dyDescent="0.3">
      <c r="J964" s="49"/>
      <c r="K964" s="49"/>
      <c r="L964" s="49"/>
      <c r="M964" s="60"/>
    </row>
    <row r="965" spans="10:13" x14ac:dyDescent="0.3">
      <c r="J965" s="49"/>
      <c r="K965" s="49"/>
      <c r="L965" s="49"/>
      <c r="M965" s="60"/>
    </row>
    <row r="966" spans="10:13" x14ac:dyDescent="0.3">
      <c r="J966" s="49"/>
      <c r="K966" s="49"/>
      <c r="L966" s="49"/>
      <c r="M966" s="60"/>
    </row>
    <row r="967" spans="10:13" x14ac:dyDescent="0.3">
      <c r="J967" s="49"/>
      <c r="K967" s="49"/>
      <c r="L967" s="49"/>
      <c r="M967" s="60"/>
    </row>
    <row r="968" spans="10:13" x14ac:dyDescent="0.3">
      <c r="J968" s="49"/>
      <c r="K968" s="49"/>
      <c r="L968" s="49"/>
      <c r="M968" s="60"/>
    </row>
    <row r="969" spans="10:13" x14ac:dyDescent="0.3">
      <c r="J969" s="49"/>
      <c r="K969" s="49"/>
      <c r="L969" s="49"/>
      <c r="M969" s="60"/>
    </row>
    <row r="970" spans="10:13" x14ac:dyDescent="0.3">
      <c r="J970" s="49"/>
      <c r="K970" s="49"/>
      <c r="L970" s="49"/>
      <c r="M970" s="60"/>
    </row>
    <row r="971" spans="10:13" x14ac:dyDescent="0.3">
      <c r="J971" s="49"/>
      <c r="K971" s="49"/>
      <c r="L971" s="49"/>
      <c r="M971" s="60"/>
    </row>
    <row r="972" spans="10:13" x14ac:dyDescent="0.3">
      <c r="J972" s="49"/>
      <c r="K972" s="49"/>
      <c r="L972" s="49"/>
      <c r="M972" s="60"/>
    </row>
    <row r="973" spans="10:13" x14ac:dyDescent="0.3">
      <c r="J973" s="49"/>
      <c r="K973" s="49"/>
      <c r="L973" s="49"/>
      <c r="M973" s="60"/>
    </row>
    <row r="974" spans="10:13" x14ac:dyDescent="0.3">
      <c r="J974" s="49"/>
      <c r="K974" s="49"/>
      <c r="L974" s="49"/>
      <c r="M974" s="60"/>
    </row>
    <row r="975" spans="10:13" x14ac:dyDescent="0.3">
      <c r="J975" s="49"/>
      <c r="K975" s="49"/>
      <c r="L975" s="49"/>
      <c r="M975" s="60"/>
    </row>
    <row r="976" spans="10:13" x14ac:dyDescent="0.3">
      <c r="J976" s="49"/>
      <c r="K976" s="49"/>
      <c r="L976" s="49"/>
      <c r="M976" s="60"/>
    </row>
    <row r="977" spans="10:13" x14ac:dyDescent="0.3">
      <c r="J977" s="49"/>
      <c r="K977" s="49"/>
      <c r="L977" s="49"/>
      <c r="M977" s="60"/>
    </row>
    <row r="978" spans="10:13" x14ac:dyDescent="0.3">
      <c r="J978" s="49"/>
      <c r="K978" s="49"/>
      <c r="L978" s="49"/>
      <c r="M978" s="60"/>
    </row>
    <row r="979" spans="10:13" x14ac:dyDescent="0.3">
      <c r="J979" s="49"/>
      <c r="K979" s="49"/>
      <c r="L979" s="49"/>
      <c r="M979" s="60"/>
    </row>
    <row r="980" spans="10:13" x14ac:dyDescent="0.3">
      <c r="J980" s="49"/>
      <c r="K980" s="49"/>
      <c r="L980" s="49"/>
      <c r="M980" s="60"/>
    </row>
    <row r="981" spans="10:13" x14ac:dyDescent="0.3">
      <c r="J981" s="49"/>
      <c r="K981" s="49"/>
      <c r="L981" s="49"/>
      <c r="M981" s="60"/>
    </row>
    <row r="982" spans="10:13" x14ac:dyDescent="0.3">
      <c r="J982" s="49"/>
      <c r="K982" s="49"/>
      <c r="L982" s="49"/>
      <c r="M982" s="60"/>
    </row>
    <row r="983" spans="10:13" x14ac:dyDescent="0.3">
      <c r="J983" s="49"/>
      <c r="K983" s="49"/>
      <c r="L983" s="49"/>
      <c r="M983" s="60"/>
    </row>
    <row r="984" spans="10:13" x14ac:dyDescent="0.3">
      <c r="J984" s="49"/>
      <c r="K984" s="49"/>
      <c r="L984" s="49"/>
      <c r="M984" s="60"/>
    </row>
    <row r="985" spans="10:13" x14ac:dyDescent="0.3">
      <c r="J985" s="49"/>
      <c r="K985" s="49"/>
      <c r="L985" s="49"/>
      <c r="M985" s="60"/>
    </row>
    <row r="986" spans="10:13" x14ac:dyDescent="0.3">
      <c r="J986" s="49"/>
      <c r="K986" s="49"/>
      <c r="L986" s="49"/>
      <c r="M986" s="60"/>
    </row>
    <row r="987" spans="10:13" x14ac:dyDescent="0.3">
      <c r="J987" s="49"/>
      <c r="K987" s="49"/>
      <c r="L987" s="49"/>
      <c r="M987" s="60"/>
    </row>
    <row r="988" spans="10:13" x14ac:dyDescent="0.3">
      <c r="J988" s="49"/>
      <c r="K988" s="49"/>
      <c r="L988" s="49"/>
      <c r="M988" s="60"/>
    </row>
    <row r="989" spans="10:13" x14ac:dyDescent="0.3">
      <c r="J989" s="49"/>
      <c r="K989" s="49"/>
      <c r="L989" s="49"/>
      <c r="M989" s="60"/>
    </row>
    <row r="990" spans="10:13" x14ac:dyDescent="0.3">
      <c r="J990" s="49"/>
      <c r="K990" s="49"/>
      <c r="L990" s="49"/>
      <c r="M990" s="60"/>
    </row>
    <row r="991" spans="10:13" x14ac:dyDescent="0.3">
      <c r="J991" s="49"/>
      <c r="K991" s="49"/>
      <c r="L991" s="49"/>
      <c r="M991" s="60"/>
    </row>
    <row r="992" spans="10:13" x14ac:dyDescent="0.3">
      <c r="J992" s="49"/>
      <c r="K992" s="49"/>
      <c r="L992" s="49"/>
      <c r="M992" s="60"/>
    </row>
    <row r="993" spans="10:13" x14ac:dyDescent="0.3">
      <c r="J993" s="49"/>
      <c r="K993" s="49"/>
      <c r="L993" s="49"/>
      <c r="M993" s="60"/>
    </row>
    <row r="994" spans="10:13" x14ac:dyDescent="0.3">
      <c r="J994" s="49"/>
      <c r="K994" s="49"/>
      <c r="L994" s="49"/>
      <c r="M994" s="60"/>
    </row>
    <row r="995" spans="10:13" x14ac:dyDescent="0.3">
      <c r="J995" s="49"/>
      <c r="K995" s="49"/>
      <c r="L995" s="49"/>
      <c r="M995" s="60"/>
    </row>
    <row r="996" spans="10:13" x14ac:dyDescent="0.3">
      <c r="J996" s="49"/>
      <c r="K996" s="49"/>
      <c r="L996" s="49"/>
      <c r="M996" s="60"/>
    </row>
    <row r="997" spans="10:13" x14ac:dyDescent="0.3">
      <c r="J997" s="49"/>
      <c r="K997" s="49"/>
      <c r="L997" s="49"/>
      <c r="M997" s="60"/>
    </row>
    <row r="998" spans="10:13" x14ac:dyDescent="0.3">
      <c r="J998" s="49"/>
      <c r="K998" s="49"/>
      <c r="L998" s="49"/>
      <c r="M998" s="60"/>
    </row>
    <row r="999" spans="10:13" x14ac:dyDescent="0.3">
      <c r="J999" s="49"/>
      <c r="K999" s="49"/>
      <c r="L999" s="49"/>
      <c r="M999" s="60"/>
    </row>
    <row r="1000" spans="10:13" x14ac:dyDescent="0.3">
      <c r="J1000" s="49"/>
      <c r="K1000" s="49"/>
      <c r="L1000" s="49"/>
      <c r="M1000" s="60"/>
    </row>
    <row r="1001" spans="10:13" x14ac:dyDescent="0.3">
      <c r="J1001" s="49"/>
      <c r="K1001" s="49"/>
      <c r="L1001" s="49"/>
      <c r="M1001" s="60"/>
    </row>
    <row r="1002" spans="10:13" x14ac:dyDescent="0.3">
      <c r="J1002" s="49"/>
      <c r="K1002" s="49"/>
      <c r="L1002" s="49"/>
      <c r="M1002" s="60"/>
    </row>
    <row r="1003" spans="10:13" x14ac:dyDescent="0.3">
      <c r="J1003" s="49"/>
      <c r="K1003" s="49"/>
      <c r="L1003" s="49"/>
      <c r="M1003" s="60"/>
    </row>
    <row r="1004" spans="10:13" x14ac:dyDescent="0.3">
      <c r="J1004" s="49"/>
      <c r="K1004" s="49"/>
      <c r="L1004" s="49"/>
      <c r="M1004" s="60"/>
    </row>
    <row r="1005" spans="10:13" x14ac:dyDescent="0.3">
      <c r="J1005" s="49"/>
      <c r="K1005" s="49"/>
      <c r="L1005" s="49"/>
      <c r="M1005" s="60"/>
    </row>
    <row r="1006" spans="10:13" x14ac:dyDescent="0.3">
      <c r="J1006" s="49"/>
      <c r="K1006" s="49"/>
      <c r="L1006" s="49"/>
      <c r="M1006" s="60"/>
    </row>
    <row r="1007" spans="10:13" x14ac:dyDescent="0.3">
      <c r="J1007" s="49"/>
      <c r="K1007" s="49"/>
      <c r="L1007" s="49"/>
      <c r="M1007" s="60"/>
    </row>
    <row r="1008" spans="10:13" x14ac:dyDescent="0.3">
      <c r="J1008" s="49"/>
      <c r="K1008" s="49"/>
      <c r="L1008" s="49"/>
      <c r="M1008" s="60"/>
    </row>
    <row r="1009" spans="10:13" x14ac:dyDescent="0.3">
      <c r="J1009" s="49"/>
      <c r="K1009" s="49"/>
      <c r="L1009" s="49"/>
      <c r="M1009" s="60"/>
    </row>
    <row r="1010" spans="10:13" x14ac:dyDescent="0.3">
      <c r="J1010" s="49"/>
      <c r="K1010" s="49"/>
      <c r="L1010" s="49"/>
      <c r="M1010" s="60"/>
    </row>
    <row r="1011" spans="10:13" x14ac:dyDescent="0.3">
      <c r="J1011" s="49"/>
      <c r="K1011" s="49"/>
      <c r="L1011" s="49"/>
      <c r="M1011" s="60"/>
    </row>
    <row r="1012" spans="10:13" x14ac:dyDescent="0.3">
      <c r="J1012" s="49"/>
      <c r="K1012" s="49"/>
      <c r="L1012" s="49"/>
      <c r="M1012" s="60"/>
    </row>
    <row r="1013" spans="10:13" x14ac:dyDescent="0.3">
      <c r="J1013" s="49"/>
      <c r="K1013" s="49"/>
      <c r="L1013" s="49"/>
      <c r="M1013" s="60"/>
    </row>
    <row r="1014" spans="10:13" x14ac:dyDescent="0.3">
      <c r="J1014" s="49"/>
      <c r="K1014" s="49"/>
      <c r="L1014" s="49"/>
      <c r="M1014" s="60"/>
    </row>
    <row r="1015" spans="10:13" x14ac:dyDescent="0.3">
      <c r="J1015" s="49"/>
      <c r="K1015" s="49"/>
      <c r="L1015" s="49"/>
      <c r="M1015" s="60"/>
    </row>
    <row r="1016" spans="10:13" x14ac:dyDescent="0.3">
      <c r="J1016" s="49"/>
      <c r="K1016" s="49"/>
      <c r="L1016" s="49"/>
      <c r="M1016" s="60"/>
    </row>
    <row r="1017" spans="10:13" x14ac:dyDescent="0.3">
      <c r="J1017" s="49"/>
      <c r="K1017" s="49"/>
      <c r="L1017" s="49"/>
      <c r="M1017" s="60"/>
    </row>
    <row r="1018" spans="10:13" x14ac:dyDescent="0.3">
      <c r="J1018" s="49"/>
      <c r="K1018" s="49"/>
      <c r="L1018" s="49"/>
      <c r="M1018" s="60"/>
    </row>
    <row r="1019" spans="10:13" x14ac:dyDescent="0.3">
      <c r="J1019" s="49"/>
      <c r="K1019" s="49"/>
      <c r="L1019" s="49"/>
      <c r="M1019" s="60"/>
    </row>
    <row r="1020" spans="10:13" x14ac:dyDescent="0.3">
      <c r="J1020" s="49"/>
      <c r="K1020" s="49"/>
      <c r="L1020" s="49"/>
      <c r="M1020" s="60"/>
    </row>
    <row r="1021" spans="10:13" x14ac:dyDescent="0.3">
      <c r="J1021" s="49"/>
      <c r="K1021" s="49"/>
      <c r="L1021" s="49"/>
      <c r="M1021" s="60"/>
    </row>
    <row r="1022" spans="10:13" x14ac:dyDescent="0.3">
      <c r="J1022" s="49"/>
      <c r="K1022" s="49"/>
      <c r="L1022" s="49"/>
      <c r="M1022" s="60"/>
    </row>
    <row r="1023" spans="10:13" x14ac:dyDescent="0.3">
      <c r="J1023" s="49"/>
      <c r="K1023" s="49"/>
      <c r="L1023" s="49"/>
      <c r="M1023" s="60"/>
    </row>
    <row r="1024" spans="10:13" x14ac:dyDescent="0.3">
      <c r="J1024" s="49"/>
      <c r="K1024" s="49"/>
      <c r="L1024" s="49"/>
      <c r="M1024" s="60"/>
    </row>
    <row r="1025" spans="10:13" x14ac:dyDescent="0.3">
      <c r="J1025" s="49"/>
      <c r="K1025" s="49"/>
      <c r="L1025" s="49"/>
      <c r="M1025" s="60"/>
    </row>
    <row r="1026" spans="10:13" x14ac:dyDescent="0.3">
      <c r="J1026" s="49"/>
      <c r="K1026" s="49"/>
      <c r="L1026" s="49"/>
      <c r="M1026" s="60"/>
    </row>
    <row r="1027" spans="10:13" x14ac:dyDescent="0.3">
      <c r="J1027" s="49"/>
      <c r="K1027" s="49"/>
      <c r="L1027" s="49"/>
      <c r="M1027" s="60"/>
    </row>
    <row r="1028" spans="10:13" x14ac:dyDescent="0.3">
      <c r="J1028" s="49"/>
      <c r="K1028" s="49"/>
      <c r="L1028" s="49"/>
      <c r="M1028" s="60"/>
    </row>
    <row r="1029" spans="10:13" x14ac:dyDescent="0.3">
      <c r="J1029" s="49"/>
      <c r="K1029" s="49"/>
      <c r="L1029" s="49"/>
      <c r="M1029" s="60"/>
    </row>
    <row r="1030" spans="10:13" x14ac:dyDescent="0.3">
      <c r="J1030" s="49"/>
      <c r="K1030" s="49"/>
      <c r="L1030" s="49"/>
      <c r="M1030" s="60"/>
    </row>
    <row r="1031" spans="10:13" x14ac:dyDescent="0.3">
      <c r="J1031" s="49"/>
      <c r="K1031" s="49"/>
      <c r="L1031" s="49"/>
      <c r="M1031" s="60"/>
    </row>
    <row r="1032" spans="10:13" x14ac:dyDescent="0.3">
      <c r="J1032" s="49"/>
      <c r="K1032" s="49"/>
      <c r="L1032" s="49"/>
      <c r="M1032" s="60"/>
    </row>
    <row r="1033" spans="10:13" x14ac:dyDescent="0.3">
      <c r="J1033" s="49"/>
      <c r="K1033" s="49"/>
      <c r="L1033" s="49"/>
      <c r="M1033" s="60"/>
    </row>
    <row r="1034" spans="10:13" x14ac:dyDescent="0.3">
      <c r="J1034" s="49"/>
      <c r="K1034" s="49"/>
      <c r="L1034" s="49"/>
      <c r="M1034" s="60"/>
    </row>
    <row r="1035" spans="10:13" x14ac:dyDescent="0.3">
      <c r="J1035" s="49"/>
      <c r="K1035" s="49"/>
      <c r="L1035" s="49"/>
      <c r="M1035" s="60"/>
    </row>
    <row r="1036" spans="10:13" x14ac:dyDescent="0.3">
      <c r="J1036" s="49"/>
      <c r="K1036" s="49"/>
      <c r="L1036" s="49"/>
      <c r="M1036" s="60"/>
    </row>
    <row r="1037" spans="10:13" x14ac:dyDescent="0.3">
      <c r="J1037" s="49"/>
      <c r="K1037" s="49"/>
      <c r="L1037" s="49"/>
      <c r="M1037" s="60"/>
    </row>
    <row r="1038" spans="10:13" x14ac:dyDescent="0.3">
      <c r="J1038" s="49"/>
      <c r="K1038" s="49"/>
      <c r="L1038" s="49"/>
      <c r="M1038" s="60"/>
    </row>
    <row r="1039" spans="10:13" x14ac:dyDescent="0.3">
      <c r="J1039" s="49"/>
      <c r="K1039" s="49"/>
      <c r="L1039" s="49"/>
      <c r="M1039" s="60"/>
    </row>
    <row r="1040" spans="10:13" x14ac:dyDescent="0.3">
      <c r="J1040" s="49"/>
      <c r="K1040" s="49"/>
      <c r="L1040" s="49"/>
      <c r="M1040" s="60"/>
    </row>
    <row r="1041" spans="10:13" x14ac:dyDescent="0.3">
      <c r="J1041" s="49"/>
      <c r="K1041" s="49"/>
      <c r="L1041" s="49"/>
      <c r="M1041" s="60"/>
    </row>
    <row r="1042" spans="10:13" x14ac:dyDescent="0.3">
      <c r="J1042" s="49"/>
      <c r="K1042" s="49"/>
      <c r="L1042" s="49"/>
      <c r="M1042" s="60"/>
    </row>
    <row r="1043" spans="10:13" x14ac:dyDescent="0.3">
      <c r="J1043" s="49"/>
      <c r="K1043" s="49"/>
      <c r="L1043" s="49"/>
      <c r="M1043" s="60"/>
    </row>
    <row r="1044" spans="10:13" x14ac:dyDescent="0.3">
      <c r="J1044" s="49"/>
      <c r="K1044" s="49"/>
      <c r="L1044" s="49"/>
      <c r="M1044" s="60"/>
    </row>
    <row r="1045" spans="10:13" x14ac:dyDescent="0.3">
      <c r="J1045" s="49"/>
      <c r="K1045" s="49"/>
      <c r="L1045" s="49"/>
      <c r="M1045" s="60"/>
    </row>
    <row r="1046" spans="10:13" x14ac:dyDescent="0.3">
      <c r="J1046" s="49"/>
      <c r="K1046" s="49"/>
      <c r="L1046" s="49"/>
      <c r="M1046" s="60"/>
    </row>
    <row r="1047" spans="10:13" x14ac:dyDescent="0.3">
      <c r="J1047" s="49"/>
      <c r="K1047" s="49"/>
      <c r="L1047" s="49"/>
      <c r="M1047" s="60"/>
    </row>
    <row r="1048" spans="10:13" x14ac:dyDescent="0.3">
      <c r="J1048" s="49"/>
      <c r="K1048" s="49"/>
      <c r="L1048" s="49"/>
      <c r="M1048" s="60"/>
    </row>
    <row r="1049" spans="10:13" x14ac:dyDescent="0.3">
      <c r="J1049" s="49"/>
      <c r="K1049" s="49"/>
      <c r="L1049" s="49"/>
      <c r="M1049" s="60"/>
    </row>
    <row r="1050" spans="10:13" x14ac:dyDescent="0.3">
      <c r="J1050" s="49"/>
      <c r="K1050" s="49"/>
      <c r="L1050" s="49"/>
      <c r="M1050" s="60"/>
    </row>
    <row r="1051" spans="10:13" x14ac:dyDescent="0.3">
      <c r="J1051" s="49"/>
      <c r="K1051" s="49"/>
      <c r="L1051" s="49"/>
      <c r="M1051" s="60"/>
    </row>
    <row r="1052" spans="10:13" x14ac:dyDescent="0.3">
      <c r="J1052" s="49"/>
      <c r="K1052" s="49"/>
      <c r="L1052" s="49"/>
      <c r="M1052" s="60"/>
    </row>
    <row r="1053" spans="10:13" x14ac:dyDescent="0.3">
      <c r="J1053" s="49"/>
      <c r="K1053" s="49"/>
      <c r="L1053" s="49"/>
      <c r="M1053" s="60"/>
    </row>
    <row r="1054" spans="10:13" x14ac:dyDescent="0.3">
      <c r="J1054" s="49"/>
      <c r="K1054" s="49"/>
      <c r="L1054" s="49"/>
      <c r="M1054" s="60"/>
    </row>
    <row r="1055" spans="10:13" x14ac:dyDescent="0.3">
      <c r="J1055" s="49"/>
      <c r="K1055" s="49"/>
      <c r="L1055" s="49"/>
      <c r="M1055" s="60"/>
    </row>
    <row r="1056" spans="10:13" x14ac:dyDescent="0.3">
      <c r="J1056" s="49"/>
      <c r="K1056" s="49"/>
      <c r="L1056" s="49"/>
      <c r="M1056" s="60"/>
    </row>
    <row r="1057" spans="10:13" x14ac:dyDescent="0.3">
      <c r="J1057" s="49"/>
      <c r="K1057" s="49"/>
      <c r="L1057" s="49"/>
      <c r="M1057" s="60"/>
    </row>
    <row r="1058" spans="10:13" x14ac:dyDescent="0.3">
      <c r="J1058" s="49"/>
      <c r="K1058" s="49"/>
      <c r="L1058" s="49"/>
      <c r="M1058" s="60"/>
    </row>
    <row r="1059" spans="10:13" x14ac:dyDescent="0.3">
      <c r="J1059" s="49"/>
      <c r="K1059" s="49"/>
      <c r="L1059" s="49"/>
      <c r="M1059" s="60"/>
    </row>
    <row r="1060" spans="10:13" x14ac:dyDescent="0.3">
      <c r="J1060" s="49"/>
      <c r="K1060" s="49"/>
      <c r="L1060" s="49"/>
      <c r="M1060" s="60"/>
    </row>
    <row r="1061" spans="10:13" x14ac:dyDescent="0.3">
      <c r="J1061" s="49"/>
      <c r="K1061" s="49"/>
      <c r="L1061" s="49"/>
      <c r="M1061" s="60"/>
    </row>
    <row r="1062" spans="10:13" x14ac:dyDescent="0.3">
      <c r="J1062" s="49"/>
      <c r="K1062" s="49"/>
      <c r="L1062" s="49"/>
      <c r="M1062" s="60"/>
    </row>
    <row r="1063" spans="10:13" x14ac:dyDescent="0.3">
      <c r="J1063" s="49"/>
      <c r="K1063" s="49"/>
      <c r="L1063" s="49"/>
      <c r="M1063" s="60"/>
    </row>
    <row r="1064" spans="10:13" x14ac:dyDescent="0.3">
      <c r="J1064" s="49"/>
      <c r="K1064" s="49"/>
      <c r="L1064" s="49"/>
      <c r="M1064" s="60"/>
    </row>
    <row r="1065" spans="10:13" x14ac:dyDescent="0.3">
      <c r="J1065" s="49"/>
      <c r="K1065" s="49"/>
      <c r="L1065" s="49"/>
      <c r="M1065" s="60"/>
    </row>
    <row r="1066" spans="10:13" x14ac:dyDescent="0.3">
      <c r="J1066" s="49"/>
      <c r="K1066" s="49"/>
      <c r="L1066" s="49"/>
      <c r="M1066" s="60"/>
    </row>
    <row r="1067" spans="10:13" x14ac:dyDescent="0.3">
      <c r="J1067" s="49"/>
      <c r="K1067" s="49"/>
      <c r="L1067" s="49"/>
      <c r="M1067" s="60"/>
    </row>
    <row r="1068" spans="10:13" x14ac:dyDescent="0.3">
      <c r="J1068" s="49"/>
      <c r="K1068" s="49"/>
      <c r="L1068" s="49"/>
      <c r="M1068" s="60"/>
    </row>
    <row r="1069" spans="10:13" x14ac:dyDescent="0.3">
      <c r="J1069" s="49"/>
      <c r="K1069" s="49"/>
      <c r="L1069" s="49"/>
      <c r="M1069" s="60"/>
    </row>
    <row r="1070" spans="10:13" x14ac:dyDescent="0.3">
      <c r="J1070" s="49"/>
      <c r="K1070" s="49"/>
      <c r="L1070" s="49"/>
      <c r="M1070" s="60"/>
    </row>
    <row r="1071" spans="10:13" x14ac:dyDescent="0.3">
      <c r="J1071" s="49"/>
      <c r="K1071" s="49"/>
      <c r="L1071" s="49"/>
      <c r="M1071" s="60"/>
    </row>
    <row r="1072" spans="10:13" x14ac:dyDescent="0.3">
      <c r="J1072" s="49"/>
      <c r="K1072" s="49"/>
      <c r="L1072" s="49"/>
      <c r="M1072" s="60"/>
    </row>
    <row r="1073" spans="10:13" x14ac:dyDescent="0.3">
      <c r="J1073" s="49"/>
      <c r="K1073" s="49"/>
      <c r="L1073" s="49"/>
      <c r="M1073" s="60"/>
    </row>
    <row r="1074" spans="10:13" x14ac:dyDescent="0.3">
      <c r="J1074" s="49"/>
      <c r="K1074" s="49"/>
      <c r="L1074" s="49"/>
      <c r="M1074" s="60"/>
    </row>
    <row r="1075" spans="10:13" x14ac:dyDescent="0.3">
      <c r="J1075" s="49"/>
      <c r="K1075" s="49"/>
      <c r="L1075" s="49"/>
      <c r="M1075" s="60"/>
    </row>
    <row r="1076" spans="10:13" x14ac:dyDescent="0.3">
      <c r="J1076" s="49"/>
      <c r="K1076" s="49"/>
      <c r="L1076" s="49"/>
      <c r="M1076" s="60"/>
    </row>
    <row r="1077" spans="10:13" x14ac:dyDescent="0.3">
      <c r="J1077" s="49"/>
      <c r="K1077" s="49"/>
      <c r="L1077" s="49"/>
      <c r="M1077" s="60"/>
    </row>
    <row r="1078" spans="10:13" x14ac:dyDescent="0.3">
      <c r="J1078" s="49"/>
      <c r="K1078" s="49"/>
      <c r="L1078" s="49"/>
      <c r="M1078" s="60"/>
    </row>
    <row r="1079" spans="10:13" x14ac:dyDescent="0.3">
      <c r="J1079" s="49"/>
      <c r="K1079" s="49"/>
      <c r="L1079" s="49"/>
      <c r="M1079" s="60"/>
    </row>
    <row r="1080" spans="10:13" x14ac:dyDescent="0.3">
      <c r="J1080" s="49"/>
      <c r="K1080" s="49"/>
      <c r="L1080" s="49"/>
      <c r="M1080" s="60"/>
    </row>
    <row r="1081" spans="10:13" x14ac:dyDescent="0.3">
      <c r="J1081" s="49"/>
      <c r="K1081" s="49"/>
      <c r="L1081" s="49"/>
      <c r="M1081" s="60"/>
    </row>
    <row r="1082" spans="10:13" x14ac:dyDescent="0.3">
      <c r="J1082" s="49"/>
      <c r="K1082" s="49"/>
      <c r="L1082" s="49"/>
      <c r="M1082" s="60"/>
    </row>
    <row r="1083" spans="10:13" x14ac:dyDescent="0.3">
      <c r="J1083" s="49"/>
      <c r="K1083" s="49"/>
      <c r="L1083" s="49"/>
      <c r="M1083" s="60"/>
    </row>
    <row r="1084" spans="10:13" x14ac:dyDescent="0.3">
      <c r="J1084" s="49"/>
      <c r="K1084" s="49"/>
      <c r="L1084" s="49"/>
      <c r="M1084" s="60"/>
    </row>
    <row r="1085" spans="10:13" x14ac:dyDescent="0.3">
      <c r="J1085" s="49"/>
      <c r="K1085" s="49"/>
      <c r="L1085" s="49"/>
      <c r="M1085" s="60"/>
    </row>
    <row r="1086" spans="10:13" x14ac:dyDescent="0.3">
      <c r="J1086" s="49"/>
      <c r="K1086" s="49"/>
      <c r="L1086" s="49"/>
      <c r="M1086" s="60"/>
    </row>
    <row r="1087" spans="10:13" x14ac:dyDescent="0.3">
      <c r="J1087" s="49"/>
      <c r="K1087" s="49"/>
      <c r="L1087" s="49"/>
      <c r="M1087" s="60"/>
    </row>
    <row r="1088" spans="10:13" x14ac:dyDescent="0.3">
      <c r="J1088" s="49"/>
      <c r="K1088" s="49"/>
      <c r="L1088" s="49"/>
      <c r="M1088" s="60"/>
    </row>
    <row r="1089" spans="10:13" x14ac:dyDescent="0.3">
      <c r="J1089" s="49"/>
      <c r="K1089" s="49"/>
      <c r="L1089" s="49"/>
      <c r="M1089" s="60"/>
    </row>
    <row r="1090" spans="10:13" x14ac:dyDescent="0.3">
      <c r="J1090" s="49"/>
      <c r="K1090" s="49"/>
      <c r="L1090" s="49"/>
      <c r="M1090" s="60"/>
    </row>
    <row r="1091" spans="10:13" x14ac:dyDescent="0.3">
      <c r="J1091" s="49"/>
      <c r="K1091" s="49"/>
      <c r="L1091" s="49"/>
      <c r="M1091" s="60"/>
    </row>
    <row r="1092" spans="10:13" x14ac:dyDescent="0.3">
      <c r="J1092" s="49"/>
      <c r="K1092" s="49"/>
      <c r="L1092" s="49"/>
      <c r="M1092" s="60"/>
    </row>
    <row r="1093" spans="10:13" x14ac:dyDescent="0.3">
      <c r="J1093" s="49"/>
      <c r="K1093" s="49"/>
      <c r="L1093" s="49"/>
      <c r="M1093" s="60"/>
    </row>
    <row r="1094" spans="10:13" x14ac:dyDescent="0.3">
      <c r="J1094" s="49"/>
      <c r="K1094" s="49"/>
      <c r="L1094" s="49"/>
      <c r="M1094" s="60"/>
    </row>
    <row r="1095" spans="10:13" x14ac:dyDescent="0.3">
      <c r="J1095" s="49"/>
      <c r="K1095" s="49"/>
      <c r="L1095" s="49"/>
      <c r="M1095" s="60"/>
    </row>
    <row r="1096" spans="10:13" x14ac:dyDescent="0.3">
      <c r="J1096" s="49"/>
      <c r="K1096" s="49"/>
      <c r="L1096" s="49"/>
      <c r="M1096" s="60"/>
    </row>
    <row r="1097" spans="10:13" x14ac:dyDescent="0.3">
      <c r="J1097" s="49"/>
      <c r="K1097" s="49"/>
      <c r="L1097" s="49"/>
      <c r="M1097" s="60"/>
    </row>
    <row r="1098" spans="10:13" x14ac:dyDescent="0.3">
      <c r="J1098" s="49"/>
      <c r="K1098" s="49"/>
      <c r="L1098" s="49"/>
      <c r="M1098" s="60"/>
    </row>
    <row r="1099" spans="10:13" x14ac:dyDescent="0.3">
      <c r="J1099" s="49"/>
      <c r="K1099" s="49"/>
      <c r="L1099" s="49"/>
      <c r="M1099" s="60"/>
    </row>
    <row r="1100" spans="10:13" x14ac:dyDescent="0.3">
      <c r="J1100" s="49"/>
      <c r="K1100" s="49"/>
      <c r="L1100" s="49"/>
      <c r="M1100" s="60"/>
    </row>
    <row r="1101" spans="10:13" x14ac:dyDescent="0.3">
      <c r="J1101" s="49"/>
      <c r="K1101" s="49"/>
      <c r="L1101" s="49"/>
      <c r="M1101" s="60"/>
    </row>
    <row r="1102" spans="10:13" x14ac:dyDescent="0.3">
      <c r="J1102" s="49"/>
      <c r="K1102" s="49"/>
      <c r="L1102" s="49"/>
      <c r="M1102" s="60"/>
    </row>
    <row r="1103" spans="10:13" x14ac:dyDescent="0.3">
      <c r="J1103" s="49"/>
      <c r="K1103" s="49"/>
      <c r="L1103" s="49"/>
      <c r="M1103" s="60"/>
    </row>
    <row r="1104" spans="10:13" x14ac:dyDescent="0.3">
      <c r="J1104" s="49"/>
      <c r="K1104" s="49"/>
      <c r="L1104" s="49"/>
      <c r="M1104" s="60"/>
    </row>
    <row r="1105" spans="10:13" x14ac:dyDescent="0.3">
      <c r="J1105" s="49"/>
      <c r="K1105" s="49"/>
      <c r="L1105" s="49"/>
      <c r="M1105" s="60"/>
    </row>
    <row r="1106" spans="10:13" x14ac:dyDescent="0.3">
      <c r="J1106" s="49"/>
      <c r="K1106" s="49"/>
      <c r="L1106" s="49"/>
      <c r="M1106" s="60"/>
    </row>
    <row r="1107" spans="10:13" x14ac:dyDescent="0.3">
      <c r="J1107" s="49"/>
      <c r="K1107" s="49"/>
      <c r="L1107" s="49"/>
      <c r="M1107" s="60"/>
    </row>
    <row r="1108" spans="10:13" x14ac:dyDescent="0.3">
      <c r="J1108" s="49"/>
      <c r="K1108" s="49"/>
      <c r="L1108" s="49"/>
      <c r="M1108" s="60"/>
    </row>
    <row r="1109" spans="10:13" x14ac:dyDescent="0.3">
      <c r="J1109" s="49"/>
      <c r="K1109" s="49"/>
      <c r="L1109" s="49"/>
      <c r="M1109" s="60"/>
    </row>
    <row r="1110" spans="10:13" x14ac:dyDescent="0.3">
      <c r="J1110" s="49"/>
      <c r="K1110" s="49"/>
      <c r="L1110" s="49"/>
      <c r="M1110" s="60"/>
    </row>
    <row r="1111" spans="10:13" x14ac:dyDescent="0.3">
      <c r="J1111" s="49"/>
      <c r="K1111" s="49"/>
      <c r="L1111" s="49"/>
      <c r="M1111" s="60"/>
    </row>
    <row r="1112" spans="10:13" x14ac:dyDescent="0.3">
      <c r="J1112" s="49"/>
      <c r="K1112" s="49"/>
      <c r="L1112" s="49"/>
      <c r="M1112" s="60"/>
    </row>
    <row r="1113" spans="10:13" x14ac:dyDescent="0.3">
      <c r="J1113" s="49"/>
      <c r="K1113" s="49"/>
      <c r="L1113" s="49"/>
      <c r="M1113" s="60"/>
    </row>
    <row r="1114" spans="10:13" x14ac:dyDescent="0.3">
      <c r="J1114" s="49"/>
      <c r="K1114" s="49"/>
      <c r="L1114" s="49"/>
      <c r="M1114" s="60"/>
    </row>
    <row r="1115" spans="10:13" x14ac:dyDescent="0.3">
      <c r="J1115" s="49"/>
      <c r="K1115" s="49"/>
      <c r="L1115" s="49"/>
      <c r="M1115" s="60"/>
    </row>
    <row r="1116" spans="10:13" x14ac:dyDescent="0.3">
      <c r="J1116" s="49"/>
      <c r="K1116" s="49"/>
      <c r="L1116" s="49"/>
      <c r="M1116" s="60"/>
    </row>
    <row r="1117" spans="10:13" x14ac:dyDescent="0.3">
      <c r="J1117" s="49"/>
      <c r="K1117" s="49"/>
      <c r="L1117" s="49"/>
      <c r="M1117" s="60"/>
    </row>
    <row r="1118" spans="10:13" x14ac:dyDescent="0.3">
      <c r="J1118" s="49"/>
      <c r="K1118" s="49"/>
      <c r="L1118" s="49"/>
      <c r="M1118" s="60"/>
    </row>
    <row r="1119" spans="10:13" x14ac:dyDescent="0.3">
      <c r="J1119" s="49"/>
      <c r="K1119" s="49"/>
      <c r="L1119" s="49"/>
      <c r="M1119" s="60"/>
    </row>
    <row r="1120" spans="10:13" x14ac:dyDescent="0.3">
      <c r="J1120" s="49"/>
      <c r="K1120" s="49"/>
      <c r="L1120" s="49"/>
      <c r="M1120" s="60"/>
    </row>
    <row r="1121" spans="10:13" x14ac:dyDescent="0.3">
      <c r="J1121" s="49"/>
      <c r="K1121" s="49"/>
      <c r="L1121" s="49"/>
      <c r="M1121" s="60"/>
    </row>
    <row r="1122" spans="10:13" x14ac:dyDescent="0.3">
      <c r="J1122" s="49"/>
      <c r="K1122" s="49"/>
      <c r="L1122" s="49"/>
      <c r="M1122" s="60"/>
    </row>
    <row r="1123" spans="10:13" x14ac:dyDescent="0.3">
      <c r="J1123" s="49"/>
      <c r="K1123" s="49"/>
      <c r="L1123" s="49"/>
      <c r="M1123" s="60"/>
    </row>
    <row r="1124" spans="10:13" x14ac:dyDescent="0.3">
      <c r="J1124" s="49"/>
      <c r="K1124" s="49"/>
      <c r="L1124" s="49"/>
      <c r="M1124" s="60"/>
    </row>
    <row r="1125" spans="10:13" x14ac:dyDescent="0.3">
      <c r="J1125" s="49"/>
      <c r="K1125" s="49"/>
      <c r="L1125" s="49"/>
      <c r="M1125" s="60"/>
    </row>
    <row r="1126" spans="10:13" x14ac:dyDescent="0.3">
      <c r="J1126" s="49"/>
      <c r="K1126" s="49"/>
      <c r="L1126" s="49"/>
      <c r="M1126" s="60"/>
    </row>
    <row r="1127" spans="10:13" x14ac:dyDescent="0.3">
      <c r="J1127" s="49"/>
      <c r="K1127" s="49"/>
      <c r="L1127" s="49"/>
      <c r="M1127" s="60"/>
    </row>
    <row r="1128" spans="10:13" x14ac:dyDescent="0.3">
      <c r="J1128" s="49"/>
      <c r="K1128" s="49"/>
      <c r="L1128" s="49"/>
      <c r="M1128" s="60"/>
    </row>
    <row r="1129" spans="10:13" x14ac:dyDescent="0.3">
      <c r="J1129" s="49"/>
      <c r="K1129" s="49"/>
      <c r="L1129" s="49"/>
      <c r="M1129" s="60"/>
    </row>
    <row r="1130" spans="10:13" x14ac:dyDescent="0.3">
      <c r="J1130" s="49"/>
      <c r="K1130" s="49"/>
      <c r="L1130" s="49"/>
      <c r="M1130" s="60"/>
    </row>
    <row r="1131" spans="10:13" x14ac:dyDescent="0.3">
      <c r="J1131" s="49"/>
      <c r="K1131" s="49"/>
      <c r="L1131" s="49"/>
      <c r="M1131" s="60"/>
    </row>
    <row r="1132" spans="10:13" x14ac:dyDescent="0.3">
      <c r="J1132" s="49"/>
      <c r="K1132" s="49"/>
      <c r="L1132" s="49"/>
      <c r="M1132" s="60"/>
    </row>
    <row r="1133" spans="10:13" x14ac:dyDescent="0.3">
      <c r="J1133" s="49"/>
      <c r="K1133" s="49"/>
      <c r="L1133" s="49"/>
      <c r="M1133" s="60"/>
    </row>
    <row r="1134" spans="10:13" x14ac:dyDescent="0.3">
      <c r="J1134" s="49"/>
      <c r="K1134" s="49"/>
      <c r="L1134" s="49"/>
      <c r="M1134" s="60"/>
    </row>
    <row r="1135" spans="10:13" x14ac:dyDescent="0.3">
      <c r="J1135" s="49"/>
      <c r="K1135" s="49"/>
      <c r="L1135" s="49"/>
      <c r="M1135" s="60"/>
    </row>
    <row r="1136" spans="10:13" x14ac:dyDescent="0.3">
      <c r="J1136" s="49"/>
      <c r="K1136" s="49"/>
      <c r="L1136" s="49"/>
      <c r="M1136" s="60"/>
    </row>
    <row r="1137" spans="10:13" x14ac:dyDescent="0.3">
      <c r="J1137" s="49"/>
      <c r="K1137" s="49"/>
      <c r="L1137" s="49"/>
      <c r="M1137" s="60"/>
    </row>
    <row r="1138" spans="10:13" x14ac:dyDescent="0.3">
      <c r="J1138" s="49"/>
      <c r="K1138" s="49"/>
      <c r="L1138" s="49"/>
      <c r="M1138" s="60"/>
    </row>
    <row r="1139" spans="10:13" x14ac:dyDescent="0.3">
      <c r="J1139" s="49"/>
      <c r="K1139" s="49"/>
      <c r="L1139" s="49"/>
      <c r="M1139" s="60"/>
    </row>
    <row r="1140" spans="10:13" x14ac:dyDescent="0.3">
      <c r="J1140" s="49"/>
      <c r="K1140" s="49"/>
      <c r="L1140" s="49"/>
      <c r="M1140" s="60"/>
    </row>
    <row r="1141" spans="10:13" x14ac:dyDescent="0.3">
      <c r="J1141" s="49"/>
      <c r="K1141" s="49"/>
      <c r="L1141" s="49"/>
      <c r="M1141" s="60"/>
    </row>
    <row r="1142" spans="10:13" x14ac:dyDescent="0.3">
      <c r="J1142" s="49"/>
      <c r="K1142" s="49"/>
      <c r="L1142" s="49"/>
      <c r="M1142" s="60"/>
    </row>
    <row r="1143" spans="10:13" x14ac:dyDescent="0.3">
      <c r="J1143" s="49"/>
      <c r="K1143" s="49"/>
      <c r="L1143" s="49"/>
      <c r="M1143" s="60"/>
    </row>
    <row r="1144" spans="10:13" x14ac:dyDescent="0.3">
      <c r="J1144" s="49"/>
      <c r="K1144" s="49"/>
      <c r="L1144" s="49"/>
      <c r="M1144" s="60"/>
    </row>
    <row r="1145" spans="10:13" x14ac:dyDescent="0.3">
      <c r="J1145" s="49"/>
      <c r="K1145" s="49"/>
      <c r="L1145" s="49"/>
      <c r="M1145" s="60"/>
    </row>
    <row r="1146" spans="10:13" x14ac:dyDescent="0.3">
      <c r="J1146" s="49"/>
      <c r="K1146" s="49"/>
      <c r="L1146" s="49"/>
      <c r="M1146" s="60"/>
    </row>
    <row r="1147" spans="10:13" x14ac:dyDescent="0.3">
      <c r="J1147" s="49"/>
      <c r="K1147" s="49"/>
      <c r="L1147" s="49"/>
      <c r="M1147" s="60"/>
    </row>
    <row r="1148" spans="10:13" x14ac:dyDescent="0.3">
      <c r="J1148" s="49"/>
      <c r="K1148" s="49"/>
      <c r="L1148" s="49"/>
      <c r="M1148" s="60"/>
    </row>
  </sheetData>
  <mergeCells count="3">
    <mergeCell ref="E2:J2"/>
    <mergeCell ref="N2:Q2"/>
    <mergeCell ref="S1:T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Parametros!$B$3:$B$6</xm:f>
          </x14:formula1>
          <xm:sqref>E4:E197</xm:sqref>
        </x14:dataValidation>
        <x14:dataValidation type="list" allowBlank="1" showInputMessage="1" showErrorMessage="1">
          <x14:formula1>
            <xm:f>Parametros!$C$3:$C$6</xm:f>
          </x14:formula1>
          <xm:sqref>F4:F197 M4:M197</xm:sqref>
        </x14:dataValidation>
        <x14:dataValidation type="list" allowBlank="1" showInputMessage="1" showErrorMessage="1">
          <x14:formula1>
            <xm:f>Parametros!$B$3:$B$13</xm:f>
          </x14:formula1>
          <xm:sqref>L4:L197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8"/>
  <sheetViews>
    <sheetView workbookViewId="0">
      <selection activeCell="J4" sqref="J4:L5"/>
    </sheetView>
  </sheetViews>
  <sheetFormatPr baseColWidth="10" defaultRowHeight="14.4" x14ac:dyDescent="0.3"/>
  <cols>
    <col min="2" max="2" width="7.6640625" style="38" bestFit="1" customWidth="1"/>
    <col min="3" max="3" width="9.44140625" style="38" bestFit="1" customWidth="1"/>
    <col min="4" max="4" width="11.33203125" bestFit="1" customWidth="1"/>
    <col min="5" max="5" width="11.109375" bestFit="1" customWidth="1"/>
    <col min="6" max="6" width="4.109375" bestFit="1" customWidth="1"/>
    <col min="7" max="7" width="4.6640625" bestFit="1" customWidth="1"/>
    <col min="10" max="10" width="17.6640625" bestFit="1" customWidth="1"/>
  </cols>
  <sheetData>
    <row r="1" spans="1:14" s="49" customFormat="1" x14ac:dyDescent="0.3">
      <c r="K1" s="57" t="s">
        <v>600</v>
      </c>
      <c r="L1" s="49">
        <v>22</v>
      </c>
    </row>
    <row r="2" spans="1:14" s="46" customFormat="1" x14ac:dyDescent="0.3">
      <c r="K2" s="57" t="s">
        <v>597</v>
      </c>
      <c r="L2" s="46">
        <f>L1*8</f>
        <v>176</v>
      </c>
    </row>
    <row r="3" spans="1:14" s="46" customFormat="1" x14ac:dyDescent="0.3">
      <c r="K3" s="57" t="s">
        <v>599</v>
      </c>
      <c r="L3" s="46">
        <v>1</v>
      </c>
      <c r="M3" s="57" t="s">
        <v>601</v>
      </c>
      <c r="N3" s="46">
        <f>L2*L3</f>
        <v>176</v>
      </c>
    </row>
    <row r="4" spans="1:14" ht="20.399999999999999" x14ac:dyDescent="0.3">
      <c r="A4" s="42" t="s">
        <v>269</v>
      </c>
      <c r="B4" s="42" t="s">
        <v>257</v>
      </c>
      <c r="C4" s="41" t="s">
        <v>5</v>
      </c>
      <c r="D4" s="43" t="s">
        <v>270</v>
      </c>
      <c r="E4" s="45" t="s">
        <v>7</v>
      </c>
      <c r="F4" s="45" t="s">
        <v>8</v>
      </c>
      <c r="G4" s="45" t="s">
        <v>595</v>
      </c>
      <c r="J4" s="47" t="s">
        <v>596</v>
      </c>
      <c r="K4" s="47" t="s">
        <v>597</v>
      </c>
      <c r="L4" s="48" t="s">
        <v>598</v>
      </c>
    </row>
    <row r="5" spans="1:14" ht="20.399999999999999" x14ac:dyDescent="0.3">
      <c r="A5" s="39" t="s">
        <v>271</v>
      </c>
      <c r="B5" s="39" t="s">
        <v>266</v>
      </c>
      <c r="C5" s="39" t="s">
        <v>53</v>
      </c>
      <c r="D5" s="40">
        <v>1.5</v>
      </c>
      <c r="E5" s="44" t="str">
        <f>+B5&amp;C5&amp;$B$4</f>
        <v>MigraciónDificilSQL</v>
      </c>
      <c r="F5" s="44">
        <f>VLOOKUP(E5,Parametros!$E$24:$F$107,2,0)</f>
        <v>0.3</v>
      </c>
      <c r="G5" s="44">
        <f>(D5*F5)+D5</f>
        <v>1.95</v>
      </c>
      <c r="J5" s="52" t="s">
        <v>602</v>
      </c>
      <c r="K5" s="52">
        <f>SUM(G5:G328)</f>
        <v>631.80000000000075</v>
      </c>
      <c r="L5" s="52">
        <f>K5/N3</f>
        <v>3.5897727272727313</v>
      </c>
    </row>
    <row r="6" spans="1:14" ht="20.399999999999999" x14ac:dyDescent="0.3">
      <c r="A6" s="39" t="s">
        <v>272</v>
      </c>
      <c r="B6" s="39" t="s">
        <v>266</v>
      </c>
      <c r="C6" s="39" t="s">
        <v>53</v>
      </c>
      <c r="D6" s="54">
        <v>1.5</v>
      </c>
      <c r="E6" s="44" t="str">
        <f t="shared" ref="E6:E69" si="0">+B6&amp;C6&amp;$B$4</f>
        <v>MigraciónDificilSQL</v>
      </c>
      <c r="F6" s="44">
        <f>VLOOKUP(E6,Parametros!$E$24:$F$107,2,0)</f>
        <v>0.3</v>
      </c>
      <c r="G6" s="44">
        <f t="shared" ref="G6:G69" si="1">(D6*F6)+D6</f>
        <v>1.95</v>
      </c>
    </row>
    <row r="7" spans="1:14" ht="20.399999999999999" x14ac:dyDescent="0.3">
      <c r="A7" s="39" t="s">
        <v>273</v>
      </c>
      <c r="B7" s="39" t="s">
        <v>266</v>
      </c>
      <c r="C7" s="39" t="s">
        <v>53</v>
      </c>
      <c r="D7" s="54">
        <v>1.5</v>
      </c>
      <c r="E7" s="44" t="str">
        <f t="shared" si="0"/>
        <v>MigraciónDificilSQL</v>
      </c>
      <c r="F7" s="44">
        <f>VLOOKUP(E7,Parametros!$E$24:$F$107,2,0)</f>
        <v>0.3</v>
      </c>
      <c r="G7" s="44">
        <f t="shared" si="1"/>
        <v>1.95</v>
      </c>
    </row>
    <row r="8" spans="1:14" ht="20.399999999999999" x14ac:dyDescent="0.3">
      <c r="A8" s="39" t="s">
        <v>274</v>
      </c>
      <c r="B8" s="39" t="s">
        <v>266</v>
      </c>
      <c r="C8" s="39" t="s">
        <v>53</v>
      </c>
      <c r="D8" s="54">
        <v>1.5</v>
      </c>
      <c r="E8" s="44" t="str">
        <f t="shared" si="0"/>
        <v>MigraciónDificilSQL</v>
      </c>
      <c r="F8" s="44">
        <f>VLOOKUP(E8,Parametros!$E$24:$F$107,2,0)</f>
        <v>0.3</v>
      </c>
      <c r="G8" s="44">
        <f t="shared" si="1"/>
        <v>1.95</v>
      </c>
    </row>
    <row r="9" spans="1:14" ht="20.399999999999999" x14ac:dyDescent="0.3">
      <c r="A9" s="39" t="s">
        <v>275</v>
      </c>
      <c r="B9" s="39" t="s">
        <v>266</v>
      </c>
      <c r="C9" s="39" t="s">
        <v>53</v>
      </c>
      <c r="D9" s="54">
        <v>1.5</v>
      </c>
      <c r="E9" s="44" t="str">
        <f t="shared" si="0"/>
        <v>MigraciónDificilSQL</v>
      </c>
      <c r="F9" s="44">
        <f>VLOOKUP(E9,Parametros!$E$24:$F$107,2,0)</f>
        <v>0.3</v>
      </c>
      <c r="G9" s="44">
        <f t="shared" si="1"/>
        <v>1.95</v>
      </c>
    </row>
    <row r="10" spans="1:14" ht="20.399999999999999" x14ac:dyDescent="0.3">
      <c r="A10" s="39" t="s">
        <v>276</v>
      </c>
      <c r="B10" s="39" t="s">
        <v>266</v>
      </c>
      <c r="C10" s="39" t="s">
        <v>53</v>
      </c>
      <c r="D10" s="54">
        <v>1.5</v>
      </c>
      <c r="E10" s="44" t="str">
        <f t="shared" si="0"/>
        <v>MigraciónDificilSQL</v>
      </c>
      <c r="F10" s="44">
        <f>VLOOKUP(E10,Parametros!$E$24:$F$107,2,0)</f>
        <v>0.3</v>
      </c>
      <c r="G10" s="44">
        <f t="shared" si="1"/>
        <v>1.95</v>
      </c>
    </row>
    <row r="11" spans="1:14" ht="30.6" x14ac:dyDescent="0.3">
      <c r="A11" s="39" t="s">
        <v>277</v>
      </c>
      <c r="B11" s="39" t="s">
        <v>266</v>
      </c>
      <c r="C11" s="39" t="s">
        <v>53</v>
      </c>
      <c r="D11" s="54">
        <v>1.5</v>
      </c>
      <c r="E11" s="44" t="str">
        <f t="shared" si="0"/>
        <v>MigraciónDificilSQL</v>
      </c>
      <c r="F11" s="44">
        <f>VLOOKUP(E11,Parametros!$E$24:$F$107,2,0)</f>
        <v>0.3</v>
      </c>
      <c r="G11" s="44">
        <f t="shared" si="1"/>
        <v>1.95</v>
      </c>
    </row>
    <row r="12" spans="1:14" ht="20.399999999999999" x14ac:dyDescent="0.3">
      <c r="A12" s="39" t="s">
        <v>278</v>
      </c>
      <c r="B12" s="39" t="s">
        <v>266</v>
      </c>
      <c r="C12" s="39" t="s">
        <v>53</v>
      </c>
      <c r="D12" s="54">
        <v>1.5</v>
      </c>
      <c r="E12" s="44" t="str">
        <f t="shared" si="0"/>
        <v>MigraciónDificilSQL</v>
      </c>
      <c r="F12" s="44">
        <f>VLOOKUP(E12,Parametros!$E$24:$F$107,2,0)</f>
        <v>0.3</v>
      </c>
      <c r="G12" s="44">
        <f t="shared" si="1"/>
        <v>1.95</v>
      </c>
    </row>
    <row r="13" spans="1:14" ht="20.399999999999999" x14ac:dyDescent="0.3">
      <c r="A13" s="39" t="s">
        <v>279</v>
      </c>
      <c r="B13" s="39" t="s">
        <v>266</v>
      </c>
      <c r="C13" s="39" t="s">
        <v>53</v>
      </c>
      <c r="D13" s="54">
        <v>1.5</v>
      </c>
      <c r="E13" s="44" t="str">
        <f t="shared" si="0"/>
        <v>MigraciónDificilSQL</v>
      </c>
      <c r="F13" s="44">
        <f>VLOOKUP(E13,Parametros!$E$24:$F$107,2,0)</f>
        <v>0.3</v>
      </c>
      <c r="G13" s="44">
        <f t="shared" si="1"/>
        <v>1.95</v>
      </c>
    </row>
    <row r="14" spans="1:14" ht="20.399999999999999" x14ac:dyDescent="0.3">
      <c r="A14" s="39" t="s">
        <v>280</v>
      </c>
      <c r="B14" s="39" t="s">
        <v>266</v>
      </c>
      <c r="C14" s="39" t="s">
        <v>53</v>
      </c>
      <c r="D14" s="54">
        <v>1.5</v>
      </c>
      <c r="E14" s="44" t="str">
        <f t="shared" si="0"/>
        <v>MigraciónDificilSQL</v>
      </c>
      <c r="F14" s="44">
        <f>VLOOKUP(E14,Parametros!$E$24:$F$107,2,0)</f>
        <v>0.3</v>
      </c>
      <c r="G14" s="44">
        <f t="shared" si="1"/>
        <v>1.95</v>
      </c>
    </row>
    <row r="15" spans="1:14" ht="20.399999999999999" x14ac:dyDescent="0.3">
      <c r="A15" s="39" t="s">
        <v>281</v>
      </c>
      <c r="B15" s="39" t="s">
        <v>266</v>
      </c>
      <c r="C15" s="39" t="s">
        <v>53</v>
      </c>
      <c r="D15" s="54">
        <v>1.5</v>
      </c>
      <c r="E15" s="44" t="str">
        <f t="shared" si="0"/>
        <v>MigraciónDificilSQL</v>
      </c>
      <c r="F15" s="44">
        <f>VLOOKUP(E15,Parametros!$E$24:$F$107,2,0)</f>
        <v>0.3</v>
      </c>
      <c r="G15" s="44">
        <f t="shared" si="1"/>
        <v>1.95</v>
      </c>
    </row>
    <row r="16" spans="1:14" ht="20.399999999999999" x14ac:dyDescent="0.3">
      <c r="A16" s="39" t="s">
        <v>282</v>
      </c>
      <c r="B16" s="39" t="s">
        <v>266</v>
      </c>
      <c r="C16" s="39" t="s">
        <v>53</v>
      </c>
      <c r="D16" s="54">
        <v>1.5</v>
      </c>
      <c r="E16" s="44" t="str">
        <f t="shared" si="0"/>
        <v>MigraciónDificilSQL</v>
      </c>
      <c r="F16" s="44">
        <f>VLOOKUP(E16,Parametros!$E$24:$F$107,2,0)</f>
        <v>0.3</v>
      </c>
      <c r="G16" s="44">
        <f t="shared" si="1"/>
        <v>1.95</v>
      </c>
    </row>
    <row r="17" spans="1:7" ht="20.399999999999999" x14ac:dyDescent="0.3">
      <c r="A17" s="39" t="s">
        <v>283</v>
      </c>
      <c r="B17" s="39" t="s">
        <v>266</v>
      </c>
      <c r="C17" s="39" t="s">
        <v>53</v>
      </c>
      <c r="D17" s="54">
        <v>1.5</v>
      </c>
      <c r="E17" s="44" t="str">
        <f t="shared" si="0"/>
        <v>MigraciónDificilSQL</v>
      </c>
      <c r="F17" s="44">
        <f>VLOOKUP(E17,Parametros!$E$24:$F$107,2,0)</f>
        <v>0.3</v>
      </c>
      <c r="G17" s="44">
        <f t="shared" si="1"/>
        <v>1.95</v>
      </c>
    </row>
    <row r="18" spans="1:7" ht="20.399999999999999" x14ac:dyDescent="0.3">
      <c r="A18" s="39" t="s">
        <v>284</v>
      </c>
      <c r="B18" s="39" t="s">
        <v>266</v>
      </c>
      <c r="C18" s="39" t="s">
        <v>53</v>
      </c>
      <c r="D18" s="54">
        <v>1.5</v>
      </c>
      <c r="E18" s="44" t="str">
        <f t="shared" si="0"/>
        <v>MigraciónDificilSQL</v>
      </c>
      <c r="F18" s="44">
        <f>VLOOKUP(E18,Parametros!$E$24:$F$107,2,0)</f>
        <v>0.3</v>
      </c>
      <c r="G18" s="44">
        <f t="shared" si="1"/>
        <v>1.95</v>
      </c>
    </row>
    <row r="19" spans="1:7" ht="20.399999999999999" x14ac:dyDescent="0.3">
      <c r="A19" s="39" t="s">
        <v>285</v>
      </c>
      <c r="B19" s="39" t="s">
        <v>266</v>
      </c>
      <c r="C19" s="39" t="s">
        <v>53</v>
      </c>
      <c r="D19" s="54">
        <v>1.5</v>
      </c>
      <c r="E19" s="44" t="str">
        <f t="shared" si="0"/>
        <v>MigraciónDificilSQL</v>
      </c>
      <c r="F19" s="44">
        <f>VLOOKUP(E19,Parametros!$E$24:$F$107,2,0)</f>
        <v>0.3</v>
      </c>
      <c r="G19" s="44">
        <f t="shared" si="1"/>
        <v>1.95</v>
      </c>
    </row>
    <row r="20" spans="1:7" ht="20.399999999999999" x14ac:dyDescent="0.3">
      <c r="A20" s="39" t="s">
        <v>286</v>
      </c>
      <c r="B20" s="39" t="s">
        <v>266</v>
      </c>
      <c r="C20" s="39" t="s">
        <v>53</v>
      </c>
      <c r="D20" s="54">
        <v>1.5</v>
      </c>
      <c r="E20" s="44" t="str">
        <f t="shared" si="0"/>
        <v>MigraciónDificilSQL</v>
      </c>
      <c r="F20" s="44">
        <f>VLOOKUP(E20,Parametros!$E$24:$F$107,2,0)</f>
        <v>0.3</v>
      </c>
      <c r="G20" s="44">
        <f t="shared" si="1"/>
        <v>1.95</v>
      </c>
    </row>
    <row r="21" spans="1:7" ht="20.399999999999999" x14ac:dyDescent="0.3">
      <c r="A21" s="39" t="s">
        <v>287</v>
      </c>
      <c r="B21" s="39" t="s">
        <v>266</v>
      </c>
      <c r="C21" s="39" t="s">
        <v>53</v>
      </c>
      <c r="D21" s="54">
        <v>1.5</v>
      </c>
      <c r="E21" s="44" t="str">
        <f t="shared" si="0"/>
        <v>MigraciónDificilSQL</v>
      </c>
      <c r="F21" s="44">
        <f>VLOOKUP(E21,Parametros!$E$24:$F$107,2,0)</f>
        <v>0.3</v>
      </c>
      <c r="G21" s="44">
        <f t="shared" si="1"/>
        <v>1.95</v>
      </c>
    </row>
    <row r="22" spans="1:7" ht="20.399999999999999" x14ac:dyDescent="0.3">
      <c r="A22" s="39" t="s">
        <v>288</v>
      </c>
      <c r="B22" s="39" t="s">
        <v>266</v>
      </c>
      <c r="C22" s="39" t="s">
        <v>53</v>
      </c>
      <c r="D22" s="54">
        <v>1.5</v>
      </c>
      <c r="E22" s="44" t="str">
        <f t="shared" si="0"/>
        <v>MigraciónDificilSQL</v>
      </c>
      <c r="F22" s="44">
        <f>VLOOKUP(E22,Parametros!$E$24:$F$107,2,0)</f>
        <v>0.3</v>
      </c>
      <c r="G22" s="44">
        <f t="shared" si="1"/>
        <v>1.95</v>
      </c>
    </row>
    <row r="23" spans="1:7" ht="20.399999999999999" x14ac:dyDescent="0.3">
      <c r="A23" s="39" t="s">
        <v>289</v>
      </c>
      <c r="B23" s="39" t="s">
        <v>266</v>
      </c>
      <c r="C23" s="39" t="s">
        <v>53</v>
      </c>
      <c r="D23" s="54">
        <v>1.5</v>
      </c>
      <c r="E23" s="44" t="str">
        <f t="shared" si="0"/>
        <v>MigraciónDificilSQL</v>
      </c>
      <c r="F23" s="44">
        <f>VLOOKUP(E23,Parametros!$E$24:$F$107,2,0)</f>
        <v>0.3</v>
      </c>
      <c r="G23" s="44">
        <f t="shared" si="1"/>
        <v>1.95</v>
      </c>
    </row>
    <row r="24" spans="1:7" ht="20.399999999999999" x14ac:dyDescent="0.3">
      <c r="A24" s="39" t="s">
        <v>290</v>
      </c>
      <c r="B24" s="39" t="s">
        <v>266</v>
      </c>
      <c r="C24" s="39" t="s">
        <v>53</v>
      </c>
      <c r="D24" s="54">
        <v>1.5</v>
      </c>
      <c r="E24" s="44" t="str">
        <f t="shared" si="0"/>
        <v>MigraciónDificilSQL</v>
      </c>
      <c r="F24" s="44">
        <f>VLOOKUP(E24,Parametros!$E$24:$F$107,2,0)</f>
        <v>0.3</v>
      </c>
      <c r="G24" s="44">
        <f t="shared" si="1"/>
        <v>1.95</v>
      </c>
    </row>
    <row r="25" spans="1:7" ht="20.399999999999999" x14ac:dyDescent="0.3">
      <c r="A25" s="39" t="s">
        <v>291</v>
      </c>
      <c r="B25" s="39" t="s">
        <v>266</v>
      </c>
      <c r="C25" s="39" t="s">
        <v>53</v>
      </c>
      <c r="D25" s="54">
        <v>1.5</v>
      </c>
      <c r="E25" s="44" t="str">
        <f t="shared" si="0"/>
        <v>MigraciónDificilSQL</v>
      </c>
      <c r="F25" s="44">
        <f>VLOOKUP(E25,Parametros!$E$24:$F$107,2,0)</f>
        <v>0.3</v>
      </c>
      <c r="G25" s="44">
        <f t="shared" si="1"/>
        <v>1.95</v>
      </c>
    </row>
    <row r="26" spans="1:7" ht="20.399999999999999" x14ac:dyDescent="0.3">
      <c r="A26" s="39" t="s">
        <v>292</v>
      </c>
      <c r="B26" s="39" t="s">
        <v>266</v>
      </c>
      <c r="C26" s="39" t="s">
        <v>53</v>
      </c>
      <c r="D26" s="54">
        <v>1.5</v>
      </c>
      <c r="E26" s="44" t="str">
        <f t="shared" si="0"/>
        <v>MigraciónDificilSQL</v>
      </c>
      <c r="F26" s="44">
        <f>VLOOKUP(E26,Parametros!$E$24:$F$107,2,0)</f>
        <v>0.3</v>
      </c>
      <c r="G26" s="44">
        <f t="shared" si="1"/>
        <v>1.95</v>
      </c>
    </row>
    <row r="27" spans="1:7" ht="20.399999999999999" x14ac:dyDescent="0.3">
      <c r="A27" s="39" t="s">
        <v>293</v>
      </c>
      <c r="B27" s="39" t="s">
        <v>266</v>
      </c>
      <c r="C27" s="39" t="s">
        <v>53</v>
      </c>
      <c r="D27" s="54">
        <v>1.5</v>
      </c>
      <c r="E27" s="44" t="str">
        <f t="shared" si="0"/>
        <v>MigraciónDificilSQL</v>
      </c>
      <c r="F27" s="44">
        <f>VLOOKUP(E27,Parametros!$E$24:$F$107,2,0)</f>
        <v>0.3</v>
      </c>
      <c r="G27" s="44">
        <f t="shared" si="1"/>
        <v>1.95</v>
      </c>
    </row>
    <row r="28" spans="1:7" ht="20.399999999999999" x14ac:dyDescent="0.3">
      <c r="A28" s="39" t="s">
        <v>294</v>
      </c>
      <c r="B28" s="39" t="s">
        <v>266</v>
      </c>
      <c r="C28" s="39" t="s">
        <v>53</v>
      </c>
      <c r="D28" s="54">
        <v>1.5</v>
      </c>
      <c r="E28" s="44" t="str">
        <f t="shared" si="0"/>
        <v>MigraciónDificilSQL</v>
      </c>
      <c r="F28" s="44">
        <f>VLOOKUP(E28,Parametros!$E$24:$F$107,2,0)</f>
        <v>0.3</v>
      </c>
      <c r="G28" s="44">
        <f t="shared" si="1"/>
        <v>1.95</v>
      </c>
    </row>
    <row r="29" spans="1:7" ht="30.6" x14ac:dyDescent="0.3">
      <c r="A29" s="39" t="s">
        <v>295</v>
      </c>
      <c r="B29" s="39" t="s">
        <v>266</v>
      </c>
      <c r="C29" s="39" t="s">
        <v>53</v>
      </c>
      <c r="D29" s="54">
        <v>1.5</v>
      </c>
      <c r="E29" s="44" t="str">
        <f t="shared" si="0"/>
        <v>MigraciónDificilSQL</v>
      </c>
      <c r="F29" s="44">
        <f>VLOOKUP(E29,Parametros!$E$24:$F$107,2,0)</f>
        <v>0.3</v>
      </c>
      <c r="G29" s="44">
        <f t="shared" si="1"/>
        <v>1.95</v>
      </c>
    </row>
    <row r="30" spans="1:7" ht="20.399999999999999" x14ac:dyDescent="0.3">
      <c r="A30" s="39" t="s">
        <v>296</v>
      </c>
      <c r="B30" s="39" t="s">
        <v>266</v>
      </c>
      <c r="C30" s="39" t="s">
        <v>53</v>
      </c>
      <c r="D30" s="54">
        <v>1.5</v>
      </c>
      <c r="E30" s="44" t="str">
        <f t="shared" si="0"/>
        <v>MigraciónDificilSQL</v>
      </c>
      <c r="F30" s="44">
        <f>VLOOKUP(E30,Parametros!$E$24:$F$107,2,0)</f>
        <v>0.3</v>
      </c>
      <c r="G30" s="44">
        <f t="shared" si="1"/>
        <v>1.95</v>
      </c>
    </row>
    <row r="31" spans="1:7" ht="20.399999999999999" x14ac:dyDescent="0.3">
      <c r="A31" s="39" t="s">
        <v>297</v>
      </c>
      <c r="B31" s="39" t="s">
        <v>266</v>
      </c>
      <c r="C31" s="39" t="s">
        <v>53</v>
      </c>
      <c r="D31" s="54">
        <v>1.5</v>
      </c>
      <c r="E31" s="44" t="str">
        <f t="shared" si="0"/>
        <v>MigraciónDificilSQL</v>
      </c>
      <c r="F31" s="44">
        <f>VLOOKUP(E31,Parametros!$E$24:$F$107,2,0)</f>
        <v>0.3</v>
      </c>
      <c r="G31" s="44">
        <f t="shared" si="1"/>
        <v>1.95</v>
      </c>
    </row>
    <row r="32" spans="1:7" ht="30.6" x14ac:dyDescent="0.3">
      <c r="A32" s="39" t="s">
        <v>298</v>
      </c>
      <c r="B32" s="39" t="s">
        <v>266</v>
      </c>
      <c r="C32" s="39" t="s">
        <v>53</v>
      </c>
      <c r="D32" s="54">
        <v>1.5</v>
      </c>
      <c r="E32" s="44" t="str">
        <f t="shared" si="0"/>
        <v>MigraciónDificilSQL</v>
      </c>
      <c r="F32" s="44">
        <f>VLOOKUP(E32,Parametros!$E$24:$F$107,2,0)</f>
        <v>0.3</v>
      </c>
      <c r="G32" s="44">
        <f t="shared" si="1"/>
        <v>1.95</v>
      </c>
    </row>
    <row r="33" spans="1:7" ht="20.399999999999999" x14ac:dyDescent="0.3">
      <c r="A33" s="39" t="s">
        <v>299</v>
      </c>
      <c r="B33" s="39" t="s">
        <v>266</v>
      </c>
      <c r="C33" s="39" t="s">
        <v>53</v>
      </c>
      <c r="D33" s="54">
        <v>1.5</v>
      </c>
      <c r="E33" s="44" t="str">
        <f t="shared" si="0"/>
        <v>MigraciónDificilSQL</v>
      </c>
      <c r="F33" s="44">
        <f>VLOOKUP(E33,Parametros!$E$24:$F$107,2,0)</f>
        <v>0.3</v>
      </c>
      <c r="G33" s="44">
        <f t="shared" si="1"/>
        <v>1.95</v>
      </c>
    </row>
    <row r="34" spans="1:7" ht="20.399999999999999" x14ac:dyDescent="0.3">
      <c r="A34" s="39" t="s">
        <v>300</v>
      </c>
      <c r="B34" s="39" t="s">
        <v>266</v>
      </c>
      <c r="C34" s="39" t="s">
        <v>53</v>
      </c>
      <c r="D34" s="54">
        <v>1.5</v>
      </c>
      <c r="E34" s="44" t="str">
        <f t="shared" si="0"/>
        <v>MigraciónDificilSQL</v>
      </c>
      <c r="F34" s="44">
        <f>VLOOKUP(E34,Parametros!$E$24:$F$107,2,0)</f>
        <v>0.3</v>
      </c>
      <c r="G34" s="44">
        <f t="shared" si="1"/>
        <v>1.95</v>
      </c>
    </row>
    <row r="35" spans="1:7" ht="20.399999999999999" x14ac:dyDescent="0.3">
      <c r="A35" s="39" t="s">
        <v>301</v>
      </c>
      <c r="B35" s="39" t="s">
        <v>266</v>
      </c>
      <c r="C35" s="39" t="s">
        <v>53</v>
      </c>
      <c r="D35" s="54">
        <v>1.5</v>
      </c>
      <c r="E35" s="44" t="str">
        <f t="shared" si="0"/>
        <v>MigraciónDificilSQL</v>
      </c>
      <c r="F35" s="44">
        <f>VLOOKUP(E35,Parametros!$E$24:$F$107,2,0)</f>
        <v>0.3</v>
      </c>
      <c r="G35" s="44">
        <f t="shared" si="1"/>
        <v>1.95</v>
      </c>
    </row>
    <row r="36" spans="1:7" ht="20.399999999999999" x14ac:dyDescent="0.3">
      <c r="A36" s="39" t="s">
        <v>302</v>
      </c>
      <c r="B36" s="39" t="s">
        <v>266</v>
      </c>
      <c r="C36" s="39" t="s">
        <v>53</v>
      </c>
      <c r="D36" s="54">
        <v>1.5</v>
      </c>
      <c r="E36" s="44" t="str">
        <f t="shared" si="0"/>
        <v>MigraciónDificilSQL</v>
      </c>
      <c r="F36" s="44">
        <f>VLOOKUP(E36,Parametros!$E$24:$F$107,2,0)</f>
        <v>0.3</v>
      </c>
      <c r="G36" s="44">
        <f t="shared" si="1"/>
        <v>1.95</v>
      </c>
    </row>
    <row r="37" spans="1:7" ht="20.399999999999999" x14ac:dyDescent="0.3">
      <c r="A37" s="39" t="s">
        <v>303</v>
      </c>
      <c r="B37" s="39" t="s">
        <v>266</v>
      </c>
      <c r="C37" s="39" t="s">
        <v>53</v>
      </c>
      <c r="D37" s="54">
        <v>1.5</v>
      </c>
      <c r="E37" s="44" t="str">
        <f t="shared" si="0"/>
        <v>MigraciónDificilSQL</v>
      </c>
      <c r="F37" s="44">
        <f>VLOOKUP(E37,Parametros!$E$24:$F$107,2,0)</f>
        <v>0.3</v>
      </c>
      <c r="G37" s="44">
        <f t="shared" si="1"/>
        <v>1.95</v>
      </c>
    </row>
    <row r="38" spans="1:7" ht="20.399999999999999" x14ac:dyDescent="0.3">
      <c r="A38" s="39" t="s">
        <v>304</v>
      </c>
      <c r="B38" s="39" t="s">
        <v>266</v>
      </c>
      <c r="C38" s="39" t="s">
        <v>53</v>
      </c>
      <c r="D38" s="54">
        <v>1.5</v>
      </c>
      <c r="E38" s="44" t="str">
        <f t="shared" si="0"/>
        <v>MigraciónDificilSQL</v>
      </c>
      <c r="F38" s="44">
        <f>VLOOKUP(E38,Parametros!$E$24:$F$107,2,0)</f>
        <v>0.3</v>
      </c>
      <c r="G38" s="44">
        <f t="shared" si="1"/>
        <v>1.95</v>
      </c>
    </row>
    <row r="39" spans="1:7" ht="20.399999999999999" x14ac:dyDescent="0.3">
      <c r="A39" s="39" t="s">
        <v>305</v>
      </c>
      <c r="B39" s="39" t="s">
        <v>266</v>
      </c>
      <c r="C39" s="39" t="s">
        <v>53</v>
      </c>
      <c r="D39" s="54">
        <v>1.5</v>
      </c>
      <c r="E39" s="44" t="str">
        <f t="shared" si="0"/>
        <v>MigraciónDificilSQL</v>
      </c>
      <c r="F39" s="44">
        <f>VLOOKUP(E39,Parametros!$E$24:$F$107,2,0)</f>
        <v>0.3</v>
      </c>
      <c r="G39" s="44">
        <f t="shared" si="1"/>
        <v>1.95</v>
      </c>
    </row>
    <row r="40" spans="1:7" ht="20.399999999999999" x14ac:dyDescent="0.3">
      <c r="A40" s="39" t="s">
        <v>306</v>
      </c>
      <c r="B40" s="39" t="s">
        <v>266</v>
      </c>
      <c r="C40" s="39" t="s">
        <v>53</v>
      </c>
      <c r="D40" s="54">
        <v>1.5</v>
      </c>
      <c r="E40" s="44" t="str">
        <f t="shared" si="0"/>
        <v>MigraciónDificilSQL</v>
      </c>
      <c r="F40" s="44">
        <f>VLOOKUP(E40,Parametros!$E$24:$F$107,2,0)</f>
        <v>0.3</v>
      </c>
      <c r="G40" s="44">
        <f t="shared" si="1"/>
        <v>1.95</v>
      </c>
    </row>
    <row r="41" spans="1:7" ht="20.399999999999999" x14ac:dyDescent="0.3">
      <c r="A41" s="39" t="s">
        <v>307</v>
      </c>
      <c r="B41" s="39" t="s">
        <v>266</v>
      </c>
      <c r="C41" s="39" t="s">
        <v>53</v>
      </c>
      <c r="D41" s="54">
        <v>1.5</v>
      </c>
      <c r="E41" s="44" t="str">
        <f t="shared" si="0"/>
        <v>MigraciónDificilSQL</v>
      </c>
      <c r="F41" s="44">
        <f>VLOOKUP(E41,Parametros!$E$24:$F$107,2,0)</f>
        <v>0.3</v>
      </c>
      <c r="G41" s="44">
        <f t="shared" si="1"/>
        <v>1.95</v>
      </c>
    </row>
    <row r="42" spans="1:7" ht="20.399999999999999" x14ac:dyDescent="0.3">
      <c r="A42" s="39" t="s">
        <v>308</v>
      </c>
      <c r="B42" s="39" t="s">
        <v>266</v>
      </c>
      <c r="C42" s="39" t="s">
        <v>53</v>
      </c>
      <c r="D42" s="54">
        <v>1.5</v>
      </c>
      <c r="E42" s="44" t="str">
        <f t="shared" si="0"/>
        <v>MigraciónDificilSQL</v>
      </c>
      <c r="F42" s="44">
        <f>VLOOKUP(E42,Parametros!$E$24:$F$107,2,0)</f>
        <v>0.3</v>
      </c>
      <c r="G42" s="44">
        <f t="shared" si="1"/>
        <v>1.95</v>
      </c>
    </row>
    <row r="43" spans="1:7" ht="20.399999999999999" x14ac:dyDescent="0.3">
      <c r="A43" s="39" t="s">
        <v>309</v>
      </c>
      <c r="B43" s="39" t="s">
        <v>266</v>
      </c>
      <c r="C43" s="39" t="s">
        <v>53</v>
      </c>
      <c r="D43" s="54">
        <v>1.5</v>
      </c>
      <c r="E43" s="44" t="str">
        <f t="shared" si="0"/>
        <v>MigraciónDificilSQL</v>
      </c>
      <c r="F43" s="44">
        <f>VLOOKUP(E43,Parametros!$E$24:$F$107,2,0)</f>
        <v>0.3</v>
      </c>
      <c r="G43" s="44">
        <f t="shared" si="1"/>
        <v>1.95</v>
      </c>
    </row>
    <row r="44" spans="1:7" ht="20.399999999999999" x14ac:dyDescent="0.3">
      <c r="A44" s="39" t="s">
        <v>310</v>
      </c>
      <c r="B44" s="39" t="s">
        <v>266</v>
      </c>
      <c r="C44" s="39" t="s">
        <v>53</v>
      </c>
      <c r="D44" s="54">
        <v>1.5</v>
      </c>
      <c r="E44" s="44" t="str">
        <f t="shared" si="0"/>
        <v>MigraciónDificilSQL</v>
      </c>
      <c r="F44" s="44">
        <f>VLOOKUP(E44,Parametros!$E$24:$F$107,2,0)</f>
        <v>0.3</v>
      </c>
      <c r="G44" s="44">
        <f t="shared" si="1"/>
        <v>1.95</v>
      </c>
    </row>
    <row r="45" spans="1:7" ht="20.399999999999999" x14ac:dyDescent="0.3">
      <c r="A45" s="39" t="s">
        <v>311</v>
      </c>
      <c r="B45" s="39" t="s">
        <v>266</v>
      </c>
      <c r="C45" s="39" t="s">
        <v>53</v>
      </c>
      <c r="D45" s="54">
        <v>1.5</v>
      </c>
      <c r="E45" s="44" t="str">
        <f t="shared" si="0"/>
        <v>MigraciónDificilSQL</v>
      </c>
      <c r="F45" s="44">
        <f>VLOOKUP(E45,Parametros!$E$24:$F$107,2,0)</f>
        <v>0.3</v>
      </c>
      <c r="G45" s="44">
        <f t="shared" si="1"/>
        <v>1.95</v>
      </c>
    </row>
    <row r="46" spans="1:7" ht="20.399999999999999" x14ac:dyDescent="0.3">
      <c r="A46" s="39" t="s">
        <v>312</v>
      </c>
      <c r="B46" s="39" t="s">
        <v>266</v>
      </c>
      <c r="C46" s="39" t="s">
        <v>53</v>
      </c>
      <c r="D46" s="54">
        <v>1.5</v>
      </c>
      <c r="E46" s="44" t="str">
        <f t="shared" si="0"/>
        <v>MigraciónDificilSQL</v>
      </c>
      <c r="F46" s="44">
        <f>VLOOKUP(E46,Parametros!$E$24:$F$107,2,0)</f>
        <v>0.3</v>
      </c>
      <c r="G46" s="44">
        <f t="shared" si="1"/>
        <v>1.95</v>
      </c>
    </row>
    <row r="47" spans="1:7" ht="20.399999999999999" x14ac:dyDescent="0.3">
      <c r="A47" s="39" t="s">
        <v>313</v>
      </c>
      <c r="B47" s="39" t="s">
        <v>266</v>
      </c>
      <c r="C47" s="39" t="s">
        <v>53</v>
      </c>
      <c r="D47" s="54">
        <v>1.5</v>
      </c>
      <c r="E47" s="44" t="str">
        <f t="shared" si="0"/>
        <v>MigraciónDificilSQL</v>
      </c>
      <c r="F47" s="44">
        <f>VLOOKUP(E47,Parametros!$E$24:$F$107,2,0)</f>
        <v>0.3</v>
      </c>
      <c r="G47" s="44">
        <f t="shared" si="1"/>
        <v>1.95</v>
      </c>
    </row>
    <row r="48" spans="1:7" ht="30.6" x14ac:dyDescent="0.3">
      <c r="A48" s="39" t="s">
        <v>314</v>
      </c>
      <c r="B48" s="39" t="s">
        <v>266</v>
      </c>
      <c r="C48" s="39" t="s">
        <v>53</v>
      </c>
      <c r="D48" s="54">
        <v>1.5</v>
      </c>
      <c r="E48" s="44" t="str">
        <f t="shared" si="0"/>
        <v>MigraciónDificilSQL</v>
      </c>
      <c r="F48" s="44">
        <f>VLOOKUP(E48,Parametros!$E$24:$F$107,2,0)</f>
        <v>0.3</v>
      </c>
      <c r="G48" s="44">
        <f t="shared" si="1"/>
        <v>1.95</v>
      </c>
    </row>
    <row r="49" spans="1:7" ht="20.399999999999999" x14ac:dyDescent="0.3">
      <c r="A49" s="39" t="s">
        <v>315</v>
      </c>
      <c r="B49" s="39" t="s">
        <v>266</v>
      </c>
      <c r="C49" s="39" t="s">
        <v>53</v>
      </c>
      <c r="D49" s="54">
        <v>1.5</v>
      </c>
      <c r="E49" s="44" t="str">
        <f t="shared" si="0"/>
        <v>MigraciónDificilSQL</v>
      </c>
      <c r="F49" s="44">
        <f>VLOOKUP(E49,Parametros!$E$24:$F$107,2,0)</f>
        <v>0.3</v>
      </c>
      <c r="G49" s="44">
        <f t="shared" si="1"/>
        <v>1.95</v>
      </c>
    </row>
    <row r="50" spans="1:7" ht="20.399999999999999" x14ac:dyDescent="0.3">
      <c r="A50" s="39" t="s">
        <v>316</v>
      </c>
      <c r="B50" s="39" t="s">
        <v>266</v>
      </c>
      <c r="C50" s="39" t="s">
        <v>53</v>
      </c>
      <c r="D50" s="54">
        <v>1.5</v>
      </c>
      <c r="E50" s="44" t="str">
        <f t="shared" si="0"/>
        <v>MigraciónDificilSQL</v>
      </c>
      <c r="F50" s="44">
        <f>VLOOKUP(E50,Parametros!$E$24:$F$107,2,0)</f>
        <v>0.3</v>
      </c>
      <c r="G50" s="44">
        <f t="shared" si="1"/>
        <v>1.95</v>
      </c>
    </row>
    <row r="51" spans="1:7" ht="20.399999999999999" x14ac:dyDescent="0.3">
      <c r="A51" s="39" t="s">
        <v>317</v>
      </c>
      <c r="B51" s="39" t="s">
        <v>266</v>
      </c>
      <c r="C51" s="39" t="s">
        <v>53</v>
      </c>
      <c r="D51" s="54">
        <v>1.5</v>
      </c>
      <c r="E51" s="44" t="str">
        <f t="shared" si="0"/>
        <v>MigraciónDificilSQL</v>
      </c>
      <c r="F51" s="44">
        <f>VLOOKUP(E51,Parametros!$E$24:$F$107,2,0)</f>
        <v>0.3</v>
      </c>
      <c r="G51" s="44">
        <f t="shared" si="1"/>
        <v>1.95</v>
      </c>
    </row>
    <row r="52" spans="1:7" ht="20.399999999999999" x14ac:dyDescent="0.3">
      <c r="A52" s="39" t="s">
        <v>318</v>
      </c>
      <c r="B52" s="39" t="s">
        <v>266</v>
      </c>
      <c r="C52" s="39" t="s">
        <v>53</v>
      </c>
      <c r="D52" s="54">
        <v>1.5</v>
      </c>
      <c r="E52" s="44" t="str">
        <f t="shared" si="0"/>
        <v>MigraciónDificilSQL</v>
      </c>
      <c r="F52" s="44">
        <f>VLOOKUP(E52,Parametros!$E$24:$F$107,2,0)</f>
        <v>0.3</v>
      </c>
      <c r="G52" s="44">
        <f t="shared" si="1"/>
        <v>1.95</v>
      </c>
    </row>
    <row r="53" spans="1:7" ht="20.399999999999999" x14ac:dyDescent="0.3">
      <c r="A53" s="39" t="s">
        <v>319</v>
      </c>
      <c r="B53" s="39" t="s">
        <v>266</v>
      </c>
      <c r="C53" s="39" t="s">
        <v>53</v>
      </c>
      <c r="D53" s="54">
        <v>1.5</v>
      </c>
      <c r="E53" s="44" t="str">
        <f t="shared" si="0"/>
        <v>MigraciónDificilSQL</v>
      </c>
      <c r="F53" s="44">
        <f>VLOOKUP(E53,Parametros!$E$24:$F$107,2,0)</f>
        <v>0.3</v>
      </c>
      <c r="G53" s="44">
        <f t="shared" si="1"/>
        <v>1.95</v>
      </c>
    </row>
    <row r="54" spans="1:7" ht="20.399999999999999" x14ac:dyDescent="0.3">
      <c r="A54" s="39" t="s">
        <v>320</v>
      </c>
      <c r="B54" s="39" t="s">
        <v>266</v>
      </c>
      <c r="C54" s="39" t="s">
        <v>53</v>
      </c>
      <c r="D54" s="54">
        <v>1.5</v>
      </c>
      <c r="E54" s="44" t="str">
        <f t="shared" si="0"/>
        <v>MigraciónDificilSQL</v>
      </c>
      <c r="F54" s="44">
        <f>VLOOKUP(E54,Parametros!$E$24:$F$107,2,0)</f>
        <v>0.3</v>
      </c>
      <c r="G54" s="44">
        <f t="shared" si="1"/>
        <v>1.95</v>
      </c>
    </row>
    <row r="55" spans="1:7" ht="20.399999999999999" x14ac:dyDescent="0.3">
      <c r="A55" s="39" t="s">
        <v>321</v>
      </c>
      <c r="B55" s="39" t="s">
        <v>266</v>
      </c>
      <c r="C55" s="39" t="s">
        <v>53</v>
      </c>
      <c r="D55" s="54">
        <v>1.5</v>
      </c>
      <c r="E55" s="44" t="str">
        <f t="shared" si="0"/>
        <v>MigraciónDificilSQL</v>
      </c>
      <c r="F55" s="44">
        <f>VLOOKUP(E55,Parametros!$E$24:$F$107,2,0)</f>
        <v>0.3</v>
      </c>
      <c r="G55" s="44">
        <f t="shared" si="1"/>
        <v>1.95</v>
      </c>
    </row>
    <row r="56" spans="1:7" ht="20.399999999999999" x14ac:dyDescent="0.3">
      <c r="A56" s="39" t="s">
        <v>322</v>
      </c>
      <c r="B56" s="39" t="s">
        <v>266</v>
      </c>
      <c r="C56" s="39" t="s">
        <v>53</v>
      </c>
      <c r="D56" s="54">
        <v>1.5</v>
      </c>
      <c r="E56" s="44" t="str">
        <f t="shared" si="0"/>
        <v>MigraciónDificilSQL</v>
      </c>
      <c r="F56" s="44">
        <f>VLOOKUP(E56,Parametros!$E$24:$F$107,2,0)</f>
        <v>0.3</v>
      </c>
      <c r="G56" s="44">
        <f t="shared" si="1"/>
        <v>1.95</v>
      </c>
    </row>
    <row r="57" spans="1:7" ht="20.399999999999999" x14ac:dyDescent="0.3">
      <c r="A57" s="39" t="s">
        <v>323</v>
      </c>
      <c r="B57" s="39" t="s">
        <v>266</v>
      </c>
      <c r="C57" s="39" t="s">
        <v>53</v>
      </c>
      <c r="D57" s="54">
        <v>1.5</v>
      </c>
      <c r="E57" s="44" t="str">
        <f t="shared" si="0"/>
        <v>MigraciónDificilSQL</v>
      </c>
      <c r="F57" s="44">
        <f>VLOOKUP(E57,Parametros!$E$24:$F$107,2,0)</f>
        <v>0.3</v>
      </c>
      <c r="G57" s="44">
        <f t="shared" si="1"/>
        <v>1.95</v>
      </c>
    </row>
    <row r="58" spans="1:7" ht="20.399999999999999" x14ac:dyDescent="0.3">
      <c r="A58" s="39" t="s">
        <v>324</v>
      </c>
      <c r="B58" s="39" t="s">
        <v>266</v>
      </c>
      <c r="C58" s="39" t="s">
        <v>53</v>
      </c>
      <c r="D58" s="54">
        <v>1.5</v>
      </c>
      <c r="E58" s="44" t="str">
        <f t="shared" si="0"/>
        <v>MigraciónDificilSQL</v>
      </c>
      <c r="F58" s="44">
        <f>VLOOKUP(E58,Parametros!$E$24:$F$107,2,0)</f>
        <v>0.3</v>
      </c>
      <c r="G58" s="44">
        <f t="shared" si="1"/>
        <v>1.95</v>
      </c>
    </row>
    <row r="59" spans="1:7" ht="20.399999999999999" x14ac:dyDescent="0.3">
      <c r="A59" s="39" t="s">
        <v>325</v>
      </c>
      <c r="B59" s="39" t="s">
        <v>266</v>
      </c>
      <c r="C59" s="39" t="s">
        <v>53</v>
      </c>
      <c r="D59" s="54">
        <v>1.5</v>
      </c>
      <c r="E59" s="44" t="str">
        <f t="shared" si="0"/>
        <v>MigraciónDificilSQL</v>
      </c>
      <c r="F59" s="44">
        <f>VLOOKUP(E59,Parametros!$E$24:$F$107,2,0)</f>
        <v>0.3</v>
      </c>
      <c r="G59" s="44">
        <f t="shared" si="1"/>
        <v>1.95</v>
      </c>
    </row>
    <row r="60" spans="1:7" ht="20.399999999999999" x14ac:dyDescent="0.3">
      <c r="A60" s="39" t="s">
        <v>326</v>
      </c>
      <c r="B60" s="39" t="s">
        <v>266</v>
      </c>
      <c r="C60" s="39" t="s">
        <v>53</v>
      </c>
      <c r="D60" s="54">
        <v>1.5</v>
      </c>
      <c r="E60" s="44" t="str">
        <f t="shared" si="0"/>
        <v>MigraciónDificilSQL</v>
      </c>
      <c r="F60" s="44">
        <f>VLOOKUP(E60,Parametros!$E$24:$F$107,2,0)</f>
        <v>0.3</v>
      </c>
      <c r="G60" s="44">
        <f t="shared" si="1"/>
        <v>1.95</v>
      </c>
    </row>
    <row r="61" spans="1:7" ht="20.399999999999999" x14ac:dyDescent="0.3">
      <c r="A61" s="39" t="s">
        <v>327</v>
      </c>
      <c r="B61" s="39" t="s">
        <v>266</v>
      </c>
      <c r="C61" s="39" t="s">
        <v>53</v>
      </c>
      <c r="D61" s="54">
        <v>1.5</v>
      </c>
      <c r="E61" s="44" t="str">
        <f t="shared" si="0"/>
        <v>MigraciónDificilSQL</v>
      </c>
      <c r="F61" s="44">
        <f>VLOOKUP(E61,Parametros!$E$24:$F$107,2,0)</f>
        <v>0.3</v>
      </c>
      <c r="G61" s="44">
        <f t="shared" si="1"/>
        <v>1.95</v>
      </c>
    </row>
    <row r="62" spans="1:7" ht="20.399999999999999" x14ac:dyDescent="0.3">
      <c r="A62" s="39" t="s">
        <v>328</v>
      </c>
      <c r="B62" s="39" t="s">
        <v>266</v>
      </c>
      <c r="C62" s="39" t="s">
        <v>53</v>
      </c>
      <c r="D62" s="54">
        <v>1.5</v>
      </c>
      <c r="E62" s="44" t="str">
        <f t="shared" si="0"/>
        <v>MigraciónDificilSQL</v>
      </c>
      <c r="F62" s="44">
        <f>VLOOKUP(E62,Parametros!$E$24:$F$107,2,0)</f>
        <v>0.3</v>
      </c>
      <c r="G62" s="44">
        <f t="shared" si="1"/>
        <v>1.95</v>
      </c>
    </row>
    <row r="63" spans="1:7" ht="20.399999999999999" x14ac:dyDescent="0.3">
      <c r="A63" s="39" t="s">
        <v>329</v>
      </c>
      <c r="B63" s="39" t="s">
        <v>266</v>
      </c>
      <c r="C63" s="39" t="s">
        <v>53</v>
      </c>
      <c r="D63" s="54">
        <v>1.5</v>
      </c>
      <c r="E63" s="44" t="str">
        <f t="shared" si="0"/>
        <v>MigraciónDificilSQL</v>
      </c>
      <c r="F63" s="44">
        <f>VLOOKUP(E63,Parametros!$E$24:$F$107,2,0)</f>
        <v>0.3</v>
      </c>
      <c r="G63" s="44">
        <f t="shared" si="1"/>
        <v>1.95</v>
      </c>
    </row>
    <row r="64" spans="1:7" ht="20.399999999999999" x14ac:dyDescent="0.3">
      <c r="A64" s="39" t="s">
        <v>330</v>
      </c>
      <c r="B64" s="39" t="s">
        <v>266</v>
      </c>
      <c r="C64" s="39" t="s">
        <v>53</v>
      </c>
      <c r="D64" s="54">
        <v>1.5</v>
      </c>
      <c r="E64" s="44" t="str">
        <f t="shared" si="0"/>
        <v>MigraciónDificilSQL</v>
      </c>
      <c r="F64" s="44">
        <f>VLOOKUP(E64,Parametros!$E$24:$F$107,2,0)</f>
        <v>0.3</v>
      </c>
      <c r="G64" s="44">
        <f t="shared" si="1"/>
        <v>1.95</v>
      </c>
    </row>
    <row r="65" spans="1:7" ht="20.399999999999999" x14ac:dyDescent="0.3">
      <c r="A65" s="39" t="s">
        <v>331</v>
      </c>
      <c r="B65" s="39" t="s">
        <v>266</v>
      </c>
      <c r="C65" s="39" t="s">
        <v>53</v>
      </c>
      <c r="D65" s="54">
        <v>1.5</v>
      </c>
      <c r="E65" s="44" t="str">
        <f t="shared" si="0"/>
        <v>MigraciónDificilSQL</v>
      </c>
      <c r="F65" s="44">
        <f>VLOOKUP(E65,Parametros!$E$24:$F$107,2,0)</f>
        <v>0.3</v>
      </c>
      <c r="G65" s="44">
        <f t="shared" si="1"/>
        <v>1.95</v>
      </c>
    </row>
    <row r="66" spans="1:7" ht="20.399999999999999" x14ac:dyDescent="0.3">
      <c r="A66" s="39" t="s">
        <v>332</v>
      </c>
      <c r="B66" s="39" t="s">
        <v>266</v>
      </c>
      <c r="C66" s="39" t="s">
        <v>53</v>
      </c>
      <c r="D66" s="54">
        <v>1.5</v>
      </c>
      <c r="E66" s="44" t="str">
        <f t="shared" si="0"/>
        <v>MigraciónDificilSQL</v>
      </c>
      <c r="F66" s="44">
        <f>VLOOKUP(E66,Parametros!$E$24:$F$107,2,0)</f>
        <v>0.3</v>
      </c>
      <c r="G66" s="44">
        <f t="shared" si="1"/>
        <v>1.95</v>
      </c>
    </row>
    <row r="67" spans="1:7" ht="20.399999999999999" x14ac:dyDescent="0.3">
      <c r="A67" s="39" t="s">
        <v>333</v>
      </c>
      <c r="B67" s="39" t="s">
        <v>266</v>
      </c>
      <c r="C67" s="39" t="s">
        <v>53</v>
      </c>
      <c r="D67" s="54">
        <v>1.5</v>
      </c>
      <c r="E67" s="44" t="str">
        <f t="shared" si="0"/>
        <v>MigraciónDificilSQL</v>
      </c>
      <c r="F67" s="44">
        <f>VLOOKUP(E67,Parametros!$E$24:$F$107,2,0)</f>
        <v>0.3</v>
      </c>
      <c r="G67" s="44">
        <f t="shared" si="1"/>
        <v>1.95</v>
      </c>
    </row>
    <row r="68" spans="1:7" ht="20.399999999999999" x14ac:dyDescent="0.3">
      <c r="A68" s="39" t="s">
        <v>334</v>
      </c>
      <c r="B68" s="39" t="s">
        <v>266</v>
      </c>
      <c r="C68" s="39" t="s">
        <v>53</v>
      </c>
      <c r="D68" s="54">
        <v>1.5</v>
      </c>
      <c r="E68" s="44" t="str">
        <f t="shared" si="0"/>
        <v>MigraciónDificilSQL</v>
      </c>
      <c r="F68" s="44">
        <f>VLOOKUP(E68,Parametros!$E$24:$F$107,2,0)</f>
        <v>0.3</v>
      </c>
      <c r="G68" s="44">
        <f t="shared" si="1"/>
        <v>1.95</v>
      </c>
    </row>
    <row r="69" spans="1:7" ht="20.399999999999999" x14ac:dyDescent="0.3">
      <c r="A69" s="39" t="s">
        <v>335</v>
      </c>
      <c r="B69" s="39" t="s">
        <v>266</v>
      </c>
      <c r="C69" s="39" t="s">
        <v>53</v>
      </c>
      <c r="D69" s="54">
        <v>1.5</v>
      </c>
      <c r="E69" s="44" t="str">
        <f t="shared" si="0"/>
        <v>MigraciónDificilSQL</v>
      </c>
      <c r="F69" s="44">
        <f>VLOOKUP(E69,Parametros!$E$24:$F$107,2,0)</f>
        <v>0.3</v>
      </c>
      <c r="G69" s="44">
        <f t="shared" si="1"/>
        <v>1.95</v>
      </c>
    </row>
    <row r="70" spans="1:7" ht="20.399999999999999" x14ac:dyDescent="0.3">
      <c r="A70" s="39" t="s">
        <v>336</v>
      </c>
      <c r="B70" s="39" t="s">
        <v>266</v>
      </c>
      <c r="C70" s="39" t="s">
        <v>53</v>
      </c>
      <c r="D70" s="54">
        <v>1.5</v>
      </c>
      <c r="E70" s="44" t="str">
        <f t="shared" ref="E70:E133" si="2">+B70&amp;C70&amp;$B$4</f>
        <v>MigraciónDificilSQL</v>
      </c>
      <c r="F70" s="44">
        <f>VLOOKUP(E70,Parametros!$E$24:$F$107,2,0)</f>
        <v>0.3</v>
      </c>
      <c r="G70" s="44">
        <f t="shared" ref="G70:G133" si="3">(D70*F70)+D70</f>
        <v>1.95</v>
      </c>
    </row>
    <row r="71" spans="1:7" ht="20.399999999999999" x14ac:dyDescent="0.3">
      <c r="A71" s="39" t="s">
        <v>337</v>
      </c>
      <c r="B71" s="39" t="s">
        <v>266</v>
      </c>
      <c r="C71" s="39" t="s">
        <v>53</v>
      </c>
      <c r="D71" s="54">
        <v>1.5</v>
      </c>
      <c r="E71" s="44" t="str">
        <f t="shared" si="2"/>
        <v>MigraciónDificilSQL</v>
      </c>
      <c r="F71" s="44">
        <f>VLOOKUP(E71,Parametros!$E$24:$F$107,2,0)</f>
        <v>0.3</v>
      </c>
      <c r="G71" s="44">
        <f t="shared" si="3"/>
        <v>1.95</v>
      </c>
    </row>
    <row r="72" spans="1:7" ht="20.399999999999999" x14ac:dyDescent="0.3">
      <c r="A72" s="39" t="s">
        <v>338</v>
      </c>
      <c r="B72" s="39" t="s">
        <v>266</v>
      </c>
      <c r="C72" s="39" t="s">
        <v>53</v>
      </c>
      <c r="D72" s="54">
        <v>1.5</v>
      </c>
      <c r="E72" s="44" t="str">
        <f t="shared" si="2"/>
        <v>MigraciónDificilSQL</v>
      </c>
      <c r="F72" s="44">
        <f>VLOOKUP(E72,Parametros!$E$24:$F$107,2,0)</f>
        <v>0.3</v>
      </c>
      <c r="G72" s="44">
        <f t="shared" si="3"/>
        <v>1.95</v>
      </c>
    </row>
    <row r="73" spans="1:7" ht="30.6" x14ac:dyDescent="0.3">
      <c r="A73" s="39" t="s">
        <v>339</v>
      </c>
      <c r="B73" s="39" t="s">
        <v>266</v>
      </c>
      <c r="C73" s="39" t="s">
        <v>53</v>
      </c>
      <c r="D73" s="54">
        <v>1.5</v>
      </c>
      <c r="E73" s="44" t="str">
        <f t="shared" si="2"/>
        <v>MigraciónDificilSQL</v>
      </c>
      <c r="F73" s="44">
        <f>VLOOKUP(E73,Parametros!$E$24:$F$107,2,0)</f>
        <v>0.3</v>
      </c>
      <c r="G73" s="44">
        <f t="shared" si="3"/>
        <v>1.95</v>
      </c>
    </row>
    <row r="74" spans="1:7" ht="20.399999999999999" x14ac:dyDescent="0.3">
      <c r="A74" s="39" t="s">
        <v>340</v>
      </c>
      <c r="B74" s="39" t="s">
        <v>266</v>
      </c>
      <c r="C74" s="39" t="s">
        <v>53</v>
      </c>
      <c r="D74" s="54">
        <v>1.5</v>
      </c>
      <c r="E74" s="44" t="str">
        <f t="shared" si="2"/>
        <v>MigraciónDificilSQL</v>
      </c>
      <c r="F74" s="44">
        <f>VLOOKUP(E74,Parametros!$E$24:$F$107,2,0)</f>
        <v>0.3</v>
      </c>
      <c r="G74" s="44">
        <f t="shared" si="3"/>
        <v>1.95</v>
      </c>
    </row>
    <row r="75" spans="1:7" ht="20.399999999999999" x14ac:dyDescent="0.3">
      <c r="A75" s="39" t="s">
        <v>341</v>
      </c>
      <c r="B75" s="39" t="s">
        <v>266</v>
      </c>
      <c r="C75" s="39" t="s">
        <v>53</v>
      </c>
      <c r="D75" s="54">
        <v>1.5</v>
      </c>
      <c r="E75" s="44" t="str">
        <f t="shared" si="2"/>
        <v>MigraciónDificilSQL</v>
      </c>
      <c r="F75" s="44">
        <f>VLOOKUP(E75,Parametros!$E$24:$F$107,2,0)</f>
        <v>0.3</v>
      </c>
      <c r="G75" s="44">
        <f t="shared" si="3"/>
        <v>1.95</v>
      </c>
    </row>
    <row r="76" spans="1:7" ht="20.399999999999999" x14ac:dyDescent="0.3">
      <c r="A76" s="39" t="s">
        <v>342</v>
      </c>
      <c r="B76" s="39" t="s">
        <v>266</v>
      </c>
      <c r="C76" s="39" t="s">
        <v>53</v>
      </c>
      <c r="D76" s="54">
        <v>1.5</v>
      </c>
      <c r="E76" s="44" t="str">
        <f t="shared" si="2"/>
        <v>MigraciónDificilSQL</v>
      </c>
      <c r="F76" s="44">
        <f>VLOOKUP(E76,Parametros!$E$24:$F$107,2,0)</f>
        <v>0.3</v>
      </c>
      <c r="G76" s="44">
        <f t="shared" si="3"/>
        <v>1.95</v>
      </c>
    </row>
    <row r="77" spans="1:7" ht="20.399999999999999" x14ac:dyDescent="0.3">
      <c r="A77" s="39" t="s">
        <v>343</v>
      </c>
      <c r="B77" s="39" t="s">
        <v>266</v>
      </c>
      <c r="C77" s="39" t="s">
        <v>53</v>
      </c>
      <c r="D77" s="54">
        <v>1.5</v>
      </c>
      <c r="E77" s="44" t="str">
        <f t="shared" si="2"/>
        <v>MigraciónDificilSQL</v>
      </c>
      <c r="F77" s="44">
        <f>VLOOKUP(E77,Parametros!$E$24:$F$107,2,0)</f>
        <v>0.3</v>
      </c>
      <c r="G77" s="44">
        <f t="shared" si="3"/>
        <v>1.95</v>
      </c>
    </row>
    <row r="78" spans="1:7" ht="20.399999999999999" x14ac:dyDescent="0.3">
      <c r="A78" s="39" t="s">
        <v>344</v>
      </c>
      <c r="B78" s="39" t="s">
        <v>266</v>
      </c>
      <c r="C78" s="39" t="s">
        <v>53</v>
      </c>
      <c r="D78" s="54">
        <v>1.5</v>
      </c>
      <c r="E78" s="44" t="str">
        <f t="shared" si="2"/>
        <v>MigraciónDificilSQL</v>
      </c>
      <c r="F78" s="44">
        <f>VLOOKUP(E78,Parametros!$E$24:$F$107,2,0)</f>
        <v>0.3</v>
      </c>
      <c r="G78" s="44">
        <f t="shared" si="3"/>
        <v>1.95</v>
      </c>
    </row>
    <row r="79" spans="1:7" ht="20.399999999999999" x14ac:dyDescent="0.3">
      <c r="A79" s="39" t="s">
        <v>345</v>
      </c>
      <c r="B79" s="39" t="s">
        <v>266</v>
      </c>
      <c r="C79" s="39" t="s">
        <v>53</v>
      </c>
      <c r="D79" s="54">
        <v>1.5</v>
      </c>
      <c r="E79" s="44" t="str">
        <f t="shared" si="2"/>
        <v>MigraciónDificilSQL</v>
      </c>
      <c r="F79" s="44">
        <f>VLOOKUP(E79,Parametros!$E$24:$F$107,2,0)</f>
        <v>0.3</v>
      </c>
      <c r="G79" s="44">
        <f t="shared" si="3"/>
        <v>1.95</v>
      </c>
    </row>
    <row r="80" spans="1:7" ht="20.399999999999999" x14ac:dyDescent="0.3">
      <c r="A80" s="39" t="s">
        <v>346</v>
      </c>
      <c r="B80" s="39" t="s">
        <v>266</v>
      </c>
      <c r="C80" s="39" t="s">
        <v>53</v>
      </c>
      <c r="D80" s="54">
        <v>1.5</v>
      </c>
      <c r="E80" s="44" t="str">
        <f t="shared" si="2"/>
        <v>MigraciónDificilSQL</v>
      </c>
      <c r="F80" s="44">
        <f>VLOOKUP(E80,Parametros!$E$24:$F$107,2,0)</f>
        <v>0.3</v>
      </c>
      <c r="G80" s="44">
        <f t="shared" si="3"/>
        <v>1.95</v>
      </c>
    </row>
    <row r="81" spans="1:7" ht="20.399999999999999" x14ac:dyDescent="0.3">
      <c r="A81" s="39" t="s">
        <v>347</v>
      </c>
      <c r="B81" s="39" t="s">
        <v>266</v>
      </c>
      <c r="C81" s="39" t="s">
        <v>53</v>
      </c>
      <c r="D81" s="54">
        <v>1.5</v>
      </c>
      <c r="E81" s="44" t="str">
        <f t="shared" si="2"/>
        <v>MigraciónDificilSQL</v>
      </c>
      <c r="F81" s="44">
        <f>VLOOKUP(E81,Parametros!$E$24:$F$107,2,0)</f>
        <v>0.3</v>
      </c>
      <c r="G81" s="44">
        <f t="shared" si="3"/>
        <v>1.95</v>
      </c>
    </row>
    <row r="82" spans="1:7" ht="20.399999999999999" x14ac:dyDescent="0.3">
      <c r="A82" s="39" t="s">
        <v>348</v>
      </c>
      <c r="B82" s="39" t="s">
        <v>266</v>
      </c>
      <c r="C82" s="39" t="s">
        <v>53</v>
      </c>
      <c r="D82" s="54">
        <v>1.5</v>
      </c>
      <c r="E82" s="44" t="str">
        <f t="shared" si="2"/>
        <v>MigraciónDificilSQL</v>
      </c>
      <c r="F82" s="44">
        <f>VLOOKUP(E82,Parametros!$E$24:$F$107,2,0)</f>
        <v>0.3</v>
      </c>
      <c r="G82" s="44">
        <f t="shared" si="3"/>
        <v>1.95</v>
      </c>
    </row>
    <row r="83" spans="1:7" ht="20.399999999999999" x14ac:dyDescent="0.3">
      <c r="A83" s="39" t="s">
        <v>349</v>
      </c>
      <c r="B83" s="39" t="s">
        <v>266</v>
      </c>
      <c r="C83" s="39" t="s">
        <v>53</v>
      </c>
      <c r="D83" s="54">
        <v>1.5</v>
      </c>
      <c r="E83" s="44" t="str">
        <f t="shared" si="2"/>
        <v>MigraciónDificilSQL</v>
      </c>
      <c r="F83" s="44">
        <f>VLOOKUP(E83,Parametros!$E$24:$F$107,2,0)</f>
        <v>0.3</v>
      </c>
      <c r="G83" s="44">
        <f t="shared" si="3"/>
        <v>1.95</v>
      </c>
    </row>
    <row r="84" spans="1:7" ht="20.399999999999999" x14ac:dyDescent="0.3">
      <c r="A84" s="39" t="s">
        <v>350</v>
      </c>
      <c r="B84" s="39" t="s">
        <v>266</v>
      </c>
      <c r="C84" s="39" t="s">
        <v>53</v>
      </c>
      <c r="D84" s="54">
        <v>1.5</v>
      </c>
      <c r="E84" s="44" t="str">
        <f t="shared" si="2"/>
        <v>MigraciónDificilSQL</v>
      </c>
      <c r="F84" s="44">
        <f>VLOOKUP(E84,Parametros!$E$24:$F$107,2,0)</f>
        <v>0.3</v>
      </c>
      <c r="G84" s="44">
        <f t="shared" si="3"/>
        <v>1.95</v>
      </c>
    </row>
    <row r="85" spans="1:7" ht="20.399999999999999" x14ac:dyDescent="0.3">
      <c r="A85" s="39" t="s">
        <v>351</v>
      </c>
      <c r="B85" s="39" t="s">
        <v>266</v>
      </c>
      <c r="C85" s="39" t="s">
        <v>53</v>
      </c>
      <c r="D85" s="54">
        <v>1.5</v>
      </c>
      <c r="E85" s="44" t="str">
        <f t="shared" si="2"/>
        <v>MigraciónDificilSQL</v>
      </c>
      <c r="F85" s="44">
        <f>VLOOKUP(E85,Parametros!$E$24:$F$107,2,0)</f>
        <v>0.3</v>
      </c>
      <c r="G85" s="44">
        <f t="shared" si="3"/>
        <v>1.95</v>
      </c>
    </row>
    <row r="86" spans="1:7" ht="20.399999999999999" x14ac:dyDescent="0.3">
      <c r="A86" s="39" t="s">
        <v>352</v>
      </c>
      <c r="B86" s="39" t="s">
        <v>266</v>
      </c>
      <c r="C86" s="39" t="s">
        <v>53</v>
      </c>
      <c r="D86" s="54">
        <v>1.5</v>
      </c>
      <c r="E86" s="44" t="str">
        <f t="shared" si="2"/>
        <v>MigraciónDificilSQL</v>
      </c>
      <c r="F86" s="44">
        <f>VLOOKUP(E86,Parametros!$E$24:$F$107,2,0)</f>
        <v>0.3</v>
      </c>
      <c r="G86" s="44">
        <f t="shared" si="3"/>
        <v>1.95</v>
      </c>
    </row>
    <row r="87" spans="1:7" ht="20.399999999999999" x14ac:dyDescent="0.3">
      <c r="A87" s="39" t="s">
        <v>353</v>
      </c>
      <c r="B87" s="39" t="s">
        <v>266</v>
      </c>
      <c r="C87" s="39" t="s">
        <v>53</v>
      </c>
      <c r="D87" s="54">
        <v>1.5</v>
      </c>
      <c r="E87" s="44" t="str">
        <f t="shared" si="2"/>
        <v>MigraciónDificilSQL</v>
      </c>
      <c r="F87" s="44">
        <f>VLOOKUP(E87,Parametros!$E$24:$F$107,2,0)</f>
        <v>0.3</v>
      </c>
      <c r="G87" s="44">
        <f t="shared" si="3"/>
        <v>1.95</v>
      </c>
    </row>
    <row r="88" spans="1:7" ht="20.399999999999999" x14ac:dyDescent="0.3">
      <c r="A88" s="39" t="s">
        <v>354</v>
      </c>
      <c r="B88" s="39" t="s">
        <v>266</v>
      </c>
      <c r="C88" s="39" t="s">
        <v>53</v>
      </c>
      <c r="D88" s="54">
        <v>1.5</v>
      </c>
      <c r="E88" s="44" t="str">
        <f t="shared" si="2"/>
        <v>MigraciónDificilSQL</v>
      </c>
      <c r="F88" s="44">
        <f>VLOOKUP(E88,Parametros!$E$24:$F$107,2,0)</f>
        <v>0.3</v>
      </c>
      <c r="G88" s="44">
        <f t="shared" si="3"/>
        <v>1.95</v>
      </c>
    </row>
    <row r="89" spans="1:7" ht="20.399999999999999" x14ac:dyDescent="0.3">
      <c r="A89" s="39" t="s">
        <v>355</v>
      </c>
      <c r="B89" s="39" t="s">
        <v>266</v>
      </c>
      <c r="C89" s="39" t="s">
        <v>53</v>
      </c>
      <c r="D89" s="54">
        <v>1.5</v>
      </c>
      <c r="E89" s="44" t="str">
        <f t="shared" si="2"/>
        <v>MigraciónDificilSQL</v>
      </c>
      <c r="F89" s="44">
        <f>VLOOKUP(E89,Parametros!$E$24:$F$107,2,0)</f>
        <v>0.3</v>
      </c>
      <c r="G89" s="44">
        <f t="shared" si="3"/>
        <v>1.95</v>
      </c>
    </row>
    <row r="90" spans="1:7" ht="20.399999999999999" x14ac:dyDescent="0.3">
      <c r="A90" s="39" t="s">
        <v>356</v>
      </c>
      <c r="B90" s="39" t="s">
        <v>266</v>
      </c>
      <c r="C90" s="39" t="s">
        <v>53</v>
      </c>
      <c r="D90" s="54">
        <v>1.5</v>
      </c>
      <c r="E90" s="44" t="str">
        <f t="shared" si="2"/>
        <v>MigraciónDificilSQL</v>
      </c>
      <c r="F90" s="44">
        <f>VLOOKUP(E90,Parametros!$E$24:$F$107,2,0)</f>
        <v>0.3</v>
      </c>
      <c r="G90" s="44">
        <f t="shared" si="3"/>
        <v>1.95</v>
      </c>
    </row>
    <row r="91" spans="1:7" ht="20.399999999999999" x14ac:dyDescent="0.3">
      <c r="A91" s="39" t="s">
        <v>357</v>
      </c>
      <c r="B91" s="39" t="s">
        <v>266</v>
      </c>
      <c r="C91" s="39" t="s">
        <v>53</v>
      </c>
      <c r="D91" s="54">
        <v>1.5</v>
      </c>
      <c r="E91" s="44" t="str">
        <f t="shared" si="2"/>
        <v>MigraciónDificilSQL</v>
      </c>
      <c r="F91" s="44">
        <f>VLOOKUP(E91,Parametros!$E$24:$F$107,2,0)</f>
        <v>0.3</v>
      </c>
      <c r="G91" s="44">
        <f t="shared" si="3"/>
        <v>1.95</v>
      </c>
    </row>
    <row r="92" spans="1:7" ht="30.6" x14ac:dyDescent="0.3">
      <c r="A92" s="39" t="s">
        <v>358</v>
      </c>
      <c r="B92" s="39" t="s">
        <v>266</v>
      </c>
      <c r="C92" s="39" t="s">
        <v>53</v>
      </c>
      <c r="D92" s="54">
        <v>1.5</v>
      </c>
      <c r="E92" s="44" t="str">
        <f t="shared" si="2"/>
        <v>MigraciónDificilSQL</v>
      </c>
      <c r="F92" s="44">
        <f>VLOOKUP(E92,Parametros!$E$24:$F$107,2,0)</f>
        <v>0.3</v>
      </c>
      <c r="G92" s="44">
        <f t="shared" si="3"/>
        <v>1.95</v>
      </c>
    </row>
    <row r="93" spans="1:7" ht="20.399999999999999" x14ac:dyDescent="0.3">
      <c r="A93" s="39" t="s">
        <v>359</v>
      </c>
      <c r="B93" s="39" t="s">
        <v>266</v>
      </c>
      <c r="C93" s="39" t="s">
        <v>53</v>
      </c>
      <c r="D93" s="54">
        <v>1.5</v>
      </c>
      <c r="E93" s="44" t="str">
        <f t="shared" si="2"/>
        <v>MigraciónDificilSQL</v>
      </c>
      <c r="F93" s="44">
        <f>VLOOKUP(E93,Parametros!$E$24:$F$107,2,0)</f>
        <v>0.3</v>
      </c>
      <c r="G93" s="44">
        <f t="shared" si="3"/>
        <v>1.95</v>
      </c>
    </row>
    <row r="94" spans="1:7" ht="20.399999999999999" x14ac:dyDescent="0.3">
      <c r="A94" s="39" t="s">
        <v>360</v>
      </c>
      <c r="B94" s="39" t="s">
        <v>266</v>
      </c>
      <c r="C94" s="39" t="s">
        <v>53</v>
      </c>
      <c r="D94" s="54">
        <v>1.5</v>
      </c>
      <c r="E94" s="44" t="str">
        <f t="shared" si="2"/>
        <v>MigraciónDificilSQL</v>
      </c>
      <c r="F94" s="44">
        <f>VLOOKUP(E94,Parametros!$E$24:$F$107,2,0)</f>
        <v>0.3</v>
      </c>
      <c r="G94" s="44">
        <f t="shared" si="3"/>
        <v>1.95</v>
      </c>
    </row>
    <row r="95" spans="1:7" ht="20.399999999999999" x14ac:dyDescent="0.3">
      <c r="A95" s="39" t="s">
        <v>361</v>
      </c>
      <c r="B95" s="39" t="s">
        <v>266</v>
      </c>
      <c r="C95" s="39" t="s">
        <v>53</v>
      </c>
      <c r="D95" s="54">
        <v>1.5</v>
      </c>
      <c r="E95" s="44" t="str">
        <f t="shared" si="2"/>
        <v>MigraciónDificilSQL</v>
      </c>
      <c r="F95" s="44">
        <f>VLOOKUP(E95,Parametros!$E$24:$F$107,2,0)</f>
        <v>0.3</v>
      </c>
      <c r="G95" s="44">
        <f t="shared" si="3"/>
        <v>1.95</v>
      </c>
    </row>
    <row r="96" spans="1:7" ht="20.399999999999999" x14ac:dyDescent="0.3">
      <c r="A96" s="39" t="s">
        <v>362</v>
      </c>
      <c r="B96" s="39" t="s">
        <v>266</v>
      </c>
      <c r="C96" s="39" t="s">
        <v>53</v>
      </c>
      <c r="D96" s="54">
        <v>1.5</v>
      </c>
      <c r="E96" s="44" t="str">
        <f t="shared" si="2"/>
        <v>MigraciónDificilSQL</v>
      </c>
      <c r="F96" s="44">
        <f>VLOOKUP(E96,Parametros!$E$24:$F$107,2,0)</f>
        <v>0.3</v>
      </c>
      <c r="G96" s="44">
        <f t="shared" si="3"/>
        <v>1.95</v>
      </c>
    </row>
    <row r="97" spans="1:7" ht="20.399999999999999" x14ac:dyDescent="0.3">
      <c r="A97" s="39" t="s">
        <v>363</v>
      </c>
      <c r="B97" s="39" t="s">
        <v>266</v>
      </c>
      <c r="C97" s="39" t="s">
        <v>53</v>
      </c>
      <c r="D97" s="54">
        <v>1.5</v>
      </c>
      <c r="E97" s="44" t="str">
        <f t="shared" si="2"/>
        <v>MigraciónDificilSQL</v>
      </c>
      <c r="F97" s="44">
        <f>VLOOKUP(E97,Parametros!$E$24:$F$107,2,0)</f>
        <v>0.3</v>
      </c>
      <c r="G97" s="44">
        <f t="shared" si="3"/>
        <v>1.95</v>
      </c>
    </row>
    <row r="98" spans="1:7" ht="20.399999999999999" x14ac:dyDescent="0.3">
      <c r="A98" s="39" t="s">
        <v>364</v>
      </c>
      <c r="B98" s="39" t="s">
        <v>266</v>
      </c>
      <c r="C98" s="39" t="s">
        <v>53</v>
      </c>
      <c r="D98" s="54">
        <v>1.5</v>
      </c>
      <c r="E98" s="44" t="str">
        <f t="shared" si="2"/>
        <v>MigraciónDificilSQL</v>
      </c>
      <c r="F98" s="44">
        <f>VLOOKUP(E98,Parametros!$E$24:$F$107,2,0)</f>
        <v>0.3</v>
      </c>
      <c r="G98" s="44">
        <f t="shared" si="3"/>
        <v>1.95</v>
      </c>
    </row>
    <row r="99" spans="1:7" ht="20.399999999999999" x14ac:dyDescent="0.3">
      <c r="A99" s="39" t="s">
        <v>365</v>
      </c>
      <c r="B99" s="39" t="s">
        <v>266</v>
      </c>
      <c r="C99" s="39" t="s">
        <v>53</v>
      </c>
      <c r="D99" s="54">
        <v>1.5</v>
      </c>
      <c r="E99" s="44" t="str">
        <f t="shared" si="2"/>
        <v>MigraciónDificilSQL</v>
      </c>
      <c r="F99" s="44">
        <f>VLOOKUP(E99,Parametros!$E$24:$F$107,2,0)</f>
        <v>0.3</v>
      </c>
      <c r="G99" s="44">
        <f t="shared" si="3"/>
        <v>1.95</v>
      </c>
    </row>
    <row r="100" spans="1:7" ht="20.399999999999999" x14ac:dyDescent="0.3">
      <c r="A100" s="39" t="s">
        <v>366</v>
      </c>
      <c r="B100" s="39" t="s">
        <v>266</v>
      </c>
      <c r="C100" s="39" t="s">
        <v>53</v>
      </c>
      <c r="D100" s="54">
        <v>1.5</v>
      </c>
      <c r="E100" s="44" t="str">
        <f t="shared" si="2"/>
        <v>MigraciónDificilSQL</v>
      </c>
      <c r="F100" s="44">
        <f>VLOOKUP(E100,Parametros!$E$24:$F$107,2,0)</f>
        <v>0.3</v>
      </c>
      <c r="G100" s="44">
        <f t="shared" si="3"/>
        <v>1.95</v>
      </c>
    </row>
    <row r="101" spans="1:7" ht="20.399999999999999" x14ac:dyDescent="0.3">
      <c r="A101" s="39" t="s">
        <v>367</v>
      </c>
      <c r="B101" s="39" t="s">
        <v>266</v>
      </c>
      <c r="C101" s="39" t="s">
        <v>53</v>
      </c>
      <c r="D101" s="54">
        <v>1.5</v>
      </c>
      <c r="E101" s="44" t="str">
        <f t="shared" si="2"/>
        <v>MigraciónDificilSQL</v>
      </c>
      <c r="F101" s="44">
        <f>VLOOKUP(E101,Parametros!$E$24:$F$107,2,0)</f>
        <v>0.3</v>
      </c>
      <c r="G101" s="44">
        <f t="shared" si="3"/>
        <v>1.95</v>
      </c>
    </row>
    <row r="102" spans="1:7" ht="20.399999999999999" x14ac:dyDescent="0.3">
      <c r="A102" s="39" t="s">
        <v>368</v>
      </c>
      <c r="B102" s="39" t="s">
        <v>266</v>
      </c>
      <c r="C102" s="39" t="s">
        <v>53</v>
      </c>
      <c r="D102" s="54">
        <v>1.5</v>
      </c>
      <c r="E102" s="44" t="str">
        <f t="shared" si="2"/>
        <v>MigraciónDificilSQL</v>
      </c>
      <c r="F102" s="44">
        <f>VLOOKUP(E102,Parametros!$E$24:$F$107,2,0)</f>
        <v>0.3</v>
      </c>
      <c r="G102" s="44">
        <f t="shared" si="3"/>
        <v>1.95</v>
      </c>
    </row>
    <row r="103" spans="1:7" ht="20.399999999999999" x14ac:dyDescent="0.3">
      <c r="A103" s="39" t="s">
        <v>369</v>
      </c>
      <c r="B103" s="39" t="s">
        <v>266</v>
      </c>
      <c r="C103" s="39" t="s">
        <v>53</v>
      </c>
      <c r="D103" s="54">
        <v>1.5</v>
      </c>
      <c r="E103" s="44" t="str">
        <f t="shared" si="2"/>
        <v>MigraciónDificilSQL</v>
      </c>
      <c r="F103" s="44">
        <f>VLOOKUP(E103,Parametros!$E$24:$F$107,2,0)</f>
        <v>0.3</v>
      </c>
      <c r="G103" s="44">
        <f t="shared" si="3"/>
        <v>1.95</v>
      </c>
    </row>
    <row r="104" spans="1:7" ht="20.399999999999999" x14ac:dyDescent="0.3">
      <c r="A104" s="39" t="s">
        <v>370</v>
      </c>
      <c r="B104" s="39" t="s">
        <v>266</v>
      </c>
      <c r="C104" s="39" t="s">
        <v>53</v>
      </c>
      <c r="D104" s="54">
        <v>1.5</v>
      </c>
      <c r="E104" s="44" t="str">
        <f t="shared" si="2"/>
        <v>MigraciónDificilSQL</v>
      </c>
      <c r="F104" s="44">
        <f>VLOOKUP(E104,Parametros!$E$24:$F$107,2,0)</f>
        <v>0.3</v>
      </c>
      <c r="G104" s="44">
        <f t="shared" si="3"/>
        <v>1.95</v>
      </c>
    </row>
    <row r="105" spans="1:7" ht="20.399999999999999" x14ac:dyDescent="0.3">
      <c r="A105" s="39" t="s">
        <v>371</v>
      </c>
      <c r="B105" s="39" t="s">
        <v>266</v>
      </c>
      <c r="C105" s="39" t="s">
        <v>53</v>
      </c>
      <c r="D105" s="54">
        <v>1.5</v>
      </c>
      <c r="E105" s="44" t="str">
        <f t="shared" si="2"/>
        <v>MigraciónDificilSQL</v>
      </c>
      <c r="F105" s="44">
        <f>VLOOKUP(E105,Parametros!$E$24:$F$107,2,0)</f>
        <v>0.3</v>
      </c>
      <c r="G105" s="44">
        <f t="shared" si="3"/>
        <v>1.95</v>
      </c>
    </row>
    <row r="106" spans="1:7" ht="20.399999999999999" x14ac:dyDescent="0.3">
      <c r="A106" s="39" t="s">
        <v>372</v>
      </c>
      <c r="B106" s="39" t="s">
        <v>266</v>
      </c>
      <c r="C106" s="39" t="s">
        <v>53</v>
      </c>
      <c r="D106" s="54">
        <v>1.5</v>
      </c>
      <c r="E106" s="44" t="str">
        <f t="shared" si="2"/>
        <v>MigraciónDificilSQL</v>
      </c>
      <c r="F106" s="44">
        <f>VLOOKUP(E106,Parametros!$E$24:$F$107,2,0)</f>
        <v>0.3</v>
      </c>
      <c r="G106" s="44">
        <f t="shared" si="3"/>
        <v>1.95</v>
      </c>
    </row>
    <row r="107" spans="1:7" ht="20.399999999999999" x14ac:dyDescent="0.3">
      <c r="A107" s="39" t="s">
        <v>373</v>
      </c>
      <c r="B107" s="39" t="s">
        <v>266</v>
      </c>
      <c r="C107" s="39" t="s">
        <v>53</v>
      </c>
      <c r="D107" s="54">
        <v>1.5</v>
      </c>
      <c r="E107" s="44" t="str">
        <f t="shared" si="2"/>
        <v>MigraciónDificilSQL</v>
      </c>
      <c r="F107" s="44">
        <f>VLOOKUP(E107,Parametros!$E$24:$F$107,2,0)</f>
        <v>0.3</v>
      </c>
      <c r="G107" s="44">
        <f t="shared" si="3"/>
        <v>1.95</v>
      </c>
    </row>
    <row r="108" spans="1:7" ht="20.399999999999999" x14ac:dyDescent="0.3">
      <c r="A108" s="39" t="s">
        <v>374</v>
      </c>
      <c r="B108" s="39" t="s">
        <v>266</v>
      </c>
      <c r="C108" s="39" t="s">
        <v>53</v>
      </c>
      <c r="D108" s="54">
        <v>1.5</v>
      </c>
      <c r="E108" s="44" t="str">
        <f t="shared" si="2"/>
        <v>MigraciónDificilSQL</v>
      </c>
      <c r="F108" s="44">
        <f>VLOOKUP(E108,Parametros!$E$24:$F$107,2,0)</f>
        <v>0.3</v>
      </c>
      <c r="G108" s="44">
        <f t="shared" si="3"/>
        <v>1.95</v>
      </c>
    </row>
    <row r="109" spans="1:7" ht="20.399999999999999" x14ac:dyDescent="0.3">
      <c r="A109" s="39" t="s">
        <v>375</v>
      </c>
      <c r="B109" s="39" t="s">
        <v>266</v>
      </c>
      <c r="C109" s="39" t="s">
        <v>53</v>
      </c>
      <c r="D109" s="54">
        <v>1.5</v>
      </c>
      <c r="E109" s="44" t="str">
        <f t="shared" si="2"/>
        <v>MigraciónDificilSQL</v>
      </c>
      <c r="F109" s="44">
        <f>VLOOKUP(E109,Parametros!$E$24:$F$107,2,0)</f>
        <v>0.3</v>
      </c>
      <c r="G109" s="44">
        <f t="shared" si="3"/>
        <v>1.95</v>
      </c>
    </row>
    <row r="110" spans="1:7" ht="20.399999999999999" x14ac:dyDescent="0.3">
      <c r="A110" s="39" t="s">
        <v>376</v>
      </c>
      <c r="B110" s="39" t="s">
        <v>266</v>
      </c>
      <c r="C110" s="39" t="s">
        <v>53</v>
      </c>
      <c r="D110" s="54">
        <v>1.5</v>
      </c>
      <c r="E110" s="44" t="str">
        <f t="shared" si="2"/>
        <v>MigraciónDificilSQL</v>
      </c>
      <c r="F110" s="44">
        <f>VLOOKUP(E110,Parametros!$E$24:$F$107,2,0)</f>
        <v>0.3</v>
      </c>
      <c r="G110" s="44">
        <f t="shared" si="3"/>
        <v>1.95</v>
      </c>
    </row>
    <row r="111" spans="1:7" ht="20.399999999999999" x14ac:dyDescent="0.3">
      <c r="A111" s="39" t="s">
        <v>377</v>
      </c>
      <c r="B111" s="39" t="s">
        <v>266</v>
      </c>
      <c r="C111" s="39" t="s">
        <v>53</v>
      </c>
      <c r="D111" s="54">
        <v>1.5</v>
      </c>
      <c r="E111" s="44" t="str">
        <f t="shared" si="2"/>
        <v>MigraciónDificilSQL</v>
      </c>
      <c r="F111" s="44">
        <f>VLOOKUP(E111,Parametros!$E$24:$F$107,2,0)</f>
        <v>0.3</v>
      </c>
      <c r="G111" s="44">
        <f t="shared" si="3"/>
        <v>1.95</v>
      </c>
    </row>
    <row r="112" spans="1:7" ht="20.399999999999999" x14ac:dyDescent="0.3">
      <c r="A112" s="39" t="s">
        <v>378</v>
      </c>
      <c r="B112" s="39" t="s">
        <v>266</v>
      </c>
      <c r="C112" s="39" t="s">
        <v>53</v>
      </c>
      <c r="D112" s="54">
        <v>1.5</v>
      </c>
      <c r="E112" s="44" t="str">
        <f t="shared" si="2"/>
        <v>MigraciónDificilSQL</v>
      </c>
      <c r="F112" s="44">
        <f>VLOOKUP(E112,Parametros!$E$24:$F$107,2,0)</f>
        <v>0.3</v>
      </c>
      <c r="G112" s="44">
        <f t="shared" si="3"/>
        <v>1.95</v>
      </c>
    </row>
    <row r="113" spans="1:7" ht="20.399999999999999" x14ac:dyDescent="0.3">
      <c r="A113" s="39" t="s">
        <v>379</v>
      </c>
      <c r="B113" s="39" t="s">
        <v>266</v>
      </c>
      <c r="C113" s="39" t="s">
        <v>53</v>
      </c>
      <c r="D113" s="54">
        <v>1.5</v>
      </c>
      <c r="E113" s="44" t="str">
        <f t="shared" si="2"/>
        <v>MigraciónDificilSQL</v>
      </c>
      <c r="F113" s="44">
        <f>VLOOKUP(E113,Parametros!$E$24:$F$107,2,0)</f>
        <v>0.3</v>
      </c>
      <c r="G113" s="44">
        <f t="shared" si="3"/>
        <v>1.95</v>
      </c>
    </row>
    <row r="114" spans="1:7" ht="20.399999999999999" x14ac:dyDescent="0.3">
      <c r="A114" s="39" t="s">
        <v>380</v>
      </c>
      <c r="B114" s="39" t="s">
        <v>266</v>
      </c>
      <c r="C114" s="39" t="s">
        <v>53</v>
      </c>
      <c r="D114" s="54">
        <v>1.5</v>
      </c>
      <c r="E114" s="44" t="str">
        <f t="shared" si="2"/>
        <v>MigraciónDificilSQL</v>
      </c>
      <c r="F114" s="44">
        <f>VLOOKUP(E114,Parametros!$E$24:$F$107,2,0)</f>
        <v>0.3</v>
      </c>
      <c r="G114" s="44">
        <f t="shared" si="3"/>
        <v>1.95</v>
      </c>
    </row>
    <row r="115" spans="1:7" ht="20.399999999999999" x14ac:dyDescent="0.3">
      <c r="A115" s="39" t="s">
        <v>381</v>
      </c>
      <c r="B115" s="39" t="s">
        <v>266</v>
      </c>
      <c r="C115" s="39" t="s">
        <v>53</v>
      </c>
      <c r="D115" s="54">
        <v>1.5</v>
      </c>
      <c r="E115" s="44" t="str">
        <f t="shared" si="2"/>
        <v>MigraciónDificilSQL</v>
      </c>
      <c r="F115" s="44">
        <f>VLOOKUP(E115,Parametros!$E$24:$F$107,2,0)</f>
        <v>0.3</v>
      </c>
      <c r="G115" s="44">
        <f t="shared" si="3"/>
        <v>1.95</v>
      </c>
    </row>
    <row r="116" spans="1:7" ht="20.399999999999999" x14ac:dyDescent="0.3">
      <c r="A116" s="39" t="s">
        <v>382</v>
      </c>
      <c r="B116" s="39" t="s">
        <v>266</v>
      </c>
      <c r="C116" s="39" t="s">
        <v>53</v>
      </c>
      <c r="D116" s="54">
        <v>1.5</v>
      </c>
      <c r="E116" s="44" t="str">
        <f t="shared" si="2"/>
        <v>MigraciónDificilSQL</v>
      </c>
      <c r="F116" s="44">
        <f>VLOOKUP(E116,Parametros!$E$24:$F$107,2,0)</f>
        <v>0.3</v>
      </c>
      <c r="G116" s="44">
        <f t="shared" si="3"/>
        <v>1.95</v>
      </c>
    </row>
    <row r="117" spans="1:7" ht="20.399999999999999" x14ac:dyDescent="0.3">
      <c r="A117" s="39" t="s">
        <v>383</v>
      </c>
      <c r="B117" s="39" t="s">
        <v>266</v>
      </c>
      <c r="C117" s="39" t="s">
        <v>53</v>
      </c>
      <c r="D117" s="54">
        <v>1.5</v>
      </c>
      <c r="E117" s="44" t="str">
        <f t="shared" si="2"/>
        <v>MigraciónDificilSQL</v>
      </c>
      <c r="F117" s="44">
        <f>VLOOKUP(E117,Parametros!$E$24:$F$107,2,0)</f>
        <v>0.3</v>
      </c>
      <c r="G117" s="44">
        <f t="shared" si="3"/>
        <v>1.95</v>
      </c>
    </row>
    <row r="118" spans="1:7" ht="20.399999999999999" x14ac:dyDescent="0.3">
      <c r="A118" s="39" t="s">
        <v>384</v>
      </c>
      <c r="B118" s="39" t="s">
        <v>266</v>
      </c>
      <c r="C118" s="39" t="s">
        <v>53</v>
      </c>
      <c r="D118" s="54">
        <v>1.5</v>
      </c>
      <c r="E118" s="44" t="str">
        <f t="shared" si="2"/>
        <v>MigraciónDificilSQL</v>
      </c>
      <c r="F118" s="44">
        <f>VLOOKUP(E118,Parametros!$E$24:$F$107,2,0)</f>
        <v>0.3</v>
      </c>
      <c r="G118" s="44">
        <f t="shared" si="3"/>
        <v>1.95</v>
      </c>
    </row>
    <row r="119" spans="1:7" ht="20.399999999999999" x14ac:dyDescent="0.3">
      <c r="A119" s="39" t="s">
        <v>385</v>
      </c>
      <c r="B119" s="39" t="s">
        <v>266</v>
      </c>
      <c r="C119" s="39" t="s">
        <v>53</v>
      </c>
      <c r="D119" s="54">
        <v>1.5</v>
      </c>
      <c r="E119" s="44" t="str">
        <f t="shared" si="2"/>
        <v>MigraciónDificilSQL</v>
      </c>
      <c r="F119" s="44">
        <f>VLOOKUP(E119,Parametros!$E$24:$F$107,2,0)</f>
        <v>0.3</v>
      </c>
      <c r="G119" s="44">
        <f t="shared" si="3"/>
        <v>1.95</v>
      </c>
    </row>
    <row r="120" spans="1:7" ht="20.399999999999999" x14ac:dyDescent="0.3">
      <c r="A120" s="39" t="s">
        <v>386</v>
      </c>
      <c r="B120" s="39" t="s">
        <v>266</v>
      </c>
      <c r="C120" s="39" t="s">
        <v>53</v>
      </c>
      <c r="D120" s="54">
        <v>1.5</v>
      </c>
      <c r="E120" s="44" t="str">
        <f t="shared" si="2"/>
        <v>MigraciónDificilSQL</v>
      </c>
      <c r="F120" s="44">
        <f>VLOOKUP(E120,Parametros!$E$24:$F$107,2,0)</f>
        <v>0.3</v>
      </c>
      <c r="G120" s="44">
        <f t="shared" si="3"/>
        <v>1.95</v>
      </c>
    </row>
    <row r="121" spans="1:7" ht="20.399999999999999" x14ac:dyDescent="0.3">
      <c r="A121" s="39" t="s">
        <v>387</v>
      </c>
      <c r="B121" s="39" t="s">
        <v>266</v>
      </c>
      <c r="C121" s="39" t="s">
        <v>53</v>
      </c>
      <c r="D121" s="54">
        <v>1.5</v>
      </c>
      <c r="E121" s="44" t="str">
        <f t="shared" si="2"/>
        <v>MigraciónDificilSQL</v>
      </c>
      <c r="F121" s="44">
        <f>VLOOKUP(E121,Parametros!$E$24:$F$107,2,0)</f>
        <v>0.3</v>
      </c>
      <c r="G121" s="44">
        <f t="shared" si="3"/>
        <v>1.95</v>
      </c>
    </row>
    <row r="122" spans="1:7" ht="20.399999999999999" x14ac:dyDescent="0.3">
      <c r="A122" s="39" t="s">
        <v>388</v>
      </c>
      <c r="B122" s="39" t="s">
        <v>266</v>
      </c>
      <c r="C122" s="39" t="s">
        <v>53</v>
      </c>
      <c r="D122" s="54">
        <v>1.5</v>
      </c>
      <c r="E122" s="44" t="str">
        <f t="shared" si="2"/>
        <v>MigraciónDificilSQL</v>
      </c>
      <c r="F122" s="44">
        <f>VLOOKUP(E122,Parametros!$E$24:$F$107,2,0)</f>
        <v>0.3</v>
      </c>
      <c r="G122" s="44">
        <f t="shared" si="3"/>
        <v>1.95</v>
      </c>
    </row>
    <row r="123" spans="1:7" ht="20.399999999999999" x14ac:dyDescent="0.3">
      <c r="A123" s="39" t="s">
        <v>389</v>
      </c>
      <c r="B123" s="39" t="s">
        <v>266</v>
      </c>
      <c r="C123" s="39" t="s">
        <v>53</v>
      </c>
      <c r="D123" s="54">
        <v>1.5</v>
      </c>
      <c r="E123" s="44" t="str">
        <f t="shared" si="2"/>
        <v>MigraciónDificilSQL</v>
      </c>
      <c r="F123" s="44">
        <f>VLOOKUP(E123,Parametros!$E$24:$F$107,2,0)</f>
        <v>0.3</v>
      </c>
      <c r="G123" s="44">
        <f t="shared" si="3"/>
        <v>1.95</v>
      </c>
    </row>
    <row r="124" spans="1:7" ht="20.399999999999999" x14ac:dyDescent="0.3">
      <c r="A124" s="39" t="s">
        <v>390</v>
      </c>
      <c r="B124" s="39" t="s">
        <v>266</v>
      </c>
      <c r="C124" s="39" t="s">
        <v>53</v>
      </c>
      <c r="D124" s="54">
        <v>1.5</v>
      </c>
      <c r="E124" s="44" t="str">
        <f t="shared" si="2"/>
        <v>MigraciónDificilSQL</v>
      </c>
      <c r="F124" s="44">
        <f>VLOOKUP(E124,Parametros!$E$24:$F$107,2,0)</f>
        <v>0.3</v>
      </c>
      <c r="G124" s="44">
        <f t="shared" si="3"/>
        <v>1.95</v>
      </c>
    </row>
    <row r="125" spans="1:7" ht="30.6" x14ac:dyDescent="0.3">
      <c r="A125" s="39" t="s">
        <v>391</v>
      </c>
      <c r="B125" s="39" t="s">
        <v>266</v>
      </c>
      <c r="C125" s="39" t="s">
        <v>53</v>
      </c>
      <c r="D125" s="54">
        <v>1.5</v>
      </c>
      <c r="E125" s="44" t="str">
        <f t="shared" si="2"/>
        <v>MigraciónDificilSQL</v>
      </c>
      <c r="F125" s="44">
        <f>VLOOKUP(E125,Parametros!$E$24:$F$107,2,0)</f>
        <v>0.3</v>
      </c>
      <c r="G125" s="44">
        <f t="shared" si="3"/>
        <v>1.95</v>
      </c>
    </row>
    <row r="126" spans="1:7" ht="20.399999999999999" x14ac:dyDescent="0.3">
      <c r="A126" s="39" t="s">
        <v>392</v>
      </c>
      <c r="B126" s="39" t="s">
        <v>266</v>
      </c>
      <c r="C126" s="39" t="s">
        <v>53</v>
      </c>
      <c r="D126" s="54">
        <v>1.5</v>
      </c>
      <c r="E126" s="44" t="str">
        <f t="shared" si="2"/>
        <v>MigraciónDificilSQL</v>
      </c>
      <c r="F126" s="44">
        <f>VLOOKUP(E126,Parametros!$E$24:$F$107,2,0)</f>
        <v>0.3</v>
      </c>
      <c r="G126" s="44">
        <f t="shared" si="3"/>
        <v>1.95</v>
      </c>
    </row>
    <row r="127" spans="1:7" ht="20.399999999999999" x14ac:dyDescent="0.3">
      <c r="A127" s="39" t="s">
        <v>393</v>
      </c>
      <c r="B127" s="39" t="s">
        <v>266</v>
      </c>
      <c r="C127" s="39" t="s">
        <v>53</v>
      </c>
      <c r="D127" s="54">
        <v>1.5</v>
      </c>
      <c r="E127" s="44" t="str">
        <f t="shared" si="2"/>
        <v>MigraciónDificilSQL</v>
      </c>
      <c r="F127" s="44">
        <f>VLOOKUP(E127,Parametros!$E$24:$F$107,2,0)</f>
        <v>0.3</v>
      </c>
      <c r="G127" s="44">
        <f t="shared" si="3"/>
        <v>1.95</v>
      </c>
    </row>
    <row r="128" spans="1:7" ht="20.399999999999999" x14ac:dyDescent="0.3">
      <c r="A128" s="39" t="s">
        <v>394</v>
      </c>
      <c r="B128" s="39" t="s">
        <v>266</v>
      </c>
      <c r="C128" s="39" t="s">
        <v>53</v>
      </c>
      <c r="D128" s="54">
        <v>1.5</v>
      </c>
      <c r="E128" s="44" t="str">
        <f t="shared" si="2"/>
        <v>MigraciónDificilSQL</v>
      </c>
      <c r="F128" s="44">
        <f>VLOOKUP(E128,Parametros!$E$24:$F$107,2,0)</f>
        <v>0.3</v>
      </c>
      <c r="G128" s="44">
        <f t="shared" si="3"/>
        <v>1.95</v>
      </c>
    </row>
    <row r="129" spans="1:7" ht="20.399999999999999" x14ac:dyDescent="0.3">
      <c r="A129" s="39" t="s">
        <v>395</v>
      </c>
      <c r="B129" s="39" t="s">
        <v>266</v>
      </c>
      <c r="C129" s="39" t="s">
        <v>53</v>
      </c>
      <c r="D129" s="54">
        <v>1.5</v>
      </c>
      <c r="E129" s="44" t="str">
        <f t="shared" si="2"/>
        <v>MigraciónDificilSQL</v>
      </c>
      <c r="F129" s="44">
        <f>VLOOKUP(E129,Parametros!$E$24:$F$107,2,0)</f>
        <v>0.3</v>
      </c>
      <c r="G129" s="44">
        <f t="shared" si="3"/>
        <v>1.95</v>
      </c>
    </row>
    <row r="130" spans="1:7" ht="30.6" x14ac:dyDescent="0.3">
      <c r="A130" s="39" t="s">
        <v>396</v>
      </c>
      <c r="B130" s="39" t="s">
        <v>266</v>
      </c>
      <c r="C130" s="39" t="s">
        <v>53</v>
      </c>
      <c r="D130" s="54">
        <v>1.5</v>
      </c>
      <c r="E130" s="44" t="str">
        <f t="shared" si="2"/>
        <v>MigraciónDificilSQL</v>
      </c>
      <c r="F130" s="44">
        <f>VLOOKUP(E130,Parametros!$E$24:$F$107,2,0)</f>
        <v>0.3</v>
      </c>
      <c r="G130" s="44">
        <f t="shared" si="3"/>
        <v>1.95</v>
      </c>
    </row>
    <row r="131" spans="1:7" ht="20.399999999999999" x14ac:dyDescent="0.3">
      <c r="A131" s="39" t="s">
        <v>397</v>
      </c>
      <c r="B131" s="39" t="s">
        <v>266</v>
      </c>
      <c r="C131" s="39" t="s">
        <v>53</v>
      </c>
      <c r="D131" s="54">
        <v>1.5</v>
      </c>
      <c r="E131" s="44" t="str">
        <f t="shared" si="2"/>
        <v>MigraciónDificilSQL</v>
      </c>
      <c r="F131" s="44">
        <f>VLOOKUP(E131,Parametros!$E$24:$F$107,2,0)</f>
        <v>0.3</v>
      </c>
      <c r="G131" s="44">
        <f t="shared" si="3"/>
        <v>1.95</v>
      </c>
    </row>
    <row r="132" spans="1:7" ht="20.399999999999999" x14ac:dyDescent="0.3">
      <c r="A132" s="39" t="s">
        <v>398</v>
      </c>
      <c r="B132" s="39" t="s">
        <v>266</v>
      </c>
      <c r="C132" s="39" t="s">
        <v>53</v>
      </c>
      <c r="D132" s="54">
        <v>1.5</v>
      </c>
      <c r="E132" s="44" t="str">
        <f t="shared" si="2"/>
        <v>MigraciónDificilSQL</v>
      </c>
      <c r="F132" s="44">
        <f>VLOOKUP(E132,Parametros!$E$24:$F$107,2,0)</f>
        <v>0.3</v>
      </c>
      <c r="G132" s="44">
        <f t="shared" si="3"/>
        <v>1.95</v>
      </c>
    </row>
    <row r="133" spans="1:7" ht="20.399999999999999" x14ac:dyDescent="0.3">
      <c r="A133" s="39" t="s">
        <v>399</v>
      </c>
      <c r="B133" s="39" t="s">
        <v>266</v>
      </c>
      <c r="C133" s="39" t="s">
        <v>53</v>
      </c>
      <c r="D133" s="54">
        <v>1.5</v>
      </c>
      <c r="E133" s="44" t="str">
        <f t="shared" si="2"/>
        <v>MigraciónDificilSQL</v>
      </c>
      <c r="F133" s="44">
        <f>VLOOKUP(E133,Parametros!$E$24:$F$107,2,0)</f>
        <v>0.3</v>
      </c>
      <c r="G133" s="44">
        <f t="shared" si="3"/>
        <v>1.95</v>
      </c>
    </row>
    <row r="134" spans="1:7" ht="20.399999999999999" x14ac:dyDescent="0.3">
      <c r="A134" s="39" t="s">
        <v>400</v>
      </c>
      <c r="B134" s="39" t="s">
        <v>266</v>
      </c>
      <c r="C134" s="39" t="s">
        <v>53</v>
      </c>
      <c r="D134" s="54">
        <v>1.5</v>
      </c>
      <c r="E134" s="44" t="str">
        <f t="shared" ref="E134:E197" si="4">+B134&amp;C134&amp;$B$4</f>
        <v>MigraciónDificilSQL</v>
      </c>
      <c r="F134" s="44">
        <f>VLOOKUP(E134,Parametros!$E$24:$F$107,2,0)</f>
        <v>0.3</v>
      </c>
      <c r="G134" s="44">
        <f t="shared" ref="G134:G197" si="5">(D134*F134)+D134</f>
        <v>1.95</v>
      </c>
    </row>
    <row r="135" spans="1:7" ht="20.399999999999999" x14ac:dyDescent="0.3">
      <c r="A135" s="39" t="s">
        <v>401</v>
      </c>
      <c r="B135" s="39" t="s">
        <v>266</v>
      </c>
      <c r="C135" s="39" t="s">
        <v>53</v>
      </c>
      <c r="D135" s="54">
        <v>1.5</v>
      </c>
      <c r="E135" s="44" t="str">
        <f t="shared" si="4"/>
        <v>MigraciónDificilSQL</v>
      </c>
      <c r="F135" s="44">
        <f>VLOOKUP(E135,Parametros!$E$24:$F$107,2,0)</f>
        <v>0.3</v>
      </c>
      <c r="G135" s="44">
        <f t="shared" si="5"/>
        <v>1.95</v>
      </c>
    </row>
    <row r="136" spans="1:7" ht="20.399999999999999" x14ac:dyDescent="0.3">
      <c r="A136" s="39" t="s">
        <v>402</v>
      </c>
      <c r="B136" s="39" t="s">
        <v>266</v>
      </c>
      <c r="C136" s="39" t="s">
        <v>53</v>
      </c>
      <c r="D136" s="54">
        <v>1.5</v>
      </c>
      <c r="E136" s="44" t="str">
        <f t="shared" si="4"/>
        <v>MigraciónDificilSQL</v>
      </c>
      <c r="F136" s="44">
        <f>VLOOKUP(E136,Parametros!$E$24:$F$107,2,0)</f>
        <v>0.3</v>
      </c>
      <c r="G136" s="44">
        <f t="shared" si="5"/>
        <v>1.95</v>
      </c>
    </row>
    <row r="137" spans="1:7" ht="20.399999999999999" x14ac:dyDescent="0.3">
      <c r="A137" s="39" t="s">
        <v>403</v>
      </c>
      <c r="B137" s="39" t="s">
        <v>266</v>
      </c>
      <c r="C137" s="39" t="s">
        <v>53</v>
      </c>
      <c r="D137" s="54">
        <v>1.5</v>
      </c>
      <c r="E137" s="44" t="str">
        <f t="shared" si="4"/>
        <v>MigraciónDificilSQL</v>
      </c>
      <c r="F137" s="44">
        <f>VLOOKUP(E137,Parametros!$E$24:$F$107,2,0)</f>
        <v>0.3</v>
      </c>
      <c r="G137" s="44">
        <f t="shared" si="5"/>
        <v>1.95</v>
      </c>
    </row>
    <row r="138" spans="1:7" ht="20.399999999999999" x14ac:dyDescent="0.3">
      <c r="A138" s="39" t="s">
        <v>404</v>
      </c>
      <c r="B138" s="39" t="s">
        <v>266</v>
      </c>
      <c r="C138" s="39" t="s">
        <v>53</v>
      </c>
      <c r="D138" s="54">
        <v>1.5</v>
      </c>
      <c r="E138" s="44" t="str">
        <f t="shared" si="4"/>
        <v>MigraciónDificilSQL</v>
      </c>
      <c r="F138" s="44">
        <f>VLOOKUP(E138,Parametros!$E$24:$F$107,2,0)</f>
        <v>0.3</v>
      </c>
      <c r="G138" s="44">
        <f t="shared" si="5"/>
        <v>1.95</v>
      </c>
    </row>
    <row r="139" spans="1:7" ht="20.399999999999999" x14ac:dyDescent="0.3">
      <c r="A139" s="39" t="s">
        <v>405</v>
      </c>
      <c r="B139" s="39" t="s">
        <v>266</v>
      </c>
      <c r="C139" s="39" t="s">
        <v>53</v>
      </c>
      <c r="D139" s="54">
        <v>1.5</v>
      </c>
      <c r="E139" s="44" t="str">
        <f t="shared" si="4"/>
        <v>MigraciónDificilSQL</v>
      </c>
      <c r="F139" s="44">
        <f>VLOOKUP(E139,Parametros!$E$24:$F$107,2,0)</f>
        <v>0.3</v>
      </c>
      <c r="G139" s="44">
        <f t="shared" si="5"/>
        <v>1.95</v>
      </c>
    </row>
    <row r="140" spans="1:7" ht="20.399999999999999" x14ac:dyDescent="0.3">
      <c r="A140" s="39" t="s">
        <v>406</v>
      </c>
      <c r="B140" s="39" t="s">
        <v>266</v>
      </c>
      <c r="C140" s="39" t="s">
        <v>53</v>
      </c>
      <c r="D140" s="54">
        <v>1.5</v>
      </c>
      <c r="E140" s="44" t="str">
        <f t="shared" si="4"/>
        <v>MigraciónDificilSQL</v>
      </c>
      <c r="F140" s="44">
        <f>VLOOKUP(E140,Parametros!$E$24:$F$107,2,0)</f>
        <v>0.3</v>
      </c>
      <c r="G140" s="44">
        <f t="shared" si="5"/>
        <v>1.95</v>
      </c>
    </row>
    <row r="141" spans="1:7" ht="20.399999999999999" x14ac:dyDescent="0.3">
      <c r="A141" s="39" t="s">
        <v>407</v>
      </c>
      <c r="B141" s="39" t="s">
        <v>266</v>
      </c>
      <c r="C141" s="39" t="s">
        <v>53</v>
      </c>
      <c r="D141" s="54">
        <v>1.5</v>
      </c>
      <c r="E141" s="44" t="str">
        <f t="shared" si="4"/>
        <v>MigraciónDificilSQL</v>
      </c>
      <c r="F141" s="44">
        <f>VLOOKUP(E141,Parametros!$E$24:$F$107,2,0)</f>
        <v>0.3</v>
      </c>
      <c r="G141" s="44">
        <f t="shared" si="5"/>
        <v>1.95</v>
      </c>
    </row>
    <row r="142" spans="1:7" ht="20.399999999999999" x14ac:dyDescent="0.3">
      <c r="A142" s="39" t="s">
        <v>408</v>
      </c>
      <c r="B142" s="39" t="s">
        <v>266</v>
      </c>
      <c r="C142" s="39" t="s">
        <v>53</v>
      </c>
      <c r="D142" s="54">
        <v>1.5</v>
      </c>
      <c r="E142" s="44" t="str">
        <f t="shared" si="4"/>
        <v>MigraciónDificilSQL</v>
      </c>
      <c r="F142" s="44">
        <f>VLOOKUP(E142,Parametros!$E$24:$F$107,2,0)</f>
        <v>0.3</v>
      </c>
      <c r="G142" s="44">
        <f t="shared" si="5"/>
        <v>1.95</v>
      </c>
    </row>
    <row r="143" spans="1:7" ht="20.399999999999999" x14ac:dyDescent="0.3">
      <c r="A143" s="39" t="s">
        <v>409</v>
      </c>
      <c r="B143" s="39" t="s">
        <v>266</v>
      </c>
      <c r="C143" s="39" t="s">
        <v>53</v>
      </c>
      <c r="D143" s="54">
        <v>1.5</v>
      </c>
      <c r="E143" s="44" t="str">
        <f t="shared" si="4"/>
        <v>MigraciónDificilSQL</v>
      </c>
      <c r="F143" s="44">
        <f>VLOOKUP(E143,Parametros!$E$24:$F$107,2,0)</f>
        <v>0.3</v>
      </c>
      <c r="G143" s="44">
        <f t="shared" si="5"/>
        <v>1.95</v>
      </c>
    </row>
    <row r="144" spans="1:7" ht="20.399999999999999" x14ac:dyDescent="0.3">
      <c r="A144" s="39" t="s">
        <v>410</v>
      </c>
      <c r="B144" s="39" t="s">
        <v>266</v>
      </c>
      <c r="C144" s="39" t="s">
        <v>53</v>
      </c>
      <c r="D144" s="54">
        <v>1.5</v>
      </c>
      <c r="E144" s="44" t="str">
        <f t="shared" si="4"/>
        <v>MigraciónDificilSQL</v>
      </c>
      <c r="F144" s="44">
        <f>VLOOKUP(E144,Parametros!$E$24:$F$107,2,0)</f>
        <v>0.3</v>
      </c>
      <c r="G144" s="44">
        <f t="shared" si="5"/>
        <v>1.95</v>
      </c>
    </row>
    <row r="145" spans="1:7" ht="20.399999999999999" x14ac:dyDescent="0.3">
      <c r="A145" s="39" t="s">
        <v>411</v>
      </c>
      <c r="B145" s="39" t="s">
        <v>266</v>
      </c>
      <c r="C145" s="39" t="s">
        <v>53</v>
      </c>
      <c r="D145" s="54">
        <v>1.5</v>
      </c>
      <c r="E145" s="44" t="str">
        <f t="shared" si="4"/>
        <v>MigraciónDificilSQL</v>
      </c>
      <c r="F145" s="44">
        <f>VLOOKUP(E145,Parametros!$E$24:$F$107,2,0)</f>
        <v>0.3</v>
      </c>
      <c r="G145" s="44">
        <f t="shared" si="5"/>
        <v>1.95</v>
      </c>
    </row>
    <row r="146" spans="1:7" ht="20.399999999999999" x14ac:dyDescent="0.3">
      <c r="A146" s="39" t="s">
        <v>412</v>
      </c>
      <c r="B146" s="39" t="s">
        <v>266</v>
      </c>
      <c r="C146" s="39" t="s">
        <v>53</v>
      </c>
      <c r="D146" s="54">
        <v>1.5</v>
      </c>
      <c r="E146" s="44" t="str">
        <f t="shared" si="4"/>
        <v>MigraciónDificilSQL</v>
      </c>
      <c r="F146" s="44">
        <f>VLOOKUP(E146,Parametros!$E$24:$F$107,2,0)</f>
        <v>0.3</v>
      </c>
      <c r="G146" s="44">
        <f t="shared" si="5"/>
        <v>1.95</v>
      </c>
    </row>
    <row r="147" spans="1:7" ht="20.399999999999999" x14ac:dyDescent="0.3">
      <c r="A147" s="39" t="s">
        <v>413</v>
      </c>
      <c r="B147" s="39" t="s">
        <v>266</v>
      </c>
      <c r="C147" s="39" t="s">
        <v>53</v>
      </c>
      <c r="D147" s="54">
        <v>1.5</v>
      </c>
      <c r="E147" s="44" t="str">
        <f t="shared" si="4"/>
        <v>MigraciónDificilSQL</v>
      </c>
      <c r="F147" s="44">
        <f>VLOOKUP(E147,Parametros!$E$24:$F$107,2,0)</f>
        <v>0.3</v>
      </c>
      <c r="G147" s="44">
        <f t="shared" si="5"/>
        <v>1.95</v>
      </c>
    </row>
    <row r="148" spans="1:7" ht="20.399999999999999" x14ac:dyDescent="0.3">
      <c r="A148" s="39" t="s">
        <v>414</v>
      </c>
      <c r="B148" s="39" t="s">
        <v>266</v>
      </c>
      <c r="C148" s="39" t="s">
        <v>53</v>
      </c>
      <c r="D148" s="54">
        <v>1.5</v>
      </c>
      <c r="E148" s="44" t="str">
        <f t="shared" si="4"/>
        <v>MigraciónDificilSQL</v>
      </c>
      <c r="F148" s="44">
        <f>VLOOKUP(E148,Parametros!$E$24:$F$107,2,0)</f>
        <v>0.3</v>
      </c>
      <c r="G148" s="44">
        <f t="shared" si="5"/>
        <v>1.95</v>
      </c>
    </row>
    <row r="149" spans="1:7" ht="20.399999999999999" x14ac:dyDescent="0.3">
      <c r="A149" s="39" t="s">
        <v>415</v>
      </c>
      <c r="B149" s="39" t="s">
        <v>266</v>
      </c>
      <c r="C149" s="39" t="s">
        <v>53</v>
      </c>
      <c r="D149" s="54">
        <v>1.5</v>
      </c>
      <c r="E149" s="44" t="str">
        <f t="shared" si="4"/>
        <v>MigraciónDificilSQL</v>
      </c>
      <c r="F149" s="44">
        <f>VLOOKUP(E149,Parametros!$E$24:$F$107,2,0)</f>
        <v>0.3</v>
      </c>
      <c r="G149" s="44">
        <f t="shared" si="5"/>
        <v>1.95</v>
      </c>
    </row>
    <row r="150" spans="1:7" ht="20.399999999999999" x14ac:dyDescent="0.3">
      <c r="A150" s="39" t="s">
        <v>416</v>
      </c>
      <c r="B150" s="39" t="s">
        <v>266</v>
      </c>
      <c r="C150" s="39" t="s">
        <v>53</v>
      </c>
      <c r="D150" s="54">
        <v>1.5</v>
      </c>
      <c r="E150" s="44" t="str">
        <f t="shared" si="4"/>
        <v>MigraciónDificilSQL</v>
      </c>
      <c r="F150" s="44">
        <f>VLOOKUP(E150,Parametros!$E$24:$F$107,2,0)</f>
        <v>0.3</v>
      </c>
      <c r="G150" s="44">
        <f t="shared" si="5"/>
        <v>1.95</v>
      </c>
    </row>
    <row r="151" spans="1:7" ht="20.399999999999999" x14ac:dyDescent="0.3">
      <c r="A151" s="39" t="s">
        <v>417</v>
      </c>
      <c r="B151" s="39" t="s">
        <v>266</v>
      </c>
      <c r="C151" s="39" t="s">
        <v>53</v>
      </c>
      <c r="D151" s="54">
        <v>1.5</v>
      </c>
      <c r="E151" s="44" t="str">
        <f t="shared" si="4"/>
        <v>MigraciónDificilSQL</v>
      </c>
      <c r="F151" s="44">
        <f>VLOOKUP(E151,Parametros!$E$24:$F$107,2,0)</f>
        <v>0.3</v>
      </c>
      <c r="G151" s="44">
        <f t="shared" si="5"/>
        <v>1.95</v>
      </c>
    </row>
    <row r="152" spans="1:7" ht="20.399999999999999" x14ac:dyDescent="0.3">
      <c r="A152" s="39" t="s">
        <v>418</v>
      </c>
      <c r="B152" s="39" t="s">
        <v>266</v>
      </c>
      <c r="C152" s="39" t="s">
        <v>53</v>
      </c>
      <c r="D152" s="54">
        <v>1.5</v>
      </c>
      <c r="E152" s="44" t="str">
        <f t="shared" si="4"/>
        <v>MigraciónDificilSQL</v>
      </c>
      <c r="F152" s="44">
        <f>VLOOKUP(E152,Parametros!$E$24:$F$107,2,0)</f>
        <v>0.3</v>
      </c>
      <c r="G152" s="44">
        <f t="shared" si="5"/>
        <v>1.95</v>
      </c>
    </row>
    <row r="153" spans="1:7" ht="20.399999999999999" x14ac:dyDescent="0.3">
      <c r="A153" s="39" t="s">
        <v>419</v>
      </c>
      <c r="B153" s="39" t="s">
        <v>266</v>
      </c>
      <c r="C153" s="39" t="s">
        <v>53</v>
      </c>
      <c r="D153" s="54">
        <v>1.5</v>
      </c>
      <c r="E153" s="44" t="str">
        <f t="shared" si="4"/>
        <v>MigraciónDificilSQL</v>
      </c>
      <c r="F153" s="44">
        <f>VLOOKUP(E153,Parametros!$E$24:$F$107,2,0)</f>
        <v>0.3</v>
      </c>
      <c r="G153" s="44">
        <f t="shared" si="5"/>
        <v>1.95</v>
      </c>
    </row>
    <row r="154" spans="1:7" ht="20.399999999999999" x14ac:dyDescent="0.3">
      <c r="A154" s="39" t="s">
        <v>420</v>
      </c>
      <c r="B154" s="39" t="s">
        <v>266</v>
      </c>
      <c r="C154" s="39" t="s">
        <v>53</v>
      </c>
      <c r="D154" s="54">
        <v>1.5</v>
      </c>
      <c r="E154" s="44" t="str">
        <f t="shared" si="4"/>
        <v>MigraciónDificilSQL</v>
      </c>
      <c r="F154" s="44">
        <f>VLOOKUP(E154,Parametros!$E$24:$F$107,2,0)</f>
        <v>0.3</v>
      </c>
      <c r="G154" s="44">
        <f t="shared" si="5"/>
        <v>1.95</v>
      </c>
    </row>
    <row r="155" spans="1:7" ht="20.399999999999999" x14ac:dyDescent="0.3">
      <c r="A155" s="39" t="s">
        <v>421</v>
      </c>
      <c r="B155" s="39" t="s">
        <v>266</v>
      </c>
      <c r="C155" s="39" t="s">
        <v>53</v>
      </c>
      <c r="D155" s="54">
        <v>1.5</v>
      </c>
      <c r="E155" s="44" t="str">
        <f t="shared" si="4"/>
        <v>MigraciónDificilSQL</v>
      </c>
      <c r="F155" s="44">
        <f>VLOOKUP(E155,Parametros!$E$24:$F$107,2,0)</f>
        <v>0.3</v>
      </c>
      <c r="G155" s="44">
        <f t="shared" si="5"/>
        <v>1.95</v>
      </c>
    </row>
    <row r="156" spans="1:7" ht="20.399999999999999" x14ac:dyDescent="0.3">
      <c r="A156" s="39" t="s">
        <v>422</v>
      </c>
      <c r="B156" s="39" t="s">
        <v>266</v>
      </c>
      <c r="C156" s="39" t="s">
        <v>53</v>
      </c>
      <c r="D156" s="54">
        <v>1.5</v>
      </c>
      <c r="E156" s="44" t="str">
        <f t="shared" si="4"/>
        <v>MigraciónDificilSQL</v>
      </c>
      <c r="F156" s="44">
        <f>VLOOKUP(E156,Parametros!$E$24:$F$107,2,0)</f>
        <v>0.3</v>
      </c>
      <c r="G156" s="44">
        <f t="shared" si="5"/>
        <v>1.95</v>
      </c>
    </row>
    <row r="157" spans="1:7" ht="20.399999999999999" x14ac:dyDescent="0.3">
      <c r="A157" s="39" t="s">
        <v>423</v>
      </c>
      <c r="B157" s="39" t="s">
        <v>266</v>
      </c>
      <c r="C157" s="39" t="s">
        <v>53</v>
      </c>
      <c r="D157" s="54">
        <v>1.5</v>
      </c>
      <c r="E157" s="44" t="str">
        <f t="shared" si="4"/>
        <v>MigraciónDificilSQL</v>
      </c>
      <c r="F157" s="44">
        <f>VLOOKUP(E157,Parametros!$E$24:$F$107,2,0)</f>
        <v>0.3</v>
      </c>
      <c r="G157" s="44">
        <f t="shared" si="5"/>
        <v>1.95</v>
      </c>
    </row>
    <row r="158" spans="1:7" ht="20.399999999999999" x14ac:dyDescent="0.3">
      <c r="A158" s="39" t="s">
        <v>424</v>
      </c>
      <c r="B158" s="39" t="s">
        <v>266</v>
      </c>
      <c r="C158" s="39" t="s">
        <v>53</v>
      </c>
      <c r="D158" s="54">
        <v>1.5</v>
      </c>
      <c r="E158" s="44" t="str">
        <f t="shared" si="4"/>
        <v>MigraciónDificilSQL</v>
      </c>
      <c r="F158" s="44">
        <f>VLOOKUP(E158,Parametros!$E$24:$F$107,2,0)</f>
        <v>0.3</v>
      </c>
      <c r="G158" s="44">
        <f t="shared" si="5"/>
        <v>1.95</v>
      </c>
    </row>
    <row r="159" spans="1:7" ht="20.399999999999999" x14ac:dyDescent="0.3">
      <c r="A159" s="39" t="s">
        <v>425</v>
      </c>
      <c r="B159" s="39" t="s">
        <v>266</v>
      </c>
      <c r="C159" s="39" t="s">
        <v>53</v>
      </c>
      <c r="D159" s="54">
        <v>1.5</v>
      </c>
      <c r="E159" s="44" t="str">
        <f t="shared" si="4"/>
        <v>MigraciónDificilSQL</v>
      </c>
      <c r="F159" s="44">
        <f>VLOOKUP(E159,Parametros!$E$24:$F$107,2,0)</f>
        <v>0.3</v>
      </c>
      <c r="G159" s="44">
        <f t="shared" si="5"/>
        <v>1.95</v>
      </c>
    </row>
    <row r="160" spans="1:7" ht="20.399999999999999" x14ac:dyDescent="0.3">
      <c r="A160" s="39" t="s">
        <v>426</v>
      </c>
      <c r="B160" s="39" t="s">
        <v>266</v>
      </c>
      <c r="C160" s="39" t="s">
        <v>53</v>
      </c>
      <c r="D160" s="54">
        <v>1.5</v>
      </c>
      <c r="E160" s="44" t="str">
        <f t="shared" si="4"/>
        <v>MigraciónDificilSQL</v>
      </c>
      <c r="F160" s="44">
        <f>VLOOKUP(E160,Parametros!$E$24:$F$107,2,0)</f>
        <v>0.3</v>
      </c>
      <c r="G160" s="44">
        <f t="shared" si="5"/>
        <v>1.95</v>
      </c>
    </row>
    <row r="161" spans="1:7" ht="20.399999999999999" x14ac:dyDescent="0.3">
      <c r="A161" s="39" t="s">
        <v>427</v>
      </c>
      <c r="B161" s="39" t="s">
        <v>266</v>
      </c>
      <c r="C161" s="39" t="s">
        <v>53</v>
      </c>
      <c r="D161" s="54">
        <v>1.5</v>
      </c>
      <c r="E161" s="44" t="str">
        <f t="shared" si="4"/>
        <v>MigraciónDificilSQL</v>
      </c>
      <c r="F161" s="44">
        <f>VLOOKUP(E161,Parametros!$E$24:$F$107,2,0)</f>
        <v>0.3</v>
      </c>
      <c r="G161" s="44">
        <f t="shared" si="5"/>
        <v>1.95</v>
      </c>
    </row>
    <row r="162" spans="1:7" ht="20.399999999999999" x14ac:dyDescent="0.3">
      <c r="A162" s="39" t="s">
        <v>428</v>
      </c>
      <c r="B162" s="39" t="s">
        <v>266</v>
      </c>
      <c r="C162" s="39" t="s">
        <v>53</v>
      </c>
      <c r="D162" s="54">
        <v>1.5</v>
      </c>
      <c r="E162" s="44" t="str">
        <f t="shared" si="4"/>
        <v>MigraciónDificilSQL</v>
      </c>
      <c r="F162" s="44">
        <f>VLOOKUP(E162,Parametros!$E$24:$F$107,2,0)</f>
        <v>0.3</v>
      </c>
      <c r="G162" s="44">
        <f t="shared" si="5"/>
        <v>1.95</v>
      </c>
    </row>
    <row r="163" spans="1:7" ht="20.399999999999999" x14ac:dyDescent="0.3">
      <c r="A163" s="39" t="s">
        <v>429</v>
      </c>
      <c r="B163" s="39" t="s">
        <v>266</v>
      </c>
      <c r="C163" s="39" t="s">
        <v>53</v>
      </c>
      <c r="D163" s="54">
        <v>1.5</v>
      </c>
      <c r="E163" s="44" t="str">
        <f t="shared" si="4"/>
        <v>MigraciónDificilSQL</v>
      </c>
      <c r="F163" s="44">
        <f>VLOOKUP(E163,Parametros!$E$24:$F$107,2,0)</f>
        <v>0.3</v>
      </c>
      <c r="G163" s="44">
        <f t="shared" si="5"/>
        <v>1.95</v>
      </c>
    </row>
    <row r="164" spans="1:7" ht="20.399999999999999" x14ac:dyDescent="0.3">
      <c r="A164" s="39" t="s">
        <v>430</v>
      </c>
      <c r="B164" s="39" t="s">
        <v>266</v>
      </c>
      <c r="C164" s="39" t="s">
        <v>53</v>
      </c>
      <c r="D164" s="54">
        <v>1.5</v>
      </c>
      <c r="E164" s="44" t="str">
        <f t="shared" si="4"/>
        <v>MigraciónDificilSQL</v>
      </c>
      <c r="F164" s="44">
        <f>VLOOKUP(E164,Parametros!$E$24:$F$107,2,0)</f>
        <v>0.3</v>
      </c>
      <c r="G164" s="44">
        <f t="shared" si="5"/>
        <v>1.95</v>
      </c>
    </row>
    <row r="165" spans="1:7" ht="20.399999999999999" x14ac:dyDescent="0.3">
      <c r="A165" s="39" t="s">
        <v>431</v>
      </c>
      <c r="B165" s="39" t="s">
        <v>266</v>
      </c>
      <c r="C165" s="39" t="s">
        <v>53</v>
      </c>
      <c r="D165" s="54">
        <v>1.5</v>
      </c>
      <c r="E165" s="44" t="str">
        <f t="shared" si="4"/>
        <v>MigraciónDificilSQL</v>
      </c>
      <c r="F165" s="44">
        <f>VLOOKUP(E165,Parametros!$E$24:$F$107,2,0)</f>
        <v>0.3</v>
      </c>
      <c r="G165" s="44">
        <f t="shared" si="5"/>
        <v>1.95</v>
      </c>
    </row>
    <row r="166" spans="1:7" ht="20.399999999999999" x14ac:dyDescent="0.3">
      <c r="A166" s="39" t="s">
        <v>432</v>
      </c>
      <c r="B166" s="39" t="s">
        <v>266</v>
      </c>
      <c r="C166" s="39" t="s">
        <v>53</v>
      </c>
      <c r="D166" s="54">
        <v>1.5</v>
      </c>
      <c r="E166" s="44" t="str">
        <f t="shared" si="4"/>
        <v>MigraciónDificilSQL</v>
      </c>
      <c r="F166" s="44">
        <f>VLOOKUP(E166,Parametros!$E$24:$F$107,2,0)</f>
        <v>0.3</v>
      </c>
      <c r="G166" s="44">
        <f t="shared" si="5"/>
        <v>1.95</v>
      </c>
    </row>
    <row r="167" spans="1:7" ht="20.399999999999999" x14ac:dyDescent="0.3">
      <c r="A167" s="39" t="s">
        <v>433</v>
      </c>
      <c r="B167" s="39" t="s">
        <v>266</v>
      </c>
      <c r="C167" s="39" t="s">
        <v>53</v>
      </c>
      <c r="D167" s="54">
        <v>1.5</v>
      </c>
      <c r="E167" s="44" t="str">
        <f t="shared" si="4"/>
        <v>MigraciónDificilSQL</v>
      </c>
      <c r="F167" s="44">
        <f>VLOOKUP(E167,Parametros!$E$24:$F$107,2,0)</f>
        <v>0.3</v>
      </c>
      <c r="G167" s="44">
        <f t="shared" si="5"/>
        <v>1.95</v>
      </c>
    </row>
    <row r="168" spans="1:7" ht="20.399999999999999" x14ac:dyDescent="0.3">
      <c r="A168" s="39" t="s">
        <v>434</v>
      </c>
      <c r="B168" s="39" t="s">
        <v>266</v>
      </c>
      <c r="C168" s="39" t="s">
        <v>53</v>
      </c>
      <c r="D168" s="54">
        <v>1.5</v>
      </c>
      <c r="E168" s="44" t="str">
        <f t="shared" si="4"/>
        <v>MigraciónDificilSQL</v>
      </c>
      <c r="F168" s="44">
        <f>VLOOKUP(E168,Parametros!$E$24:$F$107,2,0)</f>
        <v>0.3</v>
      </c>
      <c r="G168" s="44">
        <f t="shared" si="5"/>
        <v>1.95</v>
      </c>
    </row>
    <row r="169" spans="1:7" ht="20.399999999999999" x14ac:dyDescent="0.3">
      <c r="A169" s="39" t="s">
        <v>435</v>
      </c>
      <c r="B169" s="39" t="s">
        <v>266</v>
      </c>
      <c r="C169" s="39" t="s">
        <v>53</v>
      </c>
      <c r="D169" s="54">
        <v>1.5</v>
      </c>
      <c r="E169" s="44" t="str">
        <f t="shared" si="4"/>
        <v>MigraciónDificilSQL</v>
      </c>
      <c r="F169" s="44">
        <f>VLOOKUP(E169,Parametros!$E$24:$F$107,2,0)</f>
        <v>0.3</v>
      </c>
      <c r="G169" s="44">
        <f t="shared" si="5"/>
        <v>1.95</v>
      </c>
    </row>
    <row r="170" spans="1:7" ht="20.399999999999999" x14ac:dyDescent="0.3">
      <c r="A170" s="39" t="s">
        <v>436</v>
      </c>
      <c r="B170" s="39" t="s">
        <v>266</v>
      </c>
      <c r="C170" s="39" t="s">
        <v>53</v>
      </c>
      <c r="D170" s="54">
        <v>1.5</v>
      </c>
      <c r="E170" s="44" t="str">
        <f t="shared" si="4"/>
        <v>MigraciónDificilSQL</v>
      </c>
      <c r="F170" s="44">
        <f>VLOOKUP(E170,Parametros!$E$24:$F$107,2,0)</f>
        <v>0.3</v>
      </c>
      <c r="G170" s="44">
        <f t="shared" si="5"/>
        <v>1.95</v>
      </c>
    </row>
    <row r="171" spans="1:7" ht="20.399999999999999" x14ac:dyDescent="0.3">
      <c r="A171" s="39" t="s">
        <v>437</v>
      </c>
      <c r="B171" s="39" t="s">
        <v>266</v>
      </c>
      <c r="C171" s="39" t="s">
        <v>53</v>
      </c>
      <c r="D171" s="54">
        <v>1.5</v>
      </c>
      <c r="E171" s="44" t="str">
        <f t="shared" si="4"/>
        <v>MigraciónDificilSQL</v>
      </c>
      <c r="F171" s="44">
        <f>VLOOKUP(E171,Parametros!$E$24:$F$107,2,0)</f>
        <v>0.3</v>
      </c>
      <c r="G171" s="44">
        <f t="shared" si="5"/>
        <v>1.95</v>
      </c>
    </row>
    <row r="172" spans="1:7" ht="20.399999999999999" x14ac:dyDescent="0.3">
      <c r="A172" s="39" t="s">
        <v>438</v>
      </c>
      <c r="B172" s="39" t="s">
        <v>266</v>
      </c>
      <c r="C172" s="39" t="s">
        <v>53</v>
      </c>
      <c r="D172" s="54">
        <v>1.5</v>
      </c>
      <c r="E172" s="44" t="str">
        <f t="shared" si="4"/>
        <v>MigraciónDificilSQL</v>
      </c>
      <c r="F172" s="44">
        <f>VLOOKUP(E172,Parametros!$E$24:$F$107,2,0)</f>
        <v>0.3</v>
      </c>
      <c r="G172" s="44">
        <f t="shared" si="5"/>
        <v>1.95</v>
      </c>
    </row>
    <row r="173" spans="1:7" ht="20.399999999999999" x14ac:dyDescent="0.3">
      <c r="A173" s="39" t="s">
        <v>439</v>
      </c>
      <c r="B173" s="39" t="s">
        <v>266</v>
      </c>
      <c r="C173" s="39" t="s">
        <v>53</v>
      </c>
      <c r="D173" s="54">
        <v>1.5</v>
      </c>
      <c r="E173" s="44" t="str">
        <f t="shared" si="4"/>
        <v>MigraciónDificilSQL</v>
      </c>
      <c r="F173" s="44">
        <f>VLOOKUP(E173,Parametros!$E$24:$F$107,2,0)</f>
        <v>0.3</v>
      </c>
      <c r="G173" s="44">
        <f t="shared" si="5"/>
        <v>1.95</v>
      </c>
    </row>
    <row r="174" spans="1:7" ht="20.399999999999999" x14ac:dyDescent="0.3">
      <c r="A174" s="39" t="s">
        <v>440</v>
      </c>
      <c r="B174" s="39" t="s">
        <v>266</v>
      </c>
      <c r="C174" s="39" t="s">
        <v>53</v>
      </c>
      <c r="D174" s="54">
        <v>1.5</v>
      </c>
      <c r="E174" s="44" t="str">
        <f t="shared" si="4"/>
        <v>MigraciónDificilSQL</v>
      </c>
      <c r="F174" s="44">
        <f>VLOOKUP(E174,Parametros!$E$24:$F$107,2,0)</f>
        <v>0.3</v>
      </c>
      <c r="G174" s="44">
        <f t="shared" si="5"/>
        <v>1.95</v>
      </c>
    </row>
    <row r="175" spans="1:7" ht="20.399999999999999" x14ac:dyDescent="0.3">
      <c r="A175" s="39" t="s">
        <v>441</v>
      </c>
      <c r="B175" s="39" t="s">
        <v>266</v>
      </c>
      <c r="C175" s="39" t="s">
        <v>53</v>
      </c>
      <c r="D175" s="54">
        <v>1.5</v>
      </c>
      <c r="E175" s="44" t="str">
        <f t="shared" si="4"/>
        <v>MigraciónDificilSQL</v>
      </c>
      <c r="F175" s="44">
        <f>VLOOKUP(E175,Parametros!$E$24:$F$107,2,0)</f>
        <v>0.3</v>
      </c>
      <c r="G175" s="44">
        <f t="shared" si="5"/>
        <v>1.95</v>
      </c>
    </row>
    <row r="176" spans="1:7" ht="20.399999999999999" x14ac:dyDescent="0.3">
      <c r="A176" s="39" t="s">
        <v>442</v>
      </c>
      <c r="B176" s="39" t="s">
        <v>266</v>
      </c>
      <c r="C176" s="39" t="s">
        <v>53</v>
      </c>
      <c r="D176" s="54">
        <v>1.5</v>
      </c>
      <c r="E176" s="44" t="str">
        <f t="shared" si="4"/>
        <v>MigraciónDificilSQL</v>
      </c>
      <c r="F176" s="44">
        <f>VLOOKUP(E176,Parametros!$E$24:$F$107,2,0)</f>
        <v>0.3</v>
      </c>
      <c r="G176" s="44">
        <f t="shared" si="5"/>
        <v>1.95</v>
      </c>
    </row>
    <row r="177" spans="1:7" ht="20.399999999999999" x14ac:dyDescent="0.3">
      <c r="A177" s="39" t="s">
        <v>443</v>
      </c>
      <c r="B177" s="39" t="s">
        <v>266</v>
      </c>
      <c r="C177" s="39" t="s">
        <v>53</v>
      </c>
      <c r="D177" s="54">
        <v>1.5</v>
      </c>
      <c r="E177" s="44" t="str">
        <f t="shared" si="4"/>
        <v>MigraciónDificilSQL</v>
      </c>
      <c r="F177" s="44">
        <f>VLOOKUP(E177,Parametros!$E$24:$F$107,2,0)</f>
        <v>0.3</v>
      </c>
      <c r="G177" s="44">
        <f t="shared" si="5"/>
        <v>1.95</v>
      </c>
    </row>
    <row r="178" spans="1:7" ht="20.399999999999999" x14ac:dyDescent="0.3">
      <c r="A178" s="39" t="s">
        <v>444</v>
      </c>
      <c r="B178" s="39" t="s">
        <v>266</v>
      </c>
      <c r="C178" s="39" t="s">
        <v>53</v>
      </c>
      <c r="D178" s="54">
        <v>1.5</v>
      </c>
      <c r="E178" s="44" t="str">
        <f t="shared" si="4"/>
        <v>MigraciónDificilSQL</v>
      </c>
      <c r="F178" s="44">
        <f>VLOOKUP(E178,Parametros!$E$24:$F$107,2,0)</f>
        <v>0.3</v>
      </c>
      <c r="G178" s="44">
        <f t="shared" si="5"/>
        <v>1.95</v>
      </c>
    </row>
    <row r="179" spans="1:7" ht="20.399999999999999" x14ac:dyDescent="0.3">
      <c r="A179" s="39" t="s">
        <v>445</v>
      </c>
      <c r="B179" s="39" t="s">
        <v>266</v>
      </c>
      <c r="C179" s="39" t="s">
        <v>53</v>
      </c>
      <c r="D179" s="54">
        <v>1.5</v>
      </c>
      <c r="E179" s="44" t="str">
        <f t="shared" si="4"/>
        <v>MigraciónDificilSQL</v>
      </c>
      <c r="F179" s="44">
        <f>VLOOKUP(E179,Parametros!$E$24:$F$107,2,0)</f>
        <v>0.3</v>
      </c>
      <c r="G179" s="44">
        <f t="shared" si="5"/>
        <v>1.95</v>
      </c>
    </row>
    <row r="180" spans="1:7" ht="20.399999999999999" x14ac:dyDescent="0.3">
      <c r="A180" s="39" t="s">
        <v>446</v>
      </c>
      <c r="B180" s="39" t="s">
        <v>266</v>
      </c>
      <c r="C180" s="39" t="s">
        <v>53</v>
      </c>
      <c r="D180" s="54">
        <v>1.5</v>
      </c>
      <c r="E180" s="44" t="str">
        <f t="shared" si="4"/>
        <v>MigraciónDificilSQL</v>
      </c>
      <c r="F180" s="44">
        <f>VLOOKUP(E180,Parametros!$E$24:$F$107,2,0)</f>
        <v>0.3</v>
      </c>
      <c r="G180" s="44">
        <f t="shared" si="5"/>
        <v>1.95</v>
      </c>
    </row>
    <row r="181" spans="1:7" ht="20.399999999999999" x14ac:dyDescent="0.3">
      <c r="A181" s="39" t="s">
        <v>447</v>
      </c>
      <c r="B181" s="39" t="s">
        <v>266</v>
      </c>
      <c r="C181" s="39" t="s">
        <v>53</v>
      </c>
      <c r="D181" s="54">
        <v>1.5</v>
      </c>
      <c r="E181" s="44" t="str">
        <f t="shared" si="4"/>
        <v>MigraciónDificilSQL</v>
      </c>
      <c r="F181" s="44">
        <f>VLOOKUP(E181,Parametros!$E$24:$F$107,2,0)</f>
        <v>0.3</v>
      </c>
      <c r="G181" s="44">
        <f t="shared" si="5"/>
        <v>1.95</v>
      </c>
    </row>
    <row r="182" spans="1:7" ht="20.399999999999999" x14ac:dyDescent="0.3">
      <c r="A182" s="39" t="s">
        <v>448</v>
      </c>
      <c r="B182" s="39" t="s">
        <v>266</v>
      </c>
      <c r="C182" s="39" t="s">
        <v>53</v>
      </c>
      <c r="D182" s="54">
        <v>1.5</v>
      </c>
      <c r="E182" s="44" t="str">
        <f t="shared" si="4"/>
        <v>MigraciónDificilSQL</v>
      </c>
      <c r="F182" s="44">
        <f>VLOOKUP(E182,Parametros!$E$24:$F$107,2,0)</f>
        <v>0.3</v>
      </c>
      <c r="G182" s="44">
        <f t="shared" si="5"/>
        <v>1.95</v>
      </c>
    </row>
    <row r="183" spans="1:7" ht="20.399999999999999" x14ac:dyDescent="0.3">
      <c r="A183" s="39" t="s">
        <v>449</v>
      </c>
      <c r="B183" s="39" t="s">
        <v>266</v>
      </c>
      <c r="C183" s="39" t="s">
        <v>53</v>
      </c>
      <c r="D183" s="54">
        <v>1.5</v>
      </c>
      <c r="E183" s="44" t="str">
        <f t="shared" si="4"/>
        <v>MigraciónDificilSQL</v>
      </c>
      <c r="F183" s="44">
        <f>VLOOKUP(E183,Parametros!$E$24:$F$107,2,0)</f>
        <v>0.3</v>
      </c>
      <c r="G183" s="44">
        <f t="shared" si="5"/>
        <v>1.95</v>
      </c>
    </row>
    <row r="184" spans="1:7" ht="20.399999999999999" x14ac:dyDescent="0.3">
      <c r="A184" s="39" t="s">
        <v>450</v>
      </c>
      <c r="B184" s="39" t="s">
        <v>266</v>
      </c>
      <c r="C184" s="39" t="s">
        <v>53</v>
      </c>
      <c r="D184" s="54">
        <v>1.5</v>
      </c>
      <c r="E184" s="44" t="str">
        <f t="shared" si="4"/>
        <v>MigraciónDificilSQL</v>
      </c>
      <c r="F184" s="44">
        <f>VLOOKUP(E184,Parametros!$E$24:$F$107,2,0)</f>
        <v>0.3</v>
      </c>
      <c r="G184" s="44">
        <f t="shared" si="5"/>
        <v>1.95</v>
      </c>
    </row>
    <row r="185" spans="1:7" ht="20.399999999999999" x14ac:dyDescent="0.3">
      <c r="A185" s="39" t="s">
        <v>451</v>
      </c>
      <c r="B185" s="39" t="s">
        <v>266</v>
      </c>
      <c r="C185" s="39" t="s">
        <v>53</v>
      </c>
      <c r="D185" s="54">
        <v>1.5</v>
      </c>
      <c r="E185" s="44" t="str">
        <f t="shared" si="4"/>
        <v>MigraciónDificilSQL</v>
      </c>
      <c r="F185" s="44">
        <f>VLOOKUP(E185,Parametros!$E$24:$F$107,2,0)</f>
        <v>0.3</v>
      </c>
      <c r="G185" s="44">
        <f t="shared" si="5"/>
        <v>1.95</v>
      </c>
    </row>
    <row r="186" spans="1:7" ht="20.399999999999999" x14ac:dyDescent="0.3">
      <c r="A186" s="39" t="s">
        <v>452</v>
      </c>
      <c r="B186" s="39" t="s">
        <v>266</v>
      </c>
      <c r="C186" s="39" t="s">
        <v>53</v>
      </c>
      <c r="D186" s="54">
        <v>1.5</v>
      </c>
      <c r="E186" s="44" t="str">
        <f t="shared" si="4"/>
        <v>MigraciónDificilSQL</v>
      </c>
      <c r="F186" s="44">
        <f>VLOOKUP(E186,Parametros!$E$24:$F$107,2,0)</f>
        <v>0.3</v>
      </c>
      <c r="G186" s="44">
        <f t="shared" si="5"/>
        <v>1.95</v>
      </c>
    </row>
    <row r="187" spans="1:7" ht="20.399999999999999" x14ac:dyDescent="0.3">
      <c r="A187" s="39" t="s">
        <v>453</v>
      </c>
      <c r="B187" s="39" t="s">
        <v>266</v>
      </c>
      <c r="C187" s="39" t="s">
        <v>53</v>
      </c>
      <c r="D187" s="54">
        <v>1.5</v>
      </c>
      <c r="E187" s="44" t="str">
        <f t="shared" si="4"/>
        <v>MigraciónDificilSQL</v>
      </c>
      <c r="F187" s="44">
        <f>VLOOKUP(E187,Parametros!$E$24:$F$107,2,0)</f>
        <v>0.3</v>
      </c>
      <c r="G187" s="44">
        <f t="shared" si="5"/>
        <v>1.95</v>
      </c>
    </row>
    <row r="188" spans="1:7" ht="20.399999999999999" x14ac:dyDescent="0.3">
      <c r="A188" s="39" t="s">
        <v>454</v>
      </c>
      <c r="B188" s="39" t="s">
        <v>266</v>
      </c>
      <c r="C188" s="39" t="s">
        <v>53</v>
      </c>
      <c r="D188" s="54">
        <v>1.5</v>
      </c>
      <c r="E188" s="44" t="str">
        <f t="shared" si="4"/>
        <v>MigraciónDificilSQL</v>
      </c>
      <c r="F188" s="44">
        <f>VLOOKUP(E188,Parametros!$E$24:$F$107,2,0)</f>
        <v>0.3</v>
      </c>
      <c r="G188" s="44">
        <f t="shared" si="5"/>
        <v>1.95</v>
      </c>
    </row>
    <row r="189" spans="1:7" ht="20.399999999999999" x14ac:dyDescent="0.3">
      <c r="A189" s="39" t="s">
        <v>455</v>
      </c>
      <c r="B189" s="39" t="s">
        <v>266</v>
      </c>
      <c r="C189" s="39" t="s">
        <v>53</v>
      </c>
      <c r="D189" s="54">
        <v>1.5</v>
      </c>
      <c r="E189" s="44" t="str">
        <f t="shared" si="4"/>
        <v>MigraciónDificilSQL</v>
      </c>
      <c r="F189" s="44">
        <f>VLOOKUP(E189,Parametros!$E$24:$F$107,2,0)</f>
        <v>0.3</v>
      </c>
      <c r="G189" s="44">
        <f t="shared" si="5"/>
        <v>1.95</v>
      </c>
    </row>
    <row r="190" spans="1:7" ht="20.399999999999999" x14ac:dyDescent="0.3">
      <c r="A190" s="39" t="s">
        <v>456</v>
      </c>
      <c r="B190" s="39" t="s">
        <v>266</v>
      </c>
      <c r="C190" s="39" t="s">
        <v>53</v>
      </c>
      <c r="D190" s="54">
        <v>1.5</v>
      </c>
      <c r="E190" s="44" t="str">
        <f t="shared" si="4"/>
        <v>MigraciónDificilSQL</v>
      </c>
      <c r="F190" s="44">
        <f>VLOOKUP(E190,Parametros!$E$24:$F$107,2,0)</f>
        <v>0.3</v>
      </c>
      <c r="G190" s="44">
        <f t="shared" si="5"/>
        <v>1.95</v>
      </c>
    </row>
    <row r="191" spans="1:7" ht="20.399999999999999" x14ac:dyDescent="0.3">
      <c r="A191" s="39" t="s">
        <v>457</v>
      </c>
      <c r="B191" s="39" t="s">
        <v>266</v>
      </c>
      <c r="C191" s="39" t="s">
        <v>53</v>
      </c>
      <c r="D191" s="54">
        <v>1.5</v>
      </c>
      <c r="E191" s="44" t="str">
        <f t="shared" si="4"/>
        <v>MigraciónDificilSQL</v>
      </c>
      <c r="F191" s="44">
        <f>VLOOKUP(E191,Parametros!$E$24:$F$107,2,0)</f>
        <v>0.3</v>
      </c>
      <c r="G191" s="44">
        <f t="shared" si="5"/>
        <v>1.95</v>
      </c>
    </row>
    <row r="192" spans="1:7" ht="20.399999999999999" x14ac:dyDescent="0.3">
      <c r="A192" s="39" t="s">
        <v>458</v>
      </c>
      <c r="B192" s="39" t="s">
        <v>266</v>
      </c>
      <c r="C192" s="39" t="s">
        <v>53</v>
      </c>
      <c r="D192" s="54">
        <v>1.5</v>
      </c>
      <c r="E192" s="44" t="str">
        <f t="shared" si="4"/>
        <v>MigraciónDificilSQL</v>
      </c>
      <c r="F192" s="44">
        <f>VLOOKUP(E192,Parametros!$E$24:$F$107,2,0)</f>
        <v>0.3</v>
      </c>
      <c r="G192" s="44">
        <f t="shared" si="5"/>
        <v>1.95</v>
      </c>
    </row>
    <row r="193" spans="1:7" ht="20.399999999999999" x14ac:dyDescent="0.3">
      <c r="A193" s="39" t="s">
        <v>459</v>
      </c>
      <c r="B193" s="39" t="s">
        <v>266</v>
      </c>
      <c r="C193" s="39" t="s">
        <v>53</v>
      </c>
      <c r="D193" s="54">
        <v>1.5</v>
      </c>
      <c r="E193" s="44" t="str">
        <f t="shared" si="4"/>
        <v>MigraciónDificilSQL</v>
      </c>
      <c r="F193" s="44">
        <f>VLOOKUP(E193,Parametros!$E$24:$F$107,2,0)</f>
        <v>0.3</v>
      </c>
      <c r="G193" s="44">
        <f t="shared" si="5"/>
        <v>1.95</v>
      </c>
    </row>
    <row r="194" spans="1:7" ht="20.399999999999999" x14ac:dyDescent="0.3">
      <c r="A194" s="39" t="s">
        <v>460</v>
      </c>
      <c r="B194" s="39" t="s">
        <v>266</v>
      </c>
      <c r="C194" s="39" t="s">
        <v>53</v>
      </c>
      <c r="D194" s="54">
        <v>1.5</v>
      </c>
      <c r="E194" s="44" t="str">
        <f t="shared" si="4"/>
        <v>MigraciónDificilSQL</v>
      </c>
      <c r="F194" s="44">
        <f>VLOOKUP(E194,Parametros!$E$24:$F$107,2,0)</f>
        <v>0.3</v>
      </c>
      <c r="G194" s="44">
        <f t="shared" si="5"/>
        <v>1.95</v>
      </c>
    </row>
    <row r="195" spans="1:7" ht="20.399999999999999" x14ac:dyDescent="0.3">
      <c r="A195" s="39" t="s">
        <v>461</v>
      </c>
      <c r="B195" s="39" t="s">
        <v>266</v>
      </c>
      <c r="C195" s="39" t="s">
        <v>53</v>
      </c>
      <c r="D195" s="54">
        <v>1.5</v>
      </c>
      <c r="E195" s="44" t="str">
        <f t="shared" si="4"/>
        <v>MigraciónDificilSQL</v>
      </c>
      <c r="F195" s="44">
        <f>VLOOKUP(E195,Parametros!$E$24:$F$107,2,0)</f>
        <v>0.3</v>
      </c>
      <c r="G195" s="44">
        <f t="shared" si="5"/>
        <v>1.95</v>
      </c>
    </row>
    <row r="196" spans="1:7" ht="20.399999999999999" x14ac:dyDescent="0.3">
      <c r="A196" s="39" t="s">
        <v>462</v>
      </c>
      <c r="B196" s="39" t="s">
        <v>266</v>
      </c>
      <c r="C196" s="39" t="s">
        <v>53</v>
      </c>
      <c r="D196" s="54">
        <v>1.5</v>
      </c>
      <c r="E196" s="44" t="str">
        <f t="shared" si="4"/>
        <v>MigraciónDificilSQL</v>
      </c>
      <c r="F196" s="44">
        <f>VLOOKUP(E196,Parametros!$E$24:$F$107,2,0)</f>
        <v>0.3</v>
      </c>
      <c r="G196" s="44">
        <f t="shared" si="5"/>
        <v>1.95</v>
      </c>
    </row>
    <row r="197" spans="1:7" ht="20.399999999999999" x14ac:dyDescent="0.3">
      <c r="A197" s="39" t="s">
        <v>463</v>
      </c>
      <c r="B197" s="39" t="s">
        <v>266</v>
      </c>
      <c r="C197" s="39" t="s">
        <v>53</v>
      </c>
      <c r="D197" s="54">
        <v>1.5</v>
      </c>
      <c r="E197" s="44" t="str">
        <f t="shared" si="4"/>
        <v>MigraciónDificilSQL</v>
      </c>
      <c r="F197" s="44">
        <f>VLOOKUP(E197,Parametros!$E$24:$F$107,2,0)</f>
        <v>0.3</v>
      </c>
      <c r="G197" s="44">
        <f t="shared" si="5"/>
        <v>1.95</v>
      </c>
    </row>
    <row r="198" spans="1:7" ht="20.399999999999999" x14ac:dyDescent="0.3">
      <c r="A198" s="39" t="s">
        <v>464</v>
      </c>
      <c r="B198" s="39" t="s">
        <v>266</v>
      </c>
      <c r="C198" s="39" t="s">
        <v>53</v>
      </c>
      <c r="D198" s="54">
        <v>1.5</v>
      </c>
      <c r="E198" s="44" t="str">
        <f t="shared" ref="E198:E261" si="6">+B198&amp;C198&amp;$B$4</f>
        <v>MigraciónDificilSQL</v>
      </c>
      <c r="F198" s="44">
        <f>VLOOKUP(E198,Parametros!$E$24:$F$107,2,0)</f>
        <v>0.3</v>
      </c>
      <c r="G198" s="44">
        <f t="shared" ref="G198:G261" si="7">(D198*F198)+D198</f>
        <v>1.95</v>
      </c>
    </row>
    <row r="199" spans="1:7" ht="20.399999999999999" x14ac:dyDescent="0.3">
      <c r="A199" s="39" t="s">
        <v>465</v>
      </c>
      <c r="B199" s="39" t="s">
        <v>266</v>
      </c>
      <c r="C199" s="39" t="s">
        <v>53</v>
      </c>
      <c r="D199" s="54">
        <v>1.5</v>
      </c>
      <c r="E199" s="44" t="str">
        <f t="shared" si="6"/>
        <v>MigraciónDificilSQL</v>
      </c>
      <c r="F199" s="44">
        <f>VLOOKUP(E199,Parametros!$E$24:$F$107,2,0)</f>
        <v>0.3</v>
      </c>
      <c r="G199" s="44">
        <f t="shared" si="7"/>
        <v>1.95</v>
      </c>
    </row>
    <row r="200" spans="1:7" ht="20.399999999999999" x14ac:dyDescent="0.3">
      <c r="A200" s="39" t="s">
        <v>466</v>
      </c>
      <c r="B200" s="39" t="s">
        <v>266</v>
      </c>
      <c r="C200" s="39" t="s">
        <v>53</v>
      </c>
      <c r="D200" s="54">
        <v>1.5</v>
      </c>
      <c r="E200" s="44" t="str">
        <f t="shared" si="6"/>
        <v>MigraciónDificilSQL</v>
      </c>
      <c r="F200" s="44">
        <f>VLOOKUP(E200,Parametros!$E$24:$F$107,2,0)</f>
        <v>0.3</v>
      </c>
      <c r="G200" s="44">
        <f t="shared" si="7"/>
        <v>1.95</v>
      </c>
    </row>
    <row r="201" spans="1:7" ht="20.399999999999999" x14ac:dyDescent="0.3">
      <c r="A201" s="39" t="s">
        <v>467</v>
      </c>
      <c r="B201" s="39" t="s">
        <v>266</v>
      </c>
      <c r="C201" s="39" t="s">
        <v>53</v>
      </c>
      <c r="D201" s="54">
        <v>1.5</v>
      </c>
      <c r="E201" s="44" t="str">
        <f t="shared" si="6"/>
        <v>MigraciónDificilSQL</v>
      </c>
      <c r="F201" s="44">
        <f>VLOOKUP(E201,Parametros!$E$24:$F$107,2,0)</f>
        <v>0.3</v>
      </c>
      <c r="G201" s="44">
        <f t="shared" si="7"/>
        <v>1.95</v>
      </c>
    </row>
    <row r="202" spans="1:7" ht="20.399999999999999" x14ac:dyDescent="0.3">
      <c r="A202" s="39" t="s">
        <v>468</v>
      </c>
      <c r="B202" s="39" t="s">
        <v>266</v>
      </c>
      <c r="C202" s="39" t="s">
        <v>53</v>
      </c>
      <c r="D202" s="54">
        <v>1.5</v>
      </c>
      <c r="E202" s="44" t="str">
        <f t="shared" si="6"/>
        <v>MigraciónDificilSQL</v>
      </c>
      <c r="F202" s="44">
        <f>VLOOKUP(E202,Parametros!$E$24:$F$107,2,0)</f>
        <v>0.3</v>
      </c>
      <c r="G202" s="44">
        <f t="shared" si="7"/>
        <v>1.95</v>
      </c>
    </row>
    <row r="203" spans="1:7" ht="20.399999999999999" x14ac:dyDescent="0.3">
      <c r="A203" s="39" t="s">
        <v>469</v>
      </c>
      <c r="B203" s="39" t="s">
        <v>266</v>
      </c>
      <c r="C203" s="39" t="s">
        <v>53</v>
      </c>
      <c r="D203" s="54">
        <v>1.5</v>
      </c>
      <c r="E203" s="44" t="str">
        <f t="shared" si="6"/>
        <v>MigraciónDificilSQL</v>
      </c>
      <c r="F203" s="44">
        <f>VLOOKUP(E203,Parametros!$E$24:$F$107,2,0)</f>
        <v>0.3</v>
      </c>
      <c r="G203" s="44">
        <f t="shared" si="7"/>
        <v>1.95</v>
      </c>
    </row>
    <row r="204" spans="1:7" ht="20.399999999999999" x14ac:dyDescent="0.3">
      <c r="A204" s="39" t="s">
        <v>470</v>
      </c>
      <c r="B204" s="39" t="s">
        <v>266</v>
      </c>
      <c r="C204" s="39" t="s">
        <v>53</v>
      </c>
      <c r="D204" s="54">
        <v>1.5</v>
      </c>
      <c r="E204" s="44" t="str">
        <f t="shared" si="6"/>
        <v>MigraciónDificilSQL</v>
      </c>
      <c r="F204" s="44">
        <f>VLOOKUP(E204,Parametros!$E$24:$F$107,2,0)</f>
        <v>0.3</v>
      </c>
      <c r="G204" s="44">
        <f t="shared" si="7"/>
        <v>1.95</v>
      </c>
    </row>
    <row r="205" spans="1:7" ht="20.399999999999999" x14ac:dyDescent="0.3">
      <c r="A205" s="39" t="s">
        <v>471</v>
      </c>
      <c r="B205" s="39" t="s">
        <v>266</v>
      </c>
      <c r="C205" s="39" t="s">
        <v>53</v>
      </c>
      <c r="D205" s="54">
        <v>1.5</v>
      </c>
      <c r="E205" s="44" t="str">
        <f t="shared" si="6"/>
        <v>MigraciónDificilSQL</v>
      </c>
      <c r="F205" s="44">
        <f>VLOOKUP(E205,Parametros!$E$24:$F$107,2,0)</f>
        <v>0.3</v>
      </c>
      <c r="G205" s="44">
        <f t="shared" si="7"/>
        <v>1.95</v>
      </c>
    </row>
    <row r="206" spans="1:7" ht="20.399999999999999" x14ac:dyDescent="0.3">
      <c r="A206" s="39" t="s">
        <v>472</v>
      </c>
      <c r="B206" s="39" t="s">
        <v>266</v>
      </c>
      <c r="C206" s="39" t="s">
        <v>53</v>
      </c>
      <c r="D206" s="54">
        <v>1.5</v>
      </c>
      <c r="E206" s="44" t="str">
        <f t="shared" si="6"/>
        <v>MigraciónDificilSQL</v>
      </c>
      <c r="F206" s="44">
        <f>VLOOKUP(E206,Parametros!$E$24:$F$107,2,0)</f>
        <v>0.3</v>
      </c>
      <c r="G206" s="44">
        <f t="shared" si="7"/>
        <v>1.95</v>
      </c>
    </row>
    <row r="207" spans="1:7" ht="20.399999999999999" x14ac:dyDescent="0.3">
      <c r="A207" s="39" t="s">
        <v>473</v>
      </c>
      <c r="B207" s="39" t="s">
        <v>266</v>
      </c>
      <c r="C207" s="39" t="s">
        <v>53</v>
      </c>
      <c r="D207" s="54">
        <v>1.5</v>
      </c>
      <c r="E207" s="44" t="str">
        <f t="shared" si="6"/>
        <v>MigraciónDificilSQL</v>
      </c>
      <c r="F207" s="44">
        <f>VLOOKUP(E207,Parametros!$E$24:$F$107,2,0)</f>
        <v>0.3</v>
      </c>
      <c r="G207" s="44">
        <f t="shared" si="7"/>
        <v>1.95</v>
      </c>
    </row>
    <row r="208" spans="1:7" ht="20.399999999999999" x14ac:dyDescent="0.3">
      <c r="A208" s="39" t="s">
        <v>474</v>
      </c>
      <c r="B208" s="39" t="s">
        <v>266</v>
      </c>
      <c r="C208" s="39" t="s">
        <v>53</v>
      </c>
      <c r="D208" s="54">
        <v>1.5</v>
      </c>
      <c r="E208" s="44" t="str">
        <f t="shared" si="6"/>
        <v>MigraciónDificilSQL</v>
      </c>
      <c r="F208" s="44">
        <f>VLOOKUP(E208,Parametros!$E$24:$F$107,2,0)</f>
        <v>0.3</v>
      </c>
      <c r="G208" s="44">
        <f t="shared" si="7"/>
        <v>1.95</v>
      </c>
    </row>
    <row r="209" spans="1:7" ht="20.399999999999999" x14ac:dyDescent="0.3">
      <c r="A209" s="39" t="s">
        <v>475</v>
      </c>
      <c r="B209" s="39" t="s">
        <v>266</v>
      </c>
      <c r="C209" s="39" t="s">
        <v>53</v>
      </c>
      <c r="D209" s="54">
        <v>1.5</v>
      </c>
      <c r="E209" s="44" t="str">
        <f t="shared" si="6"/>
        <v>MigraciónDificilSQL</v>
      </c>
      <c r="F209" s="44">
        <f>VLOOKUP(E209,Parametros!$E$24:$F$107,2,0)</f>
        <v>0.3</v>
      </c>
      <c r="G209" s="44">
        <f t="shared" si="7"/>
        <v>1.95</v>
      </c>
    </row>
    <row r="210" spans="1:7" ht="20.399999999999999" x14ac:dyDescent="0.3">
      <c r="A210" s="39" t="s">
        <v>476</v>
      </c>
      <c r="B210" s="39" t="s">
        <v>266</v>
      </c>
      <c r="C210" s="39" t="s">
        <v>53</v>
      </c>
      <c r="D210" s="54">
        <v>1.5</v>
      </c>
      <c r="E210" s="44" t="str">
        <f t="shared" si="6"/>
        <v>MigraciónDificilSQL</v>
      </c>
      <c r="F210" s="44">
        <f>VLOOKUP(E210,Parametros!$E$24:$F$107,2,0)</f>
        <v>0.3</v>
      </c>
      <c r="G210" s="44">
        <f t="shared" si="7"/>
        <v>1.95</v>
      </c>
    </row>
    <row r="211" spans="1:7" ht="20.399999999999999" x14ac:dyDescent="0.3">
      <c r="A211" s="39" t="s">
        <v>477</v>
      </c>
      <c r="B211" s="39" t="s">
        <v>266</v>
      </c>
      <c r="C211" s="39" t="s">
        <v>53</v>
      </c>
      <c r="D211" s="54">
        <v>1.5</v>
      </c>
      <c r="E211" s="44" t="str">
        <f t="shared" si="6"/>
        <v>MigraciónDificilSQL</v>
      </c>
      <c r="F211" s="44">
        <f>VLOOKUP(E211,Parametros!$E$24:$F$107,2,0)</f>
        <v>0.3</v>
      </c>
      <c r="G211" s="44">
        <f t="shared" si="7"/>
        <v>1.95</v>
      </c>
    </row>
    <row r="212" spans="1:7" ht="20.399999999999999" x14ac:dyDescent="0.3">
      <c r="A212" s="39" t="s">
        <v>478</v>
      </c>
      <c r="B212" s="39" t="s">
        <v>266</v>
      </c>
      <c r="C212" s="39" t="s">
        <v>53</v>
      </c>
      <c r="D212" s="54">
        <v>1.5</v>
      </c>
      <c r="E212" s="44" t="str">
        <f t="shared" si="6"/>
        <v>MigraciónDificilSQL</v>
      </c>
      <c r="F212" s="44">
        <f>VLOOKUP(E212,Parametros!$E$24:$F$107,2,0)</f>
        <v>0.3</v>
      </c>
      <c r="G212" s="44">
        <f t="shared" si="7"/>
        <v>1.95</v>
      </c>
    </row>
    <row r="213" spans="1:7" ht="20.399999999999999" x14ac:dyDescent="0.3">
      <c r="A213" s="39" t="s">
        <v>479</v>
      </c>
      <c r="B213" s="39" t="s">
        <v>266</v>
      </c>
      <c r="C213" s="39" t="s">
        <v>53</v>
      </c>
      <c r="D213" s="54">
        <v>1.5</v>
      </c>
      <c r="E213" s="44" t="str">
        <f t="shared" si="6"/>
        <v>MigraciónDificilSQL</v>
      </c>
      <c r="F213" s="44">
        <f>VLOOKUP(E213,Parametros!$E$24:$F$107,2,0)</f>
        <v>0.3</v>
      </c>
      <c r="G213" s="44">
        <f t="shared" si="7"/>
        <v>1.95</v>
      </c>
    </row>
    <row r="214" spans="1:7" ht="20.399999999999999" x14ac:dyDescent="0.3">
      <c r="A214" s="39" t="s">
        <v>480</v>
      </c>
      <c r="B214" s="39" t="s">
        <v>266</v>
      </c>
      <c r="C214" s="39" t="s">
        <v>53</v>
      </c>
      <c r="D214" s="54">
        <v>1.5</v>
      </c>
      <c r="E214" s="44" t="str">
        <f t="shared" si="6"/>
        <v>MigraciónDificilSQL</v>
      </c>
      <c r="F214" s="44">
        <f>VLOOKUP(E214,Parametros!$E$24:$F$107,2,0)</f>
        <v>0.3</v>
      </c>
      <c r="G214" s="44">
        <f t="shared" si="7"/>
        <v>1.95</v>
      </c>
    </row>
    <row r="215" spans="1:7" ht="20.399999999999999" x14ac:dyDescent="0.3">
      <c r="A215" s="39" t="s">
        <v>481</v>
      </c>
      <c r="B215" s="39" t="s">
        <v>266</v>
      </c>
      <c r="C215" s="39" t="s">
        <v>53</v>
      </c>
      <c r="D215" s="54">
        <v>1.5</v>
      </c>
      <c r="E215" s="44" t="str">
        <f t="shared" si="6"/>
        <v>MigraciónDificilSQL</v>
      </c>
      <c r="F215" s="44">
        <f>VLOOKUP(E215,Parametros!$E$24:$F$107,2,0)</f>
        <v>0.3</v>
      </c>
      <c r="G215" s="44">
        <f t="shared" si="7"/>
        <v>1.95</v>
      </c>
    </row>
    <row r="216" spans="1:7" ht="20.399999999999999" x14ac:dyDescent="0.3">
      <c r="A216" s="39" t="s">
        <v>482</v>
      </c>
      <c r="B216" s="39" t="s">
        <v>266</v>
      </c>
      <c r="C216" s="39" t="s">
        <v>53</v>
      </c>
      <c r="D216" s="54">
        <v>1.5</v>
      </c>
      <c r="E216" s="44" t="str">
        <f t="shared" si="6"/>
        <v>MigraciónDificilSQL</v>
      </c>
      <c r="F216" s="44">
        <f>VLOOKUP(E216,Parametros!$E$24:$F$107,2,0)</f>
        <v>0.3</v>
      </c>
      <c r="G216" s="44">
        <f t="shared" si="7"/>
        <v>1.95</v>
      </c>
    </row>
    <row r="217" spans="1:7" ht="20.399999999999999" x14ac:dyDescent="0.3">
      <c r="A217" s="39" t="s">
        <v>483</v>
      </c>
      <c r="B217" s="39" t="s">
        <v>266</v>
      </c>
      <c r="C217" s="39" t="s">
        <v>53</v>
      </c>
      <c r="D217" s="54">
        <v>1.5</v>
      </c>
      <c r="E217" s="44" t="str">
        <f t="shared" si="6"/>
        <v>MigraciónDificilSQL</v>
      </c>
      <c r="F217" s="44">
        <f>VLOOKUP(E217,Parametros!$E$24:$F$107,2,0)</f>
        <v>0.3</v>
      </c>
      <c r="G217" s="44">
        <f t="shared" si="7"/>
        <v>1.95</v>
      </c>
    </row>
    <row r="218" spans="1:7" ht="20.399999999999999" x14ac:dyDescent="0.3">
      <c r="A218" s="39" t="s">
        <v>484</v>
      </c>
      <c r="B218" s="39" t="s">
        <v>266</v>
      </c>
      <c r="C218" s="39" t="s">
        <v>53</v>
      </c>
      <c r="D218" s="54">
        <v>1.5</v>
      </c>
      <c r="E218" s="44" t="str">
        <f t="shared" si="6"/>
        <v>MigraciónDificilSQL</v>
      </c>
      <c r="F218" s="44">
        <f>VLOOKUP(E218,Parametros!$E$24:$F$107,2,0)</f>
        <v>0.3</v>
      </c>
      <c r="G218" s="44">
        <f t="shared" si="7"/>
        <v>1.95</v>
      </c>
    </row>
    <row r="219" spans="1:7" ht="20.399999999999999" x14ac:dyDescent="0.3">
      <c r="A219" s="39" t="s">
        <v>485</v>
      </c>
      <c r="B219" s="39" t="s">
        <v>266</v>
      </c>
      <c r="C219" s="39" t="s">
        <v>53</v>
      </c>
      <c r="D219" s="54">
        <v>1.5</v>
      </c>
      <c r="E219" s="44" t="str">
        <f t="shared" si="6"/>
        <v>MigraciónDificilSQL</v>
      </c>
      <c r="F219" s="44">
        <f>VLOOKUP(E219,Parametros!$E$24:$F$107,2,0)</f>
        <v>0.3</v>
      </c>
      <c r="G219" s="44">
        <f t="shared" si="7"/>
        <v>1.95</v>
      </c>
    </row>
    <row r="220" spans="1:7" ht="20.399999999999999" x14ac:dyDescent="0.3">
      <c r="A220" s="39" t="s">
        <v>486</v>
      </c>
      <c r="B220" s="39" t="s">
        <v>266</v>
      </c>
      <c r="C220" s="39" t="s">
        <v>53</v>
      </c>
      <c r="D220" s="54">
        <v>1.5</v>
      </c>
      <c r="E220" s="44" t="str">
        <f t="shared" si="6"/>
        <v>MigraciónDificilSQL</v>
      </c>
      <c r="F220" s="44">
        <f>VLOOKUP(E220,Parametros!$E$24:$F$107,2,0)</f>
        <v>0.3</v>
      </c>
      <c r="G220" s="44">
        <f t="shared" si="7"/>
        <v>1.95</v>
      </c>
    </row>
    <row r="221" spans="1:7" ht="20.399999999999999" x14ac:dyDescent="0.3">
      <c r="A221" s="39" t="s">
        <v>487</v>
      </c>
      <c r="B221" s="39" t="s">
        <v>266</v>
      </c>
      <c r="C221" s="39" t="s">
        <v>53</v>
      </c>
      <c r="D221" s="54">
        <v>1.5</v>
      </c>
      <c r="E221" s="44" t="str">
        <f t="shared" si="6"/>
        <v>MigraciónDificilSQL</v>
      </c>
      <c r="F221" s="44">
        <f>VLOOKUP(E221,Parametros!$E$24:$F$107,2,0)</f>
        <v>0.3</v>
      </c>
      <c r="G221" s="44">
        <f t="shared" si="7"/>
        <v>1.95</v>
      </c>
    </row>
    <row r="222" spans="1:7" ht="20.399999999999999" x14ac:dyDescent="0.3">
      <c r="A222" s="39" t="s">
        <v>488</v>
      </c>
      <c r="B222" s="39" t="s">
        <v>266</v>
      </c>
      <c r="C222" s="39" t="s">
        <v>53</v>
      </c>
      <c r="D222" s="54">
        <v>1.5</v>
      </c>
      <c r="E222" s="44" t="str">
        <f t="shared" si="6"/>
        <v>MigraciónDificilSQL</v>
      </c>
      <c r="F222" s="44">
        <f>VLOOKUP(E222,Parametros!$E$24:$F$107,2,0)</f>
        <v>0.3</v>
      </c>
      <c r="G222" s="44">
        <f t="shared" si="7"/>
        <v>1.95</v>
      </c>
    </row>
    <row r="223" spans="1:7" ht="20.399999999999999" x14ac:dyDescent="0.3">
      <c r="A223" s="39" t="s">
        <v>489</v>
      </c>
      <c r="B223" s="39" t="s">
        <v>266</v>
      </c>
      <c r="C223" s="39" t="s">
        <v>53</v>
      </c>
      <c r="D223" s="54">
        <v>1.5</v>
      </c>
      <c r="E223" s="44" t="str">
        <f t="shared" si="6"/>
        <v>MigraciónDificilSQL</v>
      </c>
      <c r="F223" s="44">
        <f>VLOOKUP(E223,Parametros!$E$24:$F$107,2,0)</f>
        <v>0.3</v>
      </c>
      <c r="G223" s="44">
        <f t="shared" si="7"/>
        <v>1.95</v>
      </c>
    </row>
    <row r="224" spans="1:7" ht="20.399999999999999" x14ac:dyDescent="0.3">
      <c r="A224" s="39" t="s">
        <v>490</v>
      </c>
      <c r="B224" s="39" t="s">
        <v>266</v>
      </c>
      <c r="C224" s="39" t="s">
        <v>53</v>
      </c>
      <c r="D224" s="54">
        <v>1.5</v>
      </c>
      <c r="E224" s="44" t="str">
        <f t="shared" si="6"/>
        <v>MigraciónDificilSQL</v>
      </c>
      <c r="F224" s="44">
        <f>VLOOKUP(E224,Parametros!$E$24:$F$107,2,0)</f>
        <v>0.3</v>
      </c>
      <c r="G224" s="44">
        <f t="shared" si="7"/>
        <v>1.95</v>
      </c>
    </row>
    <row r="225" spans="1:7" ht="20.399999999999999" x14ac:dyDescent="0.3">
      <c r="A225" s="39" t="s">
        <v>491</v>
      </c>
      <c r="B225" s="39" t="s">
        <v>266</v>
      </c>
      <c r="C225" s="39" t="s">
        <v>53</v>
      </c>
      <c r="D225" s="54">
        <v>1.5</v>
      </c>
      <c r="E225" s="44" t="str">
        <f t="shared" si="6"/>
        <v>MigraciónDificilSQL</v>
      </c>
      <c r="F225" s="44">
        <f>VLOOKUP(E225,Parametros!$E$24:$F$107,2,0)</f>
        <v>0.3</v>
      </c>
      <c r="G225" s="44">
        <f t="shared" si="7"/>
        <v>1.95</v>
      </c>
    </row>
    <row r="226" spans="1:7" ht="20.399999999999999" x14ac:dyDescent="0.3">
      <c r="A226" s="39" t="s">
        <v>492</v>
      </c>
      <c r="B226" s="39" t="s">
        <v>266</v>
      </c>
      <c r="C226" s="39" t="s">
        <v>53</v>
      </c>
      <c r="D226" s="54">
        <v>1.5</v>
      </c>
      <c r="E226" s="44" t="str">
        <f t="shared" si="6"/>
        <v>MigraciónDificilSQL</v>
      </c>
      <c r="F226" s="44">
        <f>VLOOKUP(E226,Parametros!$E$24:$F$107,2,0)</f>
        <v>0.3</v>
      </c>
      <c r="G226" s="44">
        <f t="shared" si="7"/>
        <v>1.95</v>
      </c>
    </row>
    <row r="227" spans="1:7" ht="20.399999999999999" x14ac:dyDescent="0.3">
      <c r="A227" s="39" t="s">
        <v>493</v>
      </c>
      <c r="B227" s="39" t="s">
        <v>266</v>
      </c>
      <c r="C227" s="39" t="s">
        <v>53</v>
      </c>
      <c r="D227" s="54">
        <v>1.5</v>
      </c>
      <c r="E227" s="44" t="str">
        <f t="shared" si="6"/>
        <v>MigraciónDificilSQL</v>
      </c>
      <c r="F227" s="44">
        <f>VLOOKUP(E227,Parametros!$E$24:$F$107,2,0)</f>
        <v>0.3</v>
      </c>
      <c r="G227" s="44">
        <f t="shared" si="7"/>
        <v>1.95</v>
      </c>
    </row>
    <row r="228" spans="1:7" ht="20.399999999999999" x14ac:dyDescent="0.3">
      <c r="A228" s="39" t="s">
        <v>494</v>
      </c>
      <c r="B228" s="39" t="s">
        <v>266</v>
      </c>
      <c r="C228" s="39" t="s">
        <v>53</v>
      </c>
      <c r="D228" s="54">
        <v>1.5</v>
      </c>
      <c r="E228" s="44" t="str">
        <f t="shared" si="6"/>
        <v>MigraciónDificilSQL</v>
      </c>
      <c r="F228" s="44">
        <f>VLOOKUP(E228,Parametros!$E$24:$F$107,2,0)</f>
        <v>0.3</v>
      </c>
      <c r="G228" s="44">
        <f t="shared" si="7"/>
        <v>1.95</v>
      </c>
    </row>
    <row r="229" spans="1:7" ht="20.399999999999999" x14ac:dyDescent="0.3">
      <c r="A229" s="39" t="s">
        <v>495</v>
      </c>
      <c r="B229" s="39" t="s">
        <v>266</v>
      </c>
      <c r="C229" s="39" t="s">
        <v>53</v>
      </c>
      <c r="D229" s="54">
        <v>1.5</v>
      </c>
      <c r="E229" s="44" t="str">
        <f t="shared" si="6"/>
        <v>MigraciónDificilSQL</v>
      </c>
      <c r="F229" s="44">
        <f>VLOOKUP(E229,Parametros!$E$24:$F$107,2,0)</f>
        <v>0.3</v>
      </c>
      <c r="G229" s="44">
        <f t="shared" si="7"/>
        <v>1.95</v>
      </c>
    </row>
    <row r="230" spans="1:7" ht="20.399999999999999" x14ac:dyDescent="0.3">
      <c r="A230" s="39" t="s">
        <v>496</v>
      </c>
      <c r="B230" s="39" t="s">
        <v>266</v>
      </c>
      <c r="C230" s="39" t="s">
        <v>53</v>
      </c>
      <c r="D230" s="54">
        <v>1.5</v>
      </c>
      <c r="E230" s="44" t="str">
        <f t="shared" si="6"/>
        <v>MigraciónDificilSQL</v>
      </c>
      <c r="F230" s="44">
        <f>VLOOKUP(E230,Parametros!$E$24:$F$107,2,0)</f>
        <v>0.3</v>
      </c>
      <c r="G230" s="44">
        <f t="shared" si="7"/>
        <v>1.95</v>
      </c>
    </row>
    <row r="231" spans="1:7" ht="20.399999999999999" x14ac:dyDescent="0.3">
      <c r="A231" s="39" t="s">
        <v>497</v>
      </c>
      <c r="B231" s="39" t="s">
        <v>266</v>
      </c>
      <c r="C231" s="39" t="s">
        <v>53</v>
      </c>
      <c r="D231" s="54">
        <v>1.5</v>
      </c>
      <c r="E231" s="44" t="str">
        <f t="shared" si="6"/>
        <v>MigraciónDificilSQL</v>
      </c>
      <c r="F231" s="44">
        <f>VLOOKUP(E231,Parametros!$E$24:$F$107,2,0)</f>
        <v>0.3</v>
      </c>
      <c r="G231" s="44">
        <f t="shared" si="7"/>
        <v>1.95</v>
      </c>
    </row>
    <row r="232" spans="1:7" ht="20.399999999999999" x14ac:dyDescent="0.3">
      <c r="A232" s="39" t="s">
        <v>498</v>
      </c>
      <c r="B232" s="39" t="s">
        <v>266</v>
      </c>
      <c r="C232" s="39" t="s">
        <v>53</v>
      </c>
      <c r="D232" s="54">
        <v>1.5</v>
      </c>
      <c r="E232" s="44" t="str">
        <f t="shared" si="6"/>
        <v>MigraciónDificilSQL</v>
      </c>
      <c r="F232" s="44">
        <f>VLOOKUP(E232,Parametros!$E$24:$F$107,2,0)</f>
        <v>0.3</v>
      </c>
      <c r="G232" s="44">
        <f t="shared" si="7"/>
        <v>1.95</v>
      </c>
    </row>
    <row r="233" spans="1:7" ht="20.399999999999999" x14ac:dyDescent="0.3">
      <c r="A233" s="39" t="s">
        <v>499</v>
      </c>
      <c r="B233" s="39" t="s">
        <v>266</v>
      </c>
      <c r="C233" s="39" t="s">
        <v>53</v>
      </c>
      <c r="D233" s="54">
        <v>1.5</v>
      </c>
      <c r="E233" s="44" t="str">
        <f t="shared" si="6"/>
        <v>MigraciónDificilSQL</v>
      </c>
      <c r="F233" s="44">
        <f>VLOOKUP(E233,Parametros!$E$24:$F$107,2,0)</f>
        <v>0.3</v>
      </c>
      <c r="G233" s="44">
        <f t="shared" si="7"/>
        <v>1.95</v>
      </c>
    </row>
    <row r="234" spans="1:7" ht="20.399999999999999" x14ac:dyDescent="0.3">
      <c r="A234" s="39" t="s">
        <v>500</v>
      </c>
      <c r="B234" s="39" t="s">
        <v>266</v>
      </c>
      <c r="C234" s="39" t="s">
        <v>53</v>
      </c>
      <c r="D234" s="54">
        <v>1.5</v>
      </c>
      <c r="E234" s="44" t="str">
        <f t="shared" si="6"/>
        <v>MigraciónDificilSQL</v>
      </c>
      <c r="F234" s="44">
        <f>VLOOKUP(E234,Parametros!$E$24:$F$107,2,0)</f>
        <v>0.3</v>
      </c>
      <c r="G234" s="44">
        <f t="shared" si="7"/>
        <v>1.95</v>
      </c>
    </row>
    <row r="235" spans="1:7" ht="20.399999999999999" x14ac:dyDescent="0.3">
      <c r="A235" s="39" t="s">
        <v>501</v>
      </c>
      <c r="B235" s="39" t="s">
        <v>266</v>
      </c>
      <c r="C235" s="39" t="s">
        <v>53</v>
      </c>
      <c r="D235" s="54">
        <v>1.5</v>
      </c>
      <c r="E235" s="44" t="str">
        <f t="shared" si="6"/>
        <v>MigraciónDificilSQL</v>
      </c>
      <c r="F235" s="44">
        <f>VLOOKUP(E235,Parametros!$E$24:$F$107,2,0)</f>
        <v>0.3</v>
      </c>
      <c r="G235" s="44">
        <f t="shared" si="7"/>
        <v>1.95</v>
      </c>
    </row>
    <row r="236" spans="1:7" ht="20.399999999999999" x14ac:dyDescent="0.3">
      <c r="A236" s="39" t="s">
        <v>502</v>
      </c>
      <c r="B236" s="39" t="s">
        <v>266</v>
      </c>
      <c r="C236" s="39" t="s">
        <v>53</v>
      </c>
      <c r="D236" s="54">
        <v>1.5</v>
      </c>
      <c r="E236" s="44" t="str">
        <f t="shared" si="6"/>
        <v>MigraciónDificilSQL</v>
      </c>
      <c r="F236" s="44">
        <f>VLOOKUP(E236,Parametros!$E$24:$F$107,2,0)</f>
        <v>0.3</v>
      </c>
      <c r="G236" s="44">
        <f t="shared" si="7"/>
        <v>1.95</v>
      </c>
    </row>
    <row r="237" spans="1:7" ht="20.399999999999999" x14ac:dyDescent="0.3">
      <c r="A237" s="39" t="s">
        <v>503</v>
      </c>
      <c r="B237" s="39" t="s">
        <v>266</v>
      </c>
      <c r="C237" s="39" t="s">
        <v>53</v>
      </c>
      <c r="D237" s="54">
        <v>1.5</v>
      </c>
      <c r="E237" s="44" t="str">
        <f t="shared" si="6"/>
        <v>MigraciónDificilSQL</v>
      </c>
      <c r="F237" s="44">
        <f>VLOOKUP(E237,Parametros!$E$24:$F$107,2,0)</f>
        <v>0.3</v>
      </c>
      <c r="G237" s="44">
        <f t="shared" si="7"/>
        <v>1.95</v>
      </c>
    </row>
    <row r="238" spans="1:7" ht="20.399999999999999" x14ac:dyDescent="0.3">
      <c r="A238" s="39" t="s">
        <v>504</v>
      </c>
      <c r="B238" s="39" t="s">
        <v>266</v>
      </c>
      <c r="C238" s="39" t="s">
        <v>53</v>
      </c>
      <c r="D238" s="54">
        <v>1.5</v>
      </c>
      <c r="E238" s="44" t="str">
        <f t="shared" si="6"/>
        <v>MigraciónDificilSQL</v>
      </c>
      <c r="F238" s="44">
        <f>VLOOKUP(E238,Parametros!$E$24:$F$107,2,0)</f>
        <v>0.3</v>
      </c>
      <c r="G238" s="44">
        <f t="shared" si="7"/>
        <v>1.95</v>
      </c>
    </row>
    <row r="239" spans="1:7" ht="20.399999999999999" x14ac:dyDescent="0.3">
      <c r="A239" s="39" t="s">
        <v>505</v>
      </c>
      <c r="B239" s="39" t="s">
        <v>266</v>
      </c>
      <c r="C239" s="39" t="s">
        <v>53</v>
      </c>
      <c r="D239" s="54">
        <v>1.5</v>
      </c>
      <c r="E239" s="44" t="str">
        <f t="shared" si="6"/>
        <v>MigraciónDificilSQL</v>
      </c>
      <c r="F239" s="44">
        <f>VLOOKUP(E239,Parametros!$E$24:$F$107,2,0)</f>
        <v>0.3</v>
      </c>
      <c r="G239" s="44">
        <f t="shared" si="7"/>
        <v>1.95</v>
      </c>
    </row>
    <row r="240" spans="1:7" ht="20.399999999999999" x14ac:dyDescent="0.3">
      <c r="A240" s="39" t="s">
        <v>506</v>
      </c>
      <c r="B240" s="39" t="s">
        <v>266</v>
      </c>
      <c r="C240" s="39" t="s">
        <v>53</v>
      </c>
      <c r="D240" s="54">
        <v>1.5</v>
      </c>
      <c r="E240" s="44" t="str">
        <f t="shared" si="6"/>
        <v>MigraciónDificilSQL</v>
      </c>
      <c r="F240" s="44">
        <f>VLOOKUP(E240,Parametros!$E$24:$F$107,2,0)</f>
        <v>0.3</v>
      </c>
      <c r="G240" s="44">
        <f t="shared" si="7"/>
        <v>1.95</v>
      </c>
    </row>
    <row r="241" spans="1:7" ht="20.399999999999999" x14ac:dyDescent="0.3">
      <c r="A241" s="39" t="s">
        <v>507</v>
      </c>
      <c r="B241" s="39" t="s">
        <v>266</v>
      </c>
      <c r="C241" s="39" t="s">
        <v>53</v>
      </c>
      <c r="D241" s="54">
        <v>1.5</v>
      </c>
      <c r="E241" s="44" t="str">
        <f t="shared" si="6"/>
        <v>MigraciónDificilSQL</v>
      </c>
      <c r="F241" s="44">
        <f>VLOOKUP(E241,Parametros!$E$24:$F$107,2,0)</f>
        <v>0.3</v>
      </c>
      <c r="G241" s="44">
        <f t="shared" si="7"/>
        <v>1.95</v>
      </c>
    </row>
    <row r="242" spans="1:7" ht="20.399999999999999" x14ac:dyDescent="0.3">
      <c r="A242" s="39" t="s">
        <v>508</v>
      </c>
      <c r="B242" s="39" t="s">
        <v>266</v>
      </c>
      <c r="C242" s="39" t="s">
        <v>53</v>
      </c>
      <c r="D242" s="54">
        <v>1.5</v>
      </c>
      <c r="E242" s="44" t="str">
        <f t="shared" si="6"/>
        <v>MigraciónDificilSQL</v>
      </c>
      <c r="F242" s="44">
        <f>VLOOKUP(E242,Parametros!$E$24:$F$107,2,0)</f>
        <v>0.3</v>
      </c>
      <c r="G242" s="44">
        <f t="shared" si="7"/>
        <v>1.95</v>
      </c>
    </row>
    <row r="243" spans="1:7" ht="20.399999999999999" x14ac:dyDescent="0.3">
      <c r="A243" s="39" t="s">
        <v>509</v>
      </c>
      <c r="B243" s="39" t="s">
        <v>266</v>
      </c>
      <c r="C243" s="39" t="s">
        <v>53</v>
      </c>
      <c r="D243" s="54">
        <v>1.5</v>
      </c>
      <c r="E243" s="44" t="str">
        <f t="shared" si="6"/>
        <v>MigraciónDificilSQL</v>
      </c>
      <c r="F243" s="44">
        <f>VLOOKUP(E243,Parametros!$E$24:$F$107,2,0)</f>
        <v>0.3</v>
      </c>
      <c r="G243" s="44">
        <f t="shared" si="7"/>
        <v>1.95</v>
      </c>
    </row>
    <row r="244" spans="1:7" ht="20.399999999999999" x14ac:dyDescent="0.3">
      <c r="A244" s="39" t="s">
        <v>510</v>
      </c>
      <c r="B244" s="39" t="s">
        <v>266</v>
      </c>
      <c r="C244" s="39" t="s">
        <v>53</v>
      </c>
      <c r="D244" s="54">
        <v>1.5</v>
      </c>
      <c r="E244" s="44" t="str">
        <f t="shared" si="6"/>
        <v>MigraciónDificilSQL</v>
      </c>
      <c r="F244" s="44">
        <f>VLOOKUP(E244,Parametros!$E$24:$F$107,2,0)</f>
        <v>0.3</v>
      </c>
      <c r="G244" s="44">
        <f t="shared" si="7"/>
        <v>1.95</v>
      </c>
    </row>
    <row r="245" spans="1:7" ht="20.399999999999999" x14ac:dyDescent="0.3">
      <c r="A245" s="39" t="s">
        <v>511</v>
      </c>
      <c r="B245" s="39" t="s">
        <v>266</v>
      </c>
      <c r="C245" s="39" t="s">
        <v>53</v>
      </c>
      <c r="D245" s="54">
        <v>1.5</v>
      </c>
      <c r="E245" s="44" t="str">
        <f t="shared" si="6"/>
        <v>MigraciónDificilSQL</v>
      </c>
      <c r="F245" s="44">
        <f>VLOOKUP(E245,Parametros!$E$24:$F$107,2,0)</f>
        <v>0.3</v>
      </c>
      <c r="G245" s="44">
        <f t="shared" si="7"/>
        <v>1.95</v>
      </c>
    </row>
    <row r="246" spans="1:7" ht="20.399999999999999" x14ac:dyDescent="0.3">
      <c r="A246" s="39" t="s">
        <v>512</v>
      </c>
      <c r="B246" s="39" t="s">
        <v>266</v>
      </c>
      <c r="C246" s="39" t="s">
        <v>53</v>
      </c>
      <c r="D246" s="54">
        <v>1.5</v>
      </c>
      <c r="E246" s="44" t="str">
        <f t="shared" si="6"/>
        <v>MigraciónDificilSQL</v>
      </c>
      <c r="F246" s="44">
        <f>VLOOKUP(E246,Parametros!$E$24:$F$107,2,0)</f>
        <v>0.3</v>
      </c>
      <c r="G246" s="44">
        <f t="shared" si="7"/>
        <v>1.95</v>
      </c>
    </row>
    <row r="247" spans="1:7" ht="20.399999999999999" x14ac:dyDescent="0.3">
      <c r="A247" s="39" t="s">
        <v>513</v>
      </c>
      <c r="B247" s="39" t="s">
        <v>266</v>
      </c>
      <c r="C247" s="39" t="s">
        <v>53</v>
      </c>
      <c r="D247" s="54">
        <v>1.5</v>
      </c>
      <c r="E247" s="44" t="str">
        <f t="shared" si="6"/>
        <v>MigraciónDificilSQL</v>
      </c>
      <c r="F247" s="44">
        <f>VLOOKUP(E247,Parametros!$E$24:$F$107,2,0)</f>
        <v>0.3</v>
      </c>
      <c r="G247" s="44">
        <f t="shared" si="7"/>
        <v>1.95</v>
      </c>
    </row>
    <row r="248" spans="1:7" ht="20.399999999999999" x14ac:dyDescent="0.3">
      <c r="A248" s="39" t="s">
        <v>514</v>
      </c>
      <c r="B248" s="39" t="s">
        <v>266</v>
      </c>
      <c r="C248" s="39" t="s">
        <v>53</v>
      </c>
      <c r="D248" s="54">
        <v>1.5</v>
      </c>
      <c r="E248" s="44" t="str">
        <f t="shared" si="6"/>
        <v>MigraciónDificilSQL</v>
      </c>
      <c r="F248" s="44">
        <f>VLOOKUP(E248,Parametros!$E$24:$F$107,2,0)</f>
        <v>0.3</v>
      </c>
      <c r="G248" s="44">
        <f t="shared" si="7"/>
        <v>1.95</v>
      </c>
    </row>
    <row r="249" spans="1:7" ht="20.399999999999999" x14ac:dyDescent="0.3">
      <c r="A249" s="39" t="s">
        <v>515</v>
      </c>
      <c r="B249" s="39" t="s">
        <v>266</v>
      </c>
      <c r="C249" s="39" t="s">
        <v>53</v>
      </c>
      <c r="D249" s="54">
        <v>1.5</v>
      </c>
      <c r="E249" s="44" t="str">
        <f t="shared" si="6"/>
        <v>MigraciónDificilSQL</v>
      </c>
      <c r="F249" s="44">
        <f>VLOOKUP(E249,Parametros!$E$24:$F$107,2,0)</f>
        <v>0.3</v>
      </c>
      <c r="G249" s="44">
        <f t="shared" si="7"/>
        <v>1.95</v>
      </c>
    </row>
    <row r="250" spans="1:7" ht="30.6" x14ac:dyDescent="0.3">
      <c r="A250" s="39" t="s">
        <v>516</v>
      </c>
      <c r="B250" s="39" t="s">
        <v>266</v>
      </c>
      <c r="C250" s="39" t="s">
        <v>53</v>
      </c>
      <c r="D250" s="54">
        <v>1.5</v>
      </c>
      <c r="E250" s="44" t="str">
        <f t="shared" si="6"/>
        <v>MigraciónDificilSQL</v>
      </c>
      <c r="F250" s="44">
        <f>VLOOKUP(E250,Parametros!$E$24:$F$107,2,0)</f>
        <v>0.3</v>
      </c>
      <c r="G250" s="44">
        <f t="shared" si="7"/>
        <v>1.95</v>
      </c>
    </row>
    <row r="251" spans="1:7" ht="20.399999999999999" x14ac:dyDescent="0.3">
      <c r="A251" s="39" t="s">
        <v>517</v>
      </c>
      <c r="B251" s="39" t="s">
        <v>266</v>
      </c>
      <c r="C251" s="39" t="s">
        <v>53</v>
      </c>
      <c r="D251" s="54">
        <v>1.5</v>
      </c>
      <c r="E251" s="44" t="str">
        <f t="shared" si="6"/>
        <v>MigraciónDificilSQL</v>
      </c>
      <c r="F251" s="44">
        <f>VLOOKUP(E251,Parametros!$E$24:$F$107,2,0)</f>
        <v>0.3</v>
      </c>
      <c r="G251" s="44">
        <f t="shared" si="7"/>
        <v>1.95</v>
      </c>
    </row>
    <row r="252" spans="1:7" ht="20.399999999999999" x14ac:dyDescent="0.3">
      <c r="A252" s="39" t="s">
        <v>518</v>
      </c>
      <c r="B252" s="39" t="s">
        <v>266</v>
      </c>
      <c r="C252" s="39" t="s">
        <v>53</v>
      </c>
      <c r="D252" s="54">
        <v>1.5</v>
      </c>
      <c r="E252" s="44" t="str">
        <f t="shared" si="6"/>
        <v>MigraciónDificilSQL</v>
      </c>
      <c r="F252" s="44">
        <f>VLOOKUP(E252,Parametros!$E$24:$F$107,2,0)</f>
        <v>0.3</v>
      </c>
      <c r="G252" s="44">
        <f t="shared" si="7"/>
        <v>1.95</v>
      </c>
    </row>
    <row r="253" spans="1:7" ht="20.399999999999999" x14ac:dyDescent="0.3">
      <c r="A253" s="39" t="s">
        <v>519</v>
      </c>
      <c r="B253" s="39" t="s">
        <v>266</v>
      </c>
      <c r="C253" s="39" t="s">
        <v>53</v>
      </c>
      <c r="D253" s="54">
        <v>1.5</v>
      </c>
      <c r="E253" s="44" t="str">
        <f t="shared" si="6"/>
        <v>MigraciónDificilSQL</v>
      </c>
      <c r="F253" s="44">
        <f>VLOOKUP(E253,Parametros!$E$24:$F$107,2,0)</f>
        <v>0.3</v>
      </c>
      <c r="G253" s="44">
        <f t="shared" si="7"/>
        <v>1.95</v>
      </c>
    </row>
    <row r="254" spans="1:7" ht="20.399999999999999" x14ac:dyDescent="0.3">
      <c r="A254" s="39" t="s">
        <v>520</v>
      </c>
      <c r="B254" s="39" t="s">
        <v>266</v>
      </c>
      <c r="C254" s="39" t="s">
        <v>53</v>
      </c>
      <c r="D254" s="54">
        <v>1.5</v>
      </c>
      <c r="E254" s="44" t="str">
        <f t="shared" si="6"/>
        <v>MigraciónDificilSQL</v>
      </c>
      <c r="F254" s="44">
        <f>VLOOKUP(E254,Parametros!$E$24:$F$107,2,0)</f>
        <v>0.3</v>
      </c>
      <c r="G254" s="44">
        <f t="shared" si="7"/>
        <v>1.95</v>
      </c>
    </row>
    <row r="255" spans="1:7" ht="20.399999999999999" x14ac:dyDescent="0.3">
      <c r="A255" s="39" t="s">
        <v>521</v>
      </c>
      <c r="B255" s="39" t="s">
        <v>266</v>
      </c>
      <c r="C255" s="39" t="s">
        <v>53</v>
      </c>
      <c r="D255" s="54">
        <v>1.5</v>
      </c>
      <c r="E255" s="44" t="str">
        <f t="shared" si="6"/>
        <v>MigraciónDificilSQL</v>
      </c>
      <c r="F255" s="44">
        <f>VLOOKUP(E255,Parametros!$E$24:$F$107,2,0)</f>
        <v>0.3</v>
      </c>
      <c r="G255" s="44">
        <f t="shared" si="7"/>
        <v>1.95</v>
      </c>
    </row>
    <row r="256" spans="1:7" ht="20.399999999999999" x14ac:dyDescent="0.3">
      <c r="A256" s="39" t="s">
        <v>522</v>
      </c>
      <c r="B256" s="39" t="s">
        <v>266</v>
      </c>
      <c r="C256" s="39" t="s">
        <v>53</v>
      </c>
      <c r="D256" s="54">
        <v>1.5</v>
      </c>
      <c r="E256" s="44" t="str">
        <f t="shared" si="6"/>
        <v>MigraciónDificilSQL</v>
      </c>
      <c r="F256" s="44">
        <f>VLOOKUP(E256,Parametros!$E$24:$F$107,2,0)</f>
        <v>0.3</v>
      </c>
      <c r="G256" s="44">
        <f t="shared" si="7"/>
        <v>1.95</v>
      </c>
    </row>
    <row r="257" spans="1:7" ht="30.6" x14ac:dyDescent="0.3">
      <c r="A257" s="39" t="s">
        <v>523</v>
      </c>
      <c r="B257" s="39" t="s">
        <v>266</v>
      </c>
      <c r="C257" s="39" t="s">
        <v>53</v>
      </c>
      <c r="D257" s="54">
        <v>1.5</v>
      </c>
      <c r="E257" s="44" t="str">
        <f t="shared" si="6"/>
        <v>MigraciónDificilSQL</v>
      </c>
      <c r="F257" s="44">
        <f>VLOOKUP(E257,Parametros!$E$24:$F$107,2,0)</f>
        <v>0.3</v>
      </c>
      <c r="G257" s="44">
        <f t="shared" si="7"/>
        <v>1.95</v>
      </c>
    </row>
    <row r="258" spans="1:7" ht="20.399999999999999" x14ac:dyDescent="0.3">
      <c r="A258" s="39" t="s">
        <v>524</v>
      </c>
      <c r="B258" s="39" t="s">
        <v>266</v>
      </c>
      <c r="C258" s="39" t="s">
        <v>53</v>
      </c>
      <c r="D258" s="54">
        <v>1.5</v>
      </c>
      <c r="E258" s="44" t="str">
        <f t="shared" si="6"/>
        <v>MigraciónDificilSQL</v>
      </c>
      <c r="F258" s="44">
        <f>VLOOKUP(E258,Parametros!$E$24:$F$107,2,0)</f>
        <v>0.3</v>
      </c>
      <c r="G258" s="44">
        <f t="shared" si="7"/>
        <v>1.95</v>
      </c>
    </row>
    <row r="259" spans="1:7" ht="20.399999999999999" x14ac:dyDescent="0.3">
      <c r="A259" s="39" t="s">
        <v>525</v>
      </c>
      <c r="B259" s="39" t="s">
        <v>266</v>
      </c>
      <c r="C259" s="39" t="s">
        <v>53</v>
      </c>
      <c r="D259" s="54">
        <v>1.5</v>
      </c>
      <c r="E259" s="44" t="str">
        <f t="shared" si="6"/>
        <v>MigraciónDificilSQL</v>
      </c>
      <c r="F259" s="44">
        <f>VLOOKUP(E259,Parametros!$E$24:$F$107,2,0)</f>
        <v>0.3</v>
      </c>
      <c r="G259" s="44">
        <f t="shared" si="7"/>
        <v>1.95</v>
      </c>
    </row>
    <row r="260" spans="1:7" ht="20.399999999999999" x14ac:dyDescent="0.3">
      <c r="A260" s="39" t="s">
        <v>526</v>
      </c>
      <c r="B260" s="39" t="s">
        <v>266</v>
      </c>
      <c r="C260" s="39" t="s">
        <v>53</v>
      </c>
      <c r="D260" s="54">
        <v>1.5</v>
      </c>
      <c r="E260" s="44" t="str">
        <f t="shared" si="6"/>
        <v>MigraciónDificilSQL</v>
      </c>
      <c r="F260" s="44">
        <f>VLOOKUP(E260,Parametros!$E$24:$F$107,2,0)</f>
        <v>0.3</v>
      </c>
      <c r="G260" s="44">
        <f t="shared" si="7"/>
        <v>1.95</v>
      </c>
    </row>
    <row r="261" spans="1:7" ht="20.399999999999999" x14ac:dyDescent="0.3">
      <c r="A261" s="39" t="s">
        <v>527</v>
      </c>
      <c r="B261" s="39" t="s">
        <v>266</v>
      </c>
      <c r="C261" s="39" t="s">
        <v>53</v>
      </c>
      <c r="D261" s="54">
        <v>1.5</v>
      </c>
      <c r="E261" s="44" t="str">
        <f t="shared" si="6"/>
        <v>MigraciónDificilSQL</v>
      </c>
      <c r="F261" s="44">
        <f>VLOOKUP(E261,Parametros!$E$24:$F$107,2,0)</f>
        <v>0.3</v>
      </c>
      <c r="G261" s="44">
        <f t="shared" si="7"/>
        <v>1.95</v>
      </c>
    </row>
    <row r="262" spans="1:7" ht="20.399999999999999" x14ac:dyDescent="0.3">
      <c r="A262" s="39" t="s">
        <v>528</v>
      </c>
      <c r="B262" s="39" t="s">
        <v>266</v>
      </c>
      <c r="C262" s="39" t="s">
        <v>53</v>
      </c>
      <c r="D262" s="54">
        <v>1.5</v>
      </c>
      <c r="E262" s="44" t="str">
        <f t="shared" ref="E262:E325" si="8">+B262&amp;C262&amp;$B$4</f>
        <v>MigraciónDificilSQL</v>
      </c>
      <c r="F262" s="44">
        <f>VLOOKUP(E262,Parametros!$E$24:$F$107,2,0)</f>
        <v>0.3</v>
      </c>
      <c r="G262" s="44">
        <f t="shared" ref="G262:G325" si="9">(D262*F262)+D262</f>
        <v>1.95</v>
      </c>
    </row>
    <row r="263" spans="1:7" ht="20.399999999999999" x14ac:dyDescent="0.3">
      <c r="A263" s="39" t="s">
        <v>529</v>
      </c>
      <c r="B263" s="39" t="s">
        <v>266</v>
      </c>
      <c r="C263" s="39" t="s">
        <v>53</v>
      </c>
      <c r="D263" s="54">
        <v>1.5</v>
      </c>
      <c r="E263" s="44" t="str">
        <f t="shared" si="8"/>
        <v>MigraciónDificilSQL</v>
      </c>
      <c r="F263" s="44">
        <f>VLOOKUP(E263,Parametros!$E$24:$F$107,2,0)</f>
        <v>0.3</v>
      </c>
      <c r="G263" s="44">
        <f t="shared" si="9"/>
        <v>1.95</v>
      </c>
    </row>
    <row r="264" spans="1:7" ht="20.399999999999999" x14ac:dyDescent="0.3">
      <c r="A264" s="39" t="s">
        <v>530</v>
      </c>
      <c r="B264" s="39" t="s">
        <v>266</v>
      </c>
      <c r="C264" s="39" t="s">
        <v>53</v>
      </c>
      <c r="D264" s="54">
        <v>1.5</v>
      </c>
      <c r="E264" s="44" t="str">
        <f t="shared" si="8"/>
        <v>MigraciónDificilSQL</v>
      </c>
      <c r="F264" s="44">
        <f>VLOOKUP(E264,Parametros!$E$24:$F$107,2,0)</f>
        <v>0.3</v>
      </c>
      <c r="G264" s="44">
        <f t="shared" si="9"/>
        <v>1.95</v>
      </c>
    </row>
    <row r="265" spans="1:7" ht="20.399999999999999" x14ac:dyDescent="0.3">
      <c r="A265" s="39" t="s">
        <v>531</v>
      </c>
      <c r="B265" s="39" t="s">
        <v>266</v>
      </c>
      <c r="C265" s="39" t="s">
        <v>53</v>
      </c>
      <c r="D265" s="54">
        <v>1.5</v>
      </c>
      <c r="E265" s="44" t="str">
        <f t="shared" si="8"/>
        <v>MigraciónDificilSQL</v>
      </c>
      <c r="F265" s="44">
        <f>VLOOKUP(E265,Parametros!$E$24:$F$107,2,0)</f>
        <v>0.3</v>
      </c>
      <c r="G265" s="44">
        <f t="shared" si="9"/>
        <v>1.95</v>
      </c>
    </row>
    <row r="266" spans="1:7" ht="20.399999999999999" x14ac:dyDescent="0.3">
      <c r="A266" s="39" t="s">
        <v>532</v>
      </c>
      <c r="B266" s="39" t="s">
        <v>266</v>
      </c>
      <c r="C266" s="39" t="s">
        <v>53</v>
      </c>
      <c r="D266" s="54">
        <v>1.5</v>
      </c>
      <c r="E266" s="44" t="str">
        <f t="shared" si="8"/>
        <v>MigraciónDificilSQL</v>
      </c>
      <c r="F266" s="44">
        <f>VLOOKUP(E266,Parametros!$E$24:$F$107,2,0)</f>
        <v>0.3</v>
      </c>
      <c r="G266" s="44">
        <f t="shared" si="9"/>
        <v>1.95</v>
      </c>
    </row>
    <row r="267" spans="1:7" ht="20.399999999999999" x14ac:dyDescent="0.3">
      <c r="A267" s="39" t="s">
        <v>533</v>
      </c>
      <c r="B267" s="39" t="s">
        <v>266</v>
      </c>
      <c r="C267" s="39" t="s">
        <v>53</v>
      </c>
      <c r="D267" s="54">
        <v>1.5</v>
      </c>
      <c r="E267" s="44" t="str">
        <f t="shared" si="8"/>
        <v>MigraciónDificilSQL</v>
      </c>
      <c r="F267" s="44">
        <f>VLOOKUP(E267,Parametros!$E$24:$F$107,2,0)</f>
        <v>0.3</v>
      </c>
      <c r="G267" s="44">
        <f t="shared" si="9"/>
        <v>1.95</v>
      </c>
    </row>
    <row r="268" spans="1:7" ht="20.399999999999999" x14ac:dyDescent="0.3">
      <c r="A268" s="39" t="s">
        <v>534</v>
      </c>
      <c r="B268" s="39" t="s">
        <v>266</v>
      </c>
      <c r="C268" s="39" t="s">
        <v>53</v>
      </c>
      <c r="D268" s="54">
        <v>1.5</v>
      </c>
      <c r="E268" s="44" t="str">
        <f t="shared" si="8"/>
        <v>MigraciónDificilSQL</v>
      </c>
      <c r="F268" s="44">
        <f>VLOOKUP(E268,Parametros!$E$24:$F$107,2,0)</f>
        <v>0.3</v>
      </c>
      <c r="G268" s="44">
        <f t="shared" si="9"/>
        <v>1.95</v>
      </c>
    </row>
    <row r="269" spans="1:7" ht="20.399999999999999" x14ac:dyDescent="0.3">
      <c r="A269" s="39" t="s">
        <v>535</v>
      </c>
      <c r="B269" s="39" t="s">
        <v>266</v>
      </c>
      <c r="C269" s="39" t="s">
        <v>53</v>
      </c>
      <c r="D269" s="54">
        <v>1.5</v>
      </c>
      <c r="E269" s="44" t="str">
        <f t="shared" si="8"/>
        <v>MigraciónDificilSQL</v>
      </c>
      <c r="F269" s="44">
        <f>VLOOKUP(E269,Parametros!$E$24:$F$107,2,0)</f>
        <v>0.3</v>
      </c>
      <c r="G269" s="44">
        <f t="shared" si="9"/>
        <v>1.95</v>
      </c>
    </row>
    <row r="270" spans="1:7" ht="30.6" x14ac:dyDescent="0.3">
      <c r="A270" s="39" t="s">
        <v>536</v>
      </c>
      <c r="B270" s="39" t="s">
        <v>266</v>
      </c>
      <c r="C270" s="39" t="s">
        <v>53</v>
      </c>
      <c r="D270" s="54">
        <v>1.5</v>
      </c>
      <c r="E270" s="44" t="str">
        <f t="shared" si="8"/>
        <v>MigraciónDificilSQL</v>
      </c>
      <c r="F270" s="44">
        <f>VLOOKUP(E270,Parametros!$E$24:$F$107,2,0)</f>
        <v>0.3</v>
      </c>
      <c r="G270" s="44">
        <f t="shared" si="9"/>
        <v>1.95</v>
      </c>
    </row>
    <row r="271" spans="1:7" ht="20.399999999999999" x14ac:dyDescent="0.3">
      <c r="A271" s="39" t="s">
        <v>537</v>
      </c>
      <c r="B271" s="39" t="s">
        <v>266</v>
      </c>
      <c r="C271" s="39" t="s">
        <v>53</v>
      </c>
      <c r="D271" s="54">
        <v>1.5</v>
      </c>
      <c r="E271" s="44" t="str">
        <f t="shared" si="8"/>
        <v>MigraciónDificilSQL</v>
      </c>
      <c r="F271" s="44">
        <f>VLOOKUP(E271,Parametros!$E$24:$F$107,2,0)</f>
        <v>0.3</v>
      </c>
      <c r="G271" s="44">
        <f t="shared" si="9"/>
        <v>1.95</v>
      </c>
    </row>
    <row r="272" spans="1:7" ht="20.399999999999999" x14ac:dyDescent="0.3">
      <c r="A272" s="39" t="s">
        <v>538</v>
      </c>
      <c r="B272" s="39" t="s">
        <v>266</v>
      </c>
      <c r="C272" s="39" t="s">
        <v>53</v>
      </c>
      <c r="D272" s="54">
        <v>1.5</v>
      </c>
      <c r="E272" s="44" t="str">
        <f t="shared" si="8"/>
        <v>MigraciónDificilSQL</v>
      </c>
      <c r="F272" s="44">
        <f>VLOOKUP(E272,Parametros!$E$24:$F$107,2,0)</f>
        <v>0.3</v>
      </c>
      <c r="G272" s="44">
        <f t="shared" si="9"/>
        <v>1.95</v>
      </c>
    </row>
    <row r="273" spans="1:7" ht="20.399999999999999" x14ac:dyDescent="0.3">
      <c r="A273" s="39" t="s">
        <v>539</v>
      </c>
      <c r="B273" s="39" t="s">
        <v>266</v>
      </c>
      <c r="C273" s="39" t="s">
        <v>53</v>
      </c>
      <c r="D273" s="54">
        <v>1.5</v>
      </c>
      <c r="E273" s="44" t="str">
        <f t="shared" si="8"/>
        <v>MigraciónDificilSQL</v>
      </c>
      <c r="F273" s="44">
        <f>VLOOKUP(E273,Parametros!$E$24:$F$107,2,0)</f>
        <v>0.3</v>
      </c>
      <c r="G273" s="44">
        <f t="shared" si="9"/>
        <v>1.95</v>
      </c>
    </row>
    <row r="274" spans="1:7" ht="20.399999999999999" x14ac:dyDescent="0.3">
      <c r="A274" s="39" t="s">
        <v>540</v>
      </c>
      <c r="B274" s="39" t="s">
        <v>266</v>
      </c>
      <c r="C274" s="39" t="s">
        <v>53</v>
      </c>
      <c r="D274" s="54">
        <v>1.5</v>
      </c>
      <c r="E274" s="44" t="str">
        <f t="shared" si="8"/>
        <v>MigraciónDificilSQL</v>
      </c>
      <c r="F274" s="44">
        <f>VLOOKUP(E274,Parametros!$E$24:$F$107,2,0)</f>
        <v>0.3</v>
      </c>
      <c r="G274" s="44">
        <f t="shared" si="9"/>
        <v>1.95</v>
      </c>
    </row>
    <row r="275" spans="1:7" ht="20.399999999999999" x14ac:dyDescent="0.3">
      <c r="A275" s="39" t="s">
        <v>541</v>
      </c>
      <c r="B275" s="39" t="s">
        <v>266</v>
      </c>
      <c r="C275" s="39" t="s">
        <v>53</v>
      </c>
      <c r="D275" s="54">
        <v>1.5</v>
      </c>
      <c r="E275" s="44" t="str">
        <f t="shared" si="8"/>
        <v>MigraciónDificilSQL</v>
      </c>
      <c r="F275" s="44">
        <f>VLOOKUP(E275,Parametros!$E$24:$F$107,2,0)</f>
        <v>0.3</v>
      </c>
      <c r="G275" s="44">
        <f t="shared" si="9"/>
        <v>1.95</v>
      </c>
    </row>
    <row r="276" spans="1:7" ht="20.399999999999999" x14ac:dyDescent="0.3">
      <c r="A276" s="39" t="s">
        <v>542</v>
      </c>
      <c r="B276" s="39" t="s">
        <v>266</v>
      </c>
      <c r="C276" s="39" t="s">
        <v>53</v>
      </c>
      <c r="D276" s="54">
        <v>1.5</v>
      </c>
      <c r="E276" s="44" t="str">
        <f t="shared" si="8"/>
        <v>MigraciónDificilSQL</v>
      </c>
      <c r="F276" s="44">
        <f>VLOOKUP(E276,Parametros!$E$24:$F$107,2,0)</f>
        <v>0.3</v>
      </c>
      <c r="G276" s="44">
        <f t="shared" si="9"/>
        <v>1.95</v>
      </c>
    </row>
    <row r="277" spans="1:7" ht="20.399999999999999" x14ac:dyDescent="0.3">
      <c r="A277" s="39" t="s">
        <v>543</v>
      </c>
      <c r="B277" s="39" t="s">
        <v>266</v>
      </c>
      <c r="C277" s="39" t="s">
        <v>53</v>
      </c>
      <c r="D277" s="54">
        <v>1.5</v>
      </c>
      <c r="E277" s="44" t="str">
        <f t="shared" si="8"/>
        <v>MigraciónDificilSQL</v>
      </c>
      <c r="F277" s="44">
        <f>VLOOKUP(E277,Parametros!$E$24:$F$107,2,0)</f>
        <v>0.3</v>
      </c>
      <c r="G277" s="44">
        <f t="shared" si="9"/>
        <v>1.95</v>
      </c>
    </row>
    <row r="278" spans="1:7" ht="20.399999999999999" x14ac:dyDescent="0.3">
      <c r="A278" s="39" t="s">
        <v>544</v>
      </c>
      <c r="B278" s="39" t="s">
        <v>266</v>
      </c>
      <c r="C278" s="39" t="s">
        <v>53</v>
      </c>
      <c r="D278" s="54">
        <v>1.5</v>
      </c>
      <c r="E278" s="44" t="str">
        <f t="shared" si="8"/>
        <v>MigraciónDificilSQL</v>
      </c>
      <c r="F278" s="44">
        <f>VLOOKUP(E278,Parametros!$E$24:$F$107,2,0)</f>
        <v>0.3</v>
      </c>
      <c r="G278" s="44">
        <f t="shared" si="9"/>
        <v>1.95</v>
      </c>
    </row>
    <row r="279" spans="1:7" ht="20.399999999999999" x14ac:dyDescent="0.3">
      <c r="A279" s="39" t="s">
        <v>545</v>
      </c>
      <c r="B279" s="39" t="s">
        <v>266</v>
      </c>
      <c r="C279" s="39" t="s">
        <v>53</v>
      </c>
      <c r="D279" s="54">
        <v>1.5</v>
      </c>
      <c r="E279" s="44" t="str">
        <f t="shared" si="8"/>
        <v>MigraciónDificilSQL</v>
      </c>
      <c r="F279" s="44">
        <f>VLOOKUP(E279,Parametros!$E$24:$F$107,2,0)</f>
        <v>0.3</v>
      </c>
      <c r="G279" s="44">
        <f t="shared" si="9"/>
        <v>1.95</v>
      </c>
    </row>
    <row r="280" spans="1:7" ht="20.399999999999999" x14ac:dyDescent="0.3">
      <c r="A280" s="39" t="s">
        <v>546</v>
      </c>
      <c r="B280" s="39" t="s">
        <v>266</v>
      </c>
      <c r="C280" s="39" t="s">
        <v>53</v>
      </c>
      <c r="D280" s="54">
        <v>1.5</v>
      </c>
      <c r="E280" s="44" t="str">
        <f t="shared" si="8"/>
        <v>MigraciónDificilSQL</v>
      </c>
      <c r="F280" s="44">
        <f>VLOOKUP(E280,Parametros!$E$24:$F$107,2,0)</f>
        <v>0.3</v>
      </c>
      <c r="G280" s="44">
        <f t="shared" si="9"/>
        <v>1.95</v>
      </c>
    </row>
    <row r="281" spans="1:7" ht="20.399999999999999" x14ac:dyDescent="0.3">
      <c r="A281" s="39" t="s">
        <v>547</v>
      </c>
      <c r="B281" s="39" t="s">
        <v>266</v>
      </c>
      <c r="C281" s="39" t="s">
        <v>53</v>
      </c>
      <c r="D281" s="54">
        <v>1.5</v>
      </c>
      <c r="E281" s="44" t="str">
        <f t="shared" si="8"/>
        <v>MigraciónDificilSQL</v>
      </c>
      <c r="F281" s="44">
        <f>VLOOKUP(E281,Parametros!$E$24:$F$107,2,0)</f>
        <v>0.3</v>
      </c>
      <c r="G281" s="44">
        <f t="shared" si="9"/>
        <v>1.95</v>
      </c>
    </row>
    <row r="282" spans="1:7" ht="20.399999999999999" x14ac:dyDescent="0.3">
      <c r="A282" s="39" t="s">
        <v>548</v>
      </c>
      <c r="B282" s="39" t="s">
        <v>266</v>
      </c>
      <c r="C282" s="39" t="s">
        <v>53</v>
      </c>
      <c r="D282" s="54">
        <v>1.5</v>
      </c>
      <c r="E282" s="44" t="str">
        <f t="shared" si="8"/>
        <v>MigraciónDificilSQL</v>
      </c>
      <c r="F282" s="44">
        <f>VLOOKUP(E282,Parametros!$E$24:$F$107,2,0)</f>
        <v>0.3</v>
      </c>
      <c r="G282" s="44">
        <f t="shared" si="9"/>
        <v>1.95</v>
      </c>
    </row>
    <row r="283" spans="1:7" ht="20.399999999999999" x14ac:dyDescent="0.3">
      <c r="A283" s="39" t="s">
        <v>549</v>
      </c>
      <c r="B283" s="39" t="s">
        <v>266</v>
      </c>
      <c r="C283" s="39" t="s">
        <v>53</v>
      </c>
      <c r="D283" s="54">
        <v>1.5</v>
      </c>
      <c r="E283" s="44" t="str">
        <f t="shared" si="8"/>
        <v>MigraciónDificilSQL</v>
      </c>
      <c r="F283" s="44">
        <f>VLOOKUP(E283,Parametros!$E$24:$F$107,2,0)</f>
        <v>0.3</v>
      </c>
      <c r="G283" s="44">
        <f t="shared" si="9"/>
        <v>1.95</v>
      </c>
    </row>
    <row r="284" spans="1:7" ht="20.399999999999999" x14ac:dyDescent="0.3">
      <c r="A284" s="39" t="s">
        <v>550</v>
      </c>
      <c r="B284" s="39" t="s">
        <v>266</v>
      </c>
      <c r="C284" s="39" t="s">
        <v>53</v>
      </c>
      <c r="D284" s="54">
        <v>1.5</v>
      </c>
      <c r="E284" s="44" t="str">
        <f t="shared" si="8"/>
        <v>MigraciónDificilSQL</v>
      </c>
      <c r="F284" s="44">
        <f>VLOOKUP(E284,Parametros!$E$24:$F$107,2,0)</f>
        <v>0.3</v>
      </c>
      <c r="G284" s="44">
        <f t="shared" si="9"/>
        <v>1.95</v>
      </c>
    </row>
    <row r="285" spans="1:7" ht="20.399999999999999" x14ac:dyDescent="0.3">
      <c r="A285" s="39" t="s">
        <v>551</v>
      </c>
      <c r="B285" s="39" t="s">
        <v>266</v>
      </c>
      <c r="C285" s="39" t="s">
        <v>53</v>
      </c>
      <c r="D285" s="54">
        <v>1.5</v>
      </c>
      <c r="E285" s="44" t="str">
        <f t="shared" si="8"/>
        <v>MigraciónDificilSQL</v>
      </c>
      <c r="F285" s="44">
        <f>VLOOKUP(E285,Parametros!$E$24:$F$107,2,0)</f>
        <v>0.3</v>
      </c>
      <c r="G285" s="44">
        <f t="shared" si="9"/>
        <v>1.95</v>
      </c>
    </row>
    <row r="286" spans="1:7" ht="20.399999999999999" x14ac:dyDescent="0.3">
      <c r="A286" s="39" t="s">
        <v>552</v>
      </c>
      <c r="B286" s="39" t="s">
        <v>266</v>
      </c>
      <c r="C286" s="39" t="s">
        <v>53</v>
      </c>
      <c r="D286" s="54">
        <v>1.5</v>
      </c>
      <c r="E286" s="44" t="str">
        <f t="shared" si="8"/>
        <v>MigraciónDificilSQL</v>
      </c>
      <c r="F286" s="44">
        <f>VLOOKUP(E286,Parametros!$E$24:$F$107,2,0)</f>
        <v>0.3</v>
      </c>
      <c r="G286" s="44">
        <f t="shared" si="9"/>
        <v>1.95</v>
      </c>
    </row>
    <row r="287" spans="1:7" ht="20.399999999999999" x14ac:dyDescent="0.3">
      <c r="A287" s="39" t="s">
        <v>553</v>
      </c>
      <c r="B287" s="39" t="s">
        <v>266</v>
      </c>
      <c r="C287" s="39" t="s">
        <v>53</v>
      </c>
      <c r="D287" s="54">
        <v>1.5</v>
      </c>
      <c r="E287" s="44" t="str">
        <f t="shared" si="8"/>
        <v>MigraciónDificilSQL</v>
      </c>
      <c r="F287" s="44">
        <f>VLOOKUP(E287,Parametros!$E$24:$F$107,2,0)</f>
        <v>0.3</v>
      </c>
      <c r="G287" s="44">
        <f t="shared" si="9"/>
        <v>1.95</v>
      </c>
    </row>
    <row r="288" spans="1:7" ht="20.399999999999999" x14ac:dyDescent="0.3">
      <c r="A288" s="39" t="s">
        <v>554</v>
      </c>
      <c r="B288" s="39" t="s">
        <v>266</v>
      </c>
      <c r="C288" s="39" t="s">
        <v>53</v>
      </c>
      <c r="D288" s="54">
        <v>1.5</v>
      </c>
      <c r="E288" s="44" t="str">
        <f t="shared" si="8"/>
        <v>MigraciónDificilSQL</v>
      </c>
      <c r="F288" s="44">
        <f>VLOOKUP(E288,Parametros!$E$24:$F$107,2,0)</f>
        <v>0.3</v>
      </c>
      <c r="G288" s="44">
        <f t="shared" si="9"/>
        <v>1.95</v>
      </c>
    </row>
    <row r="289" spans="1:7" ht="20.399999999999999" x14ac:dyDescent="0.3">
      <c r="A289" s="39" t="s">
        <v>555</v>
      </c>
      <c r="B289" s="39" t="s">
        <v>266</v>
      </c>
      <c r="C289" s="39" t="s">
        <v>53</v>
      </c>
      <c r="D289" s="54">
        <v>1.5</v>
      </c>
      <c r="E289" s="44" t="str">
        <f t="shared" si="8"/>
        <v>MigraciónDificilSQL</v>
      </c>
      <c r="F289" s="44">
        <f>VLOOKUP(E289,Parametros!$E$24:$F$107,2,0)</f>
        <v>0.3</v>
      </c>
      <c r="G289" s="44">
        <f t="shared" si="9"/>
        <v>1.95</v>
      </c>
    </row>
    <row r="290" spans="1:7" ht="20.399999999999999" x14ac:dyDescent="0.3">
      <c r="A290" s="39" t="s">
        <v>556</v>
      </c>
      <c r="B290" s="39" t="s">
        <v>266</v>
      </c>
      <c r="C290" s="39" t="s">
        <v>53</v>
      </c>
      <c r="D290" s="54">
        <v>1.5</v>
      </c>
      <c r="E290" s="44" t="str">
        <f t="shared" si="8"/>
        <v>MigraciónDificilSQL</v>
      </c>
      <c r="F290" s="44">
        <f>VLOOKUP(E290,Parametros!$E$24:$F$107,2,0)</f>
        <v>0.3</v>
      </c>
      <c r="G290" s="44">
        <f t="shared" si="9"/>
        <v>1.95</v>
      </c>
    </row>
    <row r="291" spans="1:7" ht="20.399999999999999" x14ac:dyDescent="0.3">
      <c r="A291" s="39" t="s">
        <v>557</v>
      </c>
      <c r="B291" s="39" t="s">
        <v>266</v>
      </c>
      <c r="C291" s="39" t="s">
        <v>53</v>
      </c>
      <c r="D291" s="54">
        <v>1.5</v>
      </c>
      <c r="E291" s="44" t="str">
        <f t="shared" si="8"/>
        <v>MigraciónDificilSQL</v>
      </c>
      <c r="F291" s="44">
        <f>VLOOKUP(E291,Parametros!$E$24:$F$107,2,0)</f>
        <v>0.3</v>
      </c>
      <c r="G291" s="44">
        <f t="shared" si="9"/>
        <v>1.95</v>
      </c>
    </row>
    <row r="292" spans="1:7" ht="20.399999999999999" x14ac:dyDescent="0.3">
      <c r="A292" s="39" t="s">
        <v>558</v>
      </c>
      <c r="B292" s="39" t="s">
        <v>266</v>
      </c>
      <c r="C292" s="39" t="s">
        <v>53</v>
      </c>
      <c r="D292" s="54">
        <v>1.5</v>
      </c>
      <c r="E292" s="44" t="str">
        <f t="shared" si="8"/>
        <v>MigraciónDificilSQL</v>
      </c>
      <c r="F292" s="44">
        <f>VLOOKUP(E292,Parametros!$E$24:$F$107,2,0)</f>
        <v>0.3</v>
      </c>
      <c r="G292" s="44">
        <f t="shared" si="9"/>
        <v>1.95</v>
      </c>
    </row>
    <row r="293" spans="1:7" ht="20.399999999999999" x14ac:dyDescent="0.3">
      <c r="A293" s="39" t="s">
        <v>559</v>
      </c>
      <c r="B293" s="39" t="s">
        <v>266</v>
      </c>
      <c r="C293" s="39" t="s">
        <v>53</v>
      </c>
      <c r="D293" s="54">
        <v>1.5</v>
      </c>
      <c r="E293" s="44" t="str">
        <f t="shared" si="8"/>
        <v>MigraciónDificilSQL</v>
      </c>
      <c r="F293" s="44">
        <f>VLOOKUP(E293,Parametros!$E$24:$F$107,2,0)</f>
        <v>0.3</v>
      </c>
      <c r="G293" s="44">
        <f t="shared" si="9"/>
        <v>1.95</v>
      </c>
    </row>
    <row r="294" spans="1:7" ht="20.399999999999999" x14ac:dyDescent="0.3">
      <c r="A294" s="39" t="s">
        <v>560</v>
      </c>
      <c r="B294" s="39" t="s">
        <v>266</v>
      </c>
      <c r="C294" s="39" t="s">
        <v>53</v>
      </c>
      <c r="D294" s="54">
        <v>1.5</v>
      </c>
      <c r="E294" s="44" t="str">
        <f t="shared" si="8"/>
        <v>MigraciónDificilSQL</v>
      </c>
      <c r="F294" s="44">
        <f>VLOOKUP(E294,Parametros!$E$24:$F$107,2,0)</f>
        <v>0.3</v>
      </c>
      <c r="G294" s="44">
        <f t="shared" si="9"/>
        <v>1.95</v>
      </c>
    </row>
    <row r="295" spans="1:7" ht="20.399999999999999" x14ac:dyDescent="0.3">
      <c r="A295" s="39" t="s">
        <v>561</v>
      </c>
      <c r="B295" s="39" t="s">
        <v>266</v>
      </c>
      <c r="C295" s="39" t="s">
        <v>53</v>
      </c>
      <c r="D295" s="54">
        <v>1.5</v>
      </c>
      <c r="E295" s="44" t="str">
        <f t="shared" si="8"/>
        <v>MigraciónDificilSQL</v>
      </c>
      <c r="F295" s="44">
        <f>VLOOKUP(E295,Parametros!$E$24:$F$107,2,0)</f>
        <v>0.3</v>
      </c>
      <c r="G295" s="44">
        <f t="shared" si="9"/>
        <v>1.95</v>
      </c>
    </row>
    <row r="296" spans="1:7" ht="20.399999999999999" x14ac:dyDescent="0.3">
      <c r="A296" s="39" t="s">
        <v>562</v>
      </c>
      <c r="B296" s="39" t="s">
        <v>266</v>
      </c>
      <c r="C296" s="39" t="s">
        <v>53</v>
      </c>
      <c r="D296" s="54">
        <v>1.5</v>
      </c>
      <c r="E296" s="44" t="str">
        <f t="shared" si="8"/>
        <v>MigraciónDificilSQL</v>
      </c>
      <c r="F296" s="44">
        <f>VLOOKUP(E296,Parametros!$E$24:$F$107,2,0)</f>
        <v>0.3</v>
      </c>
      <c r="G296" s="44">
        <f t="shared" si="9"/>
        <v>1.95</v>
      </c>
    </row>
    <row r="297" spans="1:7" ht="20.399999999999999" x14ac:dyDescent="0.3">
      <c r="A297" s="39" t="s">
        <v>563</v>
      </c>
      <c r="B297" s="39" t="s">
        <v>266</v>
      </c>
      <c r="C297" s="39" t="s">
        <v>53</v>
      </c>
      <c r="D297" s="54">
        <v>1.5</v>
      </c>
      <c r="E297" s="44" t="str">
        <f t="shared" si="8"/>
        <v>MigraciónDificilSQL</v>
      </c>
      <c r="F297" s="44">
        <f>VLOOKUP(E297,Parametros!$E$24:$F$107,2,0)</f>
        <v>0.3</v>
      </c>
      <c r="G297" s="44">
        <f t="shared" si="9"/>
        <v>1.95</v>
      </c>
    </row>
    <row r="298" spans="1:7" ht="20.399999999999999" x14ac:dyDescent="0.3">
      <c r="A298" s="39" t="s">
        <v>564</v>
      </c>
      <c r="B298" s="39" t="s">
        <v>266</v>
      </c>
      <c r="C298" s="39" t="s">
        <v>53</v>
      </c>
      <c r="D298" s="54">
        <v>1.5</v>
      </c>
      <c r="E298" s="44" t="str">
        <f t="shared" si="8"/>
        <v>MigraciónDificilSQL</v>
      </c>
      <c r="F298" s="44">
        <f>VLOOKUP(E298,Parametros!$E$24:$F$107,2,0)</f>
        <v>0.3</v>
      </c>
      <c r="G298" s="44">
        <f t="shared" si="9"/>
        <v>1.95</v>
      </c>
    </row>
    <row r="299" spans="1:7" ht="20.399999999999999" x14ac:dyDescent="0.3">
      <c r="A299" s="39" t="s">
        <v>565</v>
      </c>
      <c r="B299" s="39" t="s">
        <v>266</v>
      </c>
      <c r="C299" s="39" t="s">
        <v>53</v>
      </c>
      <c r="D299" s="54">
        <v>1.5</v>
      </c>
      <c r="E299" s="44" t="str">
        <f t="shared" si="8"/>
        <v>MigraciónDificilSQL</v>
      </c>
      <c r="F299" s="44">
        <f>VLOOKUP(E299,Parametros!$E$24:$F$107,2,0)</f>
        <v>0.3</v>
      </c>
      <c r="G299" s="44">
        <f t="shared" si="9"/>
        <v>1.95</v>
      </c>
    </row>
    <row r="300" spans="1:7" ht="20.399999999999999" x14ac:dyDescent="0.3">
      <c r="A300" s="39" t="s">
        <v>566</v>
      </c>
      <c r="B300" s="39" t="s">
        <v>266</v>
      </c>
      <c r="C300" s="39" t="s">
        <v>53</v>
      </c>
      <c r="D300" s="54">
        <v>1.5</v>
      </c>
      <c r="E300" s="44" t="str">
        <f t="shared" si="8"/>
        <v>MigraciónDificilSQL</v>
      </c>
      <c r="F300" s="44">
        <f>VLOOKUP(E300,Parametros!$E$24:$F$107,2,0)</f>
        <v>0.3</v>
      </c>
      <c r="G300" s="44">
        <f t="shared" si="9"/>
        <v>1.95</v>
      </c>
    </row>
    <row r="301" spans="1:7" ht="20.399999999999999" x14ac:dyDescent="0.3">
      <c r="A301" s="39" t="s">
        <v>567</v>
      </c>
      <c r="B301" s="39" t="s">
        <v>266</v>
      </c>
      <c r="C301" s="39" t="s">
        <v>53</v>
      </c>
      <c r="D301" s="54">
        <v>1.5</v>
      </c>
      <c r="E301" s="44" t="str">
        <f t="shared" si="8"/>
        <v>MigraciónDificilSQL</v>
      </c>
      <c r="F301" s="44">
        <f>VLOOKUP(E301,Parametros!$E$24:$F$107,2,0)</f>
        <v>0.3</v>
      </c>
      <c r="G301" s="44">
        <f t="shared" si="9"/>
        <v>1.95</v>
      </c>
    </row>
    <row r="302" spans="1:7" ht="20.399999999999999" x14ac:dyDescent="0.3">
      <c r="A302" s="39" t="s">
        <v>568</v>
      </c>
      <c r="B302" s="39" t="s">
        <v>266</v>
      </c>
      <c r="C302" s="39" t="s">
        <v>53</v>
      </c>
      <c r="D302" s="54">
        <v>1.5</v>
      </c>
      <c r="E302" s="44" t="str">
        <f t="shared" si="8"/>
        <v>MigraciónDificilSQL</v>
      </c>
      <c r="F302" s="44">
        <f>VLOOKUP(E302,Parametros!$E$24:$F$107,2,0)</f>
        <v>0.3</v>
      </c>
      <c r="G302" s="44">
        <f t="shared" si="9"/>
        <v>1.95</v>
      </c>
    </row>
    <row r="303" spans="1:7" ht="20.399999999999999" x14ac:dyDescent="0.3">
      <c r="A303" s="39" t="s">
        <v>569</v>
      </c>
      <c r="B303" s="39" t="s">
        <v>266</v>
      </c>
      <c r="C303" s="39" t="s">
        <v>53</v>
      </c>
      <c r="D303" s="54">
        <v>1.5</v>
      </c>
      <c r="E303" s="44" t="str">
        <f t="shared" si="8"/>
        <v>MigraciónDificilSQL</v>
      </c>
      <c r="F303" s="44">
        <f>VLOOKUP(E303,Parametros!$E$24:$F$107,2,0)</f>
        <v>0.3</v>
      </c>
      <c r="G303" s="44">
        <f t="shared" si="9"/>
        <v>1.95</v>
      </c>
    </row>
    <row r="304" spans="1:7" ht="20.399999999999999" x14ac:dyDescent="0.3">
      <c r="A304" s="39" t="s">
        <v>570</v>
      </c>
      <c r="B304" s="39" t="s">
        <v>266</v>
      </c>
      <c r="C304" s="39" t="s">
        <v>53</v>
      </c>
      <c r="D304" s="54">
        <v>1.5</v>
      </c>
      <c r="E304" s="44" t="str">
        <f t="shared" si="8"/>
        <v>MigraciónDificilSQL</v>
      </c>
      <c r="F304" s="44">
        <f>VLOOKUP(E304,Parametros!$E$24:$F$107,2,0)</f>
        <v>0.3</v>
      </c>
      <c r="G304" s="44">
        <f t="shared" si="9"/>
        <v>1.95</v>
      </c>
    </row>
    <row r="305" spans="1:7" ht="20.399999999999999" x14ac:dyDescent="0.3">
      <c r="A305" s="39" t="s">
        <v>571</v>
      </c>
      <c r="B305" s="39" t="s">
        <v>266</v>
      </c>
      <c r="C305" s="39" t="s">
        <v>53</v>
      </c>
      <c r="D305" s="54">
        <v>1.5</v>
      </c>
      <c r="E305" s="44" t="str">
        <f t="shared" si="8"/>
        <v>MigraciónDificilSQL</v>
      </c>
      <c r="F305" s="44">
        <f>VLOOKUP(E305,Parametros!$E$24:$F$107,2,0)</f>
        <v>0.3</v>
      </c>
      <c r="G305" s="44">
        <f t="shared" si="9"/>
        <v>1.95</v>
      </c>
    </row>
    <row r="306" spans="1:7" ht="20.399999999999999" x14ac:dyDescent="0.3">
      <c r="A306" s="39" t="s">
        <v>572</v>
      </c>
      <c r="B306" s="39" t="s">
        <v>266</v>
      </c>
      <c r="C306" s="39" t="s">
        <v>53</v>
      </c>
      <c r="D306" s="54">
        <v>1.5</v>
      </c>
      <c r="E306" s="44" t="str">
        <f t="shared" si="8"/>
        <v>MigraciónDificilSQL</v>
      </c>
      <c r="F306" s="44">
        <f>VLOOKUP(E306,Parametros!$E$24:$F$107,2,0)</f>
        <v>0.3</v>
      </c>
      <c r="G306" s="44">
        <f t="shared" si="9"/>
        <v>1.95</v>
      </c>
    </row>
    <row r="307" spans="1:7" ht="20.399999999999999" x14ac:dyDescent="0.3">
      <c r="A307" s="39" t="s">
        <v>573</v>
      </c>
      <c r="B307" s="39" t="s">
        <v>266</v>
      </c>
      <c r="C307" s="39" t="s">
        <v>53</v>
      </c>
      <c r="D307" s="54">
        <v>1.5</v>
      </c>
      <c r="E307" s="44" t="str">
        <f t="shared" si="8"/>
        <v>MigraciónDificilSQL</v>
      </c>
      <c r="F307" s="44">
        <f>VLOOKUP(E307,Parametros!$E$24:$F$107,2,0)</f>
        <v>0.3</v>
      </c>
      <c r="G307" s="44">
        <f t="shared" si="9"/>
        <v>1.95</v>
      </c>
    </row>
    <row r="308" spans="1:7" ht="20.399999999999999" x14ac:dyDescent="0.3">
      <c r="A308" s="39" t="s">
        <v>574</v>
      </c>
      <c r="B308" s="39" t="s">
        <v>266</v>
      </c>
      <c r="C308" s="39" t="s">
        <v>53</v>
      </c>
      <c r="D308" s="54">
        <v>1.5</v>
      </c>
      <c r="E308" s="44" t="str">
        <f t="shared" si="8"/>
        <v>MigraciónDificilSQL</v>
      </c>
      <c r="F308" s="44">
        <f>VLOOKUP(E308,Parametros!$E$24:$F$107,2,0)</f>
        <v>0.3</v>
      </c>
      <c r="G308" s="44">
        <f t="shared" si="9"/>
        <v>1.95</v>
      </c>
    </row>
    <row r="309" spans="1:7" ht="20.399999999999999" x14ac:dyDescent="0.3">
      <c r="A309" s="39" t="s">
        <v>575</v>
      </c>
      <c r="B309" s="39" t="s">
        <v>266</v>
      </c>
      <c r="C309" s="39" t="s">
        <v>53</v>
      </c>
      <c r="D309" s="54">
        <v>1.5</v>
      </c>
      <c r="E309" s="44" t="str">
        <f t="shared" si="8"/>
        <v>MigraciónDificilSQL</v>
      </c>
      <c r="F309" s="44">
        <f>VLOOKUP(E309,Parametros!$E$24:$F$107,2,0)</f>
        <v>0.3</v>
      </c>
      <c r="G309" s="44">
        <f t="shared" si="9"/>
        <v>1.95</v>
      </c>
    </row>
    <row r="310" spans="1:7" ht="30.6" x14ac:dyDescent="0.3">
      <c r="A310" s="39" t="s">
        <v>576</v>
      </c>
      <c r="B310" s="39" t="s">
        <v>266</v>
      </c>
      <c r="C310" s="39" t="s">
        <v>53</v>
      </c>
      <c r="D310" s="54">
        <v>1.5</v>
      </c>
      <c r="E310" s="44" t="str">
        <f t="shared" si="8"/>
        <v>MigraciónDificilSQL</v>
      </c>
      <c r="F310" s="44">
        <f>VLOOKUP(E310,Parametros!$E$24:$F$107,2,0)</f>
        <v>0.3</v>
      </c>
      <c r="G310" s="44">
        <f t="shared" si="9"/>
        <v>1.95</v>
      </c>
    </row>
    <row r="311" spans="1:7" ht="20.399999999999999" x14ac:dyDescent="0.3">
      <c r="A311" s="39" t="s">
        <v>577</v>
      </c>
      <c r="B311" s="39" t="s">
        <v>266</v>
      </c>
      <c r="C311" s="39" t="s">
        <v>53</v>
      </c>
      <c r="D311" s="54">
        <v>1.5</v>
      </c>
      <c r="E311" s="44" t="str">
        <f t="shared" si="8"/>
        <v>MigraciónDificilSQL</v>
      </c>
      <c r="F311" s="44">
        <f>VLOOKUP(E311,Parametros!$E$24:$F$107,2,0)</f>
        <v>0.3</v>
      </c>
      <c r="G311" s="44">
        <f t="shared" si="9"/>
        <v>1.95</v>
      </c>
    </row>
    <row r="312" spans="1:7" ht="20.399999999999999" x14ac:dyDescent="0.3">
      <c r="A312" s="39" t="s">
        <v>578</v>
      </c>
      <c r="B312" s="39" t="s">
        <v>266</v>
      </c>
      <c r="C312" s="39" t="s">
        <v>53</v>
      </c>
      <c r="D312" s="54">
        <v>1.5</v>
      </c>
      <c r="E312" s="44" t="str">
        <f t="shared" si="8"/>
        <v>MigraciónDificilSQL</v>
      </c>
      <c r="F312" s="44">
        <f>VLOOKUP(E312,Parametros!$E$24:$F$107,2,0)</f>
        <v>0.3</v>
      </c>
      <c r="G312" s="44">
        <f t="shared" si="9"/>
        <v>1.95</v>
      </c>
    </row>
    <row r="313" spans="1:7" ht="20.399999999999999" x14ac:dyDescent="0.3">
      <c r="A313" s="39" t="s">
        <v>579</v>
      </c>
      <c r="B313" s="39" t="s">
        <v>266</v>
      </c>
      <c r="C313" s="39" t="s">
        <v>53</v>
      </c>
      <c r="D313" s="54">
        <v>1.5</v>
      </c>
      <c r="E313" s="44" t="str">
        <f t="shared" si="8"/>
        <v>MigraciónDificilSQL</v>
      </c>
      <c r="F313" s="44">
        <f>VLOOKUP(E313,Parametros!$E$24:$F$107,2,0)</f>
        <v>0.3</v>
      </c>
      <c r="G313" s="44">
        <f t="shared" si="9"/>
        <v>1.95</v>
      </c>
    </row>
    <row r="314" spans="1:7" ht="20.399999999999999" x14ac:dyDescent="0.3">
      <c r="A314" s="39" t="s">
        <v>580</v>
      </c>
      <c r="B314" s="39" t="s">
        <v>266</v>
      </c>
      <c r="C314" s="39" t="s">
        <v>53</v>
      </c>
      <c r="D314" s="54">
        <v>1.5</v>
      </c>
      <c r="E314" s="44" t="str">
        <f t="shared" si="8"/>
        <v>MigraciónDificilSQL</v>
      </c>
      <c r="F314" s="44">
        <f>VLOOKUP(E314,Parametros!$E$24:$F$107,2,0)</f>
        <v>0.3</v>
      </c>
      <c r="G314" s="44">
        <f t="shared" si="9"/>
        <v>1.95</v>
      </c>
    </row>
    <row r="315" spans="1:7" ht="20.399999999999999" x14ac:dyDescent="0.3">
      <c r="A315" s="39" t="s">
        <v>581</v>
      </c>
      <c r="B315" s="39" t="s">
        <v>266</v>
      </c>
      <c r="C315" s="39" t="s">
        <v>53</v>
      </c>
      <c r="D315" s="54">
        <v>1.5</v>
      </c>
      <c r="E315" s="44" t="str">
        <f t="shared" si="8"/>
        <v>MigraciónDificilSQL</v>
      </c>
      <c r="F315" s="44">
        <f>VLOOKUP(E315,Parametros!$E$24:$F$107,2,0)</f>
        <v>0.3</v>
      </c>
      <c r="G315" s="44">
        <f t="shared" si="9"/>
        <v>1.95</v>
      </c>
    </row>
    <row r="316" spans="1:7" ht="20.399999999999999" x14ac:dyDescent="0.3">
      <c r="A316" s="39" t="s">
        <v>582</v>
      </c>
      <c r="B316" s="39" t="s">
        <v>266</v>
      </c>
      <c r="C316" s="39" t="s">
        <v>53</v>
      </c>
      <c r="D316" s="54">
        <v>1.5</v>
      </c>
      <c r="E316" s="44" t="str">
        <f t="shared" si="8"/>
        <v>MigraciónDificilSQL</v>
      </c>
      <c r="F316" s="44">
        <f>VLOOKUP(E316,Parametros!$E$24:$F$107,2,0)</f>
        <v>0.3</v>
      </c>
      <c r="G316" s="44">
        <f t="shared" si="9"/>
        <v>1.95</v>
      </c>
    </row>
    <row r="317" spans="1:7" ht="20.399999999999999" x14ac:dyDescent="0.3">
      <c r="A317" s="39" t="s">
        <v>583</v>
      </c>
      <c r="B317" s="39" t="s">
        <v>266</v>
      </c>
      <c r="C317" s="39" t="s">
        <v>53</v>
      </c>
      <c r="D317" s="54">
        <v>1.5</v>
      </c>
      <c r="E317" s="44" t="str">
        <f t="shared" si="8"/>
        <v>MigraciónDificilSQL</v>
      </c>
      <c r="F317" s="44">
        <f>VLOOKUP(E317,Parametros!$E$24:$F$107,2,0)</f>
        <v>0.3</v>
      </c>
      <c r="G317" s="44">
        <f t="shared" si="9"/>
        <v>1.95</v>
      </c>
    </row>
    <row r="318" spans="1:7" ht="20.399999999999999" x14ac:dyDescent="0.3">
      <c r="A318" s="39" t="s">
        <v>584</v>
      </c>
      <c r="B318" s="39" t="s">
        <v>266</v>
      </c>
      <c r="C318" s="39" t="s">
        <v>53</v>
      </c>
      <c r="D318" s="54">
        <v>1.5</v>
      </c>
      <c r="E318" s="44" t="str">
        <f t="shared" si="8"/>
        <v>MigraciónDificilSQL</v>
      </c>
      <c r="F318" s="44">
        <f>VLOOKUP(E318,Parametros!$E$24:$F$107,2,0)</f>
        <v>0.3</v>
      </c>
      <c r="G318" s="44">
        <f t="shared" si="9"/>
        <v>1.95</v>
      </c>
    </row>
    <row r="319" spans="1:7" ht="20.399999999999999" x14ac:dyDescent="0.3">
      <c r="A319" s="39" t="s">
        <v>585</v>
      </c>
      <c r="B319" s="39" t="s">
        <v>266</v>
      </c>
      <c r="C319" s="39" t="s">
        <v>53</v>
      </c>
      <c r="D319" s="54">
        <v>1.5</v>
      </c>
      <c r="E319" s="44" t="str">
        <f t="shared" si="8"/>
        <v>MigraciónDificilSQL</v>
      </c>
      <c r="F319" s="44">
        <f>VLOOKUP(E319,Parametros!$E$24:$F$107,2,0)</f>
        <v>0.3</v>
      </c>
      <c r="G319" s="44">
        <f t="shared" si="9"/>
        <v>1.95</v>
      </c>
    </row>
    <row r="320" spans="1:7" ht="20.399999999999999" x14ac:dyDescent="0.3">
      <c r="A320" s="39" t="s">
        <v>586</v>
      </c>
      <c r="B320" s="39" t="s">
        <v>266</v>
      </c>
      <c r="C320" s="39" t="s">
        <v>53</v>
      </c>
      <c r="D320" s="54">
        <v>1.5</v>
      </c>
      <c r="E320" s="44" t="str">
        <f t="shared" si="8"/>
        <v>MigraciónDificilSQL</v>
      </c>
      <c r="F320" s="44">
        <f>VLOOKUP(E320,Parametros!$E$24:$F$107,2,0)</f>
        <v>0.3</v>
      </c>
      <c r="G320" s="44">
        <f t="shared" si="9"/>
        <v>1.95</v>
      </c>
    </row>
    <row r="321" spans="1:7" ht="20.399999999999999" x14ac:dyDescent="0.3">
      <c r="A321" s="39" t="s">
        <v>587</v>
      </c>
      <c r="B321" s="39" t="s">
        <v>266</v>
      </c>
      <c r="C321" s="39" t="s">
        <v>53</v>
      </c>
      <c r="D321" s="54">
        <v>1.5</v>
      </c>
      <c r="E321" s="44" t="str">
        <f t="shared" si="8"/>
        <v>MigraciónDificilSQL</v>
      </c>
      <c r="F321" s="44">
        <f>VLOOKUP(E321,Parametros!$E$24:$F$107,2,0)</f>
        <v>0.3</v>
      </c>
      <c r="G321" s="44">
        <f t="shared" si="9"/>
        <v>1.95</v>
      </c>
    </row>
    <row r="322" spans="1:7" ht="20.399999999999999" x14ac:dyDescent="0.3">
      <c r="A322" s="39" t="s">
        <v>588</v>
      </c>
      <c r="B322" s="39" t="s">
        <v>266</v>
      </c>
      <c r="C322" s="39" t="s">
        <v>53</v>
      </c>
      <c r="D322" s="54">
        <v>1.5</v>
      </c>
      <c r="E322" s="44" t="str">
        <f t="shared" si="8"/>
        <v>MigraciónDificilSQL</v>
      </c>
      <c r="F322" s="44">
        <f>VLOOKUP(E322,Parametros!$E$24:$F$107,2,0)</f>
        <v>0.3</v>
      </c>
      <c r="G322" s="44">
        <f t="shared" si="9"/>
        <v>1.95</v>
      </c>
    </row>
    <row r="323" spans="1:7" ht="20.399999999999999" x14ac:dyDescent="0.3">
      <c r="A323" s="39" t="s">
        <v>589</v>
      </c>
      <c r="B323" s="39" t="s">
        <v>266</v>
      </c>
      <c r="C323" s="39" t="s">
        <v>53</v>
      </c>
      <c r="D323" s="54">
        <v>1.5</v>
      </c>
      <c r="E323" s="44" t="str">
        <f t="shared" si="8"/>
        <v>MigraciónDificilSQL</v>
      </c>
      <c r="F323" s="44">
        <f>VLOOKUP(E323,Parametros!$E$24:$F$107,2,0)</f>
        <v>0.3</v>
      </c>
      <c r="G323" s="44">
        <f t="shared" si="9"/>
        <v>1.95</v>
      </c>
    </row>
    <row r="324" spans="1:7" ht="20.399999999999999" x14ac:dyDescent="0.3">
      <c r="A324" s="39" t="s">
        <v>590</v>
      </c>
      <c r="B324" s="39" t="s">
        <v>266</v>
      </c>
      <c r="C324" s="39" t="s">
        <v>53</v>
      </c>
      <c r="D324" s="54">
        <v>1.5</v>
      </c>
      <c r="E324" s="44" t="str">
        <f t="shared" si="8"/>
        <v>MigraciónDificilSQL</v>
      </c>
      <c r="F324" s="44">
        <f>VLOOKUP(E324,Parametros!$E$24:$F$107,2,0)</f>
        <v>0.3</v>
      </c>
      <c r="G324" s="44">
        <f t="shared" si="9"/>
        <v>1.95</v>
      </c>
    </row>
    <row r="325" spans="1:7" ht="20.399999999999999" x14ac:dyDescent="0.3">
      <c r="A325" s="39" t="s">
        <v>591</v>
      </c>
      <c r="B325" s="39" t="s">
        <v>266</v>
      </c>
      <c r="C325" s="39" t="s">
        <v>53</v>
      </c>
      <c r="D325" s="54">
        <v>1.5</v>
      </c>
      <c r="E325" s="44" t="str">
        <f t="shared" si="8"/>
        <v>MigraciónDificilSQL</v>
      </c>
      <c r="F325" s="44">
        <f>VLOOKUP(E325,Parametros!$E$24:$F$107,2,0)</f>
        <v>0.3</v>
      </c>
      <c r="G325" s="44">
        <f t="shared" si="9"/>
        <v>1.95</v>
      </c>
    </row>
    <row r="326" spans="1:7" ht="20.399999999999999" x14ac:dyDescent="0.3">
      <c r="A326" s="39" t="s">
        <v>592</v>
      </c>
      <c r="B326" s="39" t="s">
        <v>266</v>
      </c>
      <c r="C326" s="39" t="s">
        <v>53</v>
      </c>
      <c r="D326" s="54">
        <v>1.5</v>
      </c>
      <c r="E326" s="44" t="str">
        <f t="shared" ref="E326:E328" si="10">+B326&amp;C326&amp;$B$4</f>
        <v>MigraciónDificilSQL</v>
      </c>
      <c r="F326" s="44">
        <f>VLOOKUP(E326,Parametros!$E$24:$F$107,2,0)</f>
        <v>0.3</v>
      </c>
      <c r="G326" s="44">
        <f t="shared" ref="G326:G328" si="11">(D326*F326)+D326</f>
        <v>1.95</v>
      </c>
    </row>
    <row r="327" spans="1:7" ht="20.399999999999999" x14ac:dyDescent="0.3">
      <c r="A327" s="39" t="s">
        <v>593</v>
      </c>
      <c r="B327" s="39" t="s">
        <v>266</v>
      </c>
      <c r="C327" s="39" t="s">
        <v>53</v>
      </c>
      <c r="D327" s="54">
        <v>1.5</v>
      </c>
      <c r="E327" s="44" t="str">
        <f t="shared" si="10"/>
        <v>MigraciónDificilSQL</v>
      </c>
      <c r="F327" s="44">
        <f>VLOOKUP(E327,Parametros!$E$24:$F$107,2,0)</f>
        <v>0.3</v>
      </c>
      <c r="G327" s="44">
        <f t="shared" si="11"/>
        <v>1.95</v>
      </c>
    </row>
    <row r="328" spans="1:7" ht="20.399999999999999" x14ac:dyDescent="0.3">
      <c r="A328" s="39" t="s">
        <v>594</v>
      </c>
      <c r="B328" s="39" t="s">
        <v>266</v>
      </c>
      <c r="C328" s="39" t="s">
        <v>53</v>
      </c>
      <c r="D328" s="54">
        <v>1.5</v>
      </c>
      <c r="E328" s="44" t="str">
        <f t="shared" si="10"/>
        <v>MigraciónDificilSQL</v>
      </c>
      <c r="F328" s="44">
        <f>VLOOKUP(E328,Parametros!$E$24:$F$107,2,0)</f>
        <v>0.3</v>
      </c>
      <c r="G328" s="44">
        <f t="shared" si="11"/>
        <v>1.95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Parametros!$B$3:$B$13</xm:f>
          </x14:formula1>
          <xm:sqref>B5:B328</xm:sqref>
        </x14:dataValidation>
        <x14:dataValidation type="list" allowBlank="1" showInputMessage="1" showErrorMessage="1">
          <x14:formula1>
            <xm:f>Parametros!$C$3:$C$6</xm:f>
          </x14:formula1>
          <xm:sqref>C5:C328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11" sqref="F11"/>
    </sheetView>
  </sheetViews>
  <sheetFormatPr baseColWidth="10" defaultRowHeight="14.4" x14ac:dyDescent="0.3"/>
  <cols>
    <col min="1" max="1" width="18.109375" bestFit="1" customWidth="1"/>
    <col min="2" max="2" width="16.5546875" bestFit="1" customWidth="1"/>
    <col min="3" max="3" width="9.5546875" bestFit="1" customWidth="1"/>
    <col min="4" max="4" width="9.5546875" style="62" customWidth="1"/>
    <col min="5" max="5" width="19.44140625" style="62" bestFit="1" customWidth="1"/>
    <col min="6" max="6" width="8.88671875" customWidth="1"/>
    <col min="7" max="7" width="8.6640625" bestFit="1" customWidth="1"/>
  </cols>
  <sheetData>
    <row r="1" spans="1:7" ht="20.399999999999999" x14ac:dyDescent="0.3">
      <c r="A1" s="56" t="s">
        <v>603</v>
      </c>
      <c r="B1" s="56" t="s">
        <v>257</v>
      </c>
      <c r="C1" s="56" t="s">
        <v>5</v>
      </c>
      <c r="D1" s="67" t="s">
        <v>612</v>
      </c>
      <c r="E1" s="67" t="s">
        <v>611</v>
      </c>
      <c r="F1" s="67" t="s">
        <v>609</v>
      </c>
      <c r="G1" s="67" t="s">
        <v>610</v>
      </c>
    </row>
    <row r="2" spans="1:7" s="49" customFormat="1" ht="20.399999999999999" x14ac:dyDescent="0.3">
      <c r="A2" s="52" t="s">
        <v>606</v>
      </c>
      <c r="B2" s="52" t="s">
        <v>265</v>
      </c>
      <c r="C2" s="52" t="s">
        <v>25</v>
      </c>
      <c r="D2" s="63">
        <v>4</v>
      </c>
      <c r="E2" s="63" t="str">
        <f>+B2&amp;C2&amp;$B$1</f>
        <v>Interfases modificadasMedianoSQL</v>
      </c>
      <c r="F2" s="63">
        <f>VLOOKUP(E2,Parametros!$E$25:$F$107,2,0)</f>
        <v>0.2</v>
      </c>
      <c r="G2" s="63">
        <f>(D2*F2)+D2</f>
        <v>4.8</v>
      </c>
    </row>
    <row r="3" spans="1:7" ht="20.399999999999999" x14ac:dyDescent="0.3">
      <c r="A3" s="52" t="s">
        <v>604</v>
      </c>
      <c r="B3" s="52" t="s">
        <v>265</v>
      </c>
      <c r="C3" s="52" t="s">
        <v>25</v>
      </c>
      <c r="D3" s="63">
        <v>24</v>
      </c>
      <c r="E3" s="63" t="str">
        <f t="shared" ref="E3:E5" si="0">+B3&amp;C3&amp;$B$1</f>
        <v>Interfases modificadasMedianoSQL</v>
      </c>
      <c r="F3" s="63">
        <f>VLOOKUP(E3,Parametros!$E$25:$F$107,2,0)</f>
        <v>0.2</v>
      </c>
      <c r="G3" s="63">
        <f t="shared" ref="G3:G5" si="1">(D3*F3)+D3</f>
        <v>28.8</v>
      </c>
    </row>
    <row r="4" spans="1:7" ht="20.399999999999999" x14ac:dyDescent="0.3">
      <c r="A4" s="52" t="s">
        <v>605</v>
      </c>
      <c r="B4" s="52" t="s">
        <v>265</v>
      </c>
      <c r="C4" s="52" t="s">
        <v>55</v>
      </c>
      <c r="D4" s="63">
        <v>60</v>
      </c>
      <c r="E4" s="63" t="str">
        <f t="shared" si="0"/>
        <v>Interfases modificadasMuy DificilSQL</v>
      </c>
      <c r="F4" s="63">
        <f>VLOOKUP(E4,Parametros!$E$25:$F$107,2,0)</f>
        <v>0.4</v>
      </c>
      <c r="G4" s="63">
        <f t="shared" si="1"/>
        <v>84</v>
      </c>
    </row>
    <row r="5" spans="1:7" ht="20.399999999999999" x14ac:dyDescent="0.3">
      <c r="A5" s="53" t="s">
        <v>607</v>
      </c>
      <c r="B5" s="52" t="s">
        <v>265</v>
      </c>
      <c r="C5" s="52" t="s">
        <v>25</v>
      </c>
      <c r="D5" s="63">
        <v>8</v>
      </c>
      <c r="E5" s="63" t="str">
        <f t="shared" si="0"/>
        <v>Interfases modificadasMedianoSQL</v>
      </c>
      <c r="F5" s="63">
        <f>VLOOKUP(E5,Parametros!$E$25:$F$107,2,0)</f>
        <v>0.2</v>
      </c>
      <c r="G5" s="63">
        <f t="shared" si="1"/>
        <v>9.6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Parametros!$B$3:$B$13</xm:f>
          </x14:formula1>
          <xm:sqref>B2:B5</xm:sqref>
        </x14:dataValidation>
        <x14:dataValidation type="list" allowBlank="1" showInputMessage="1" showErrorMessage="1">
          <x14:formula1>
            <xm:f>Parametros!$C$3:$C$6</xm:f>
          </x14:formula1>
          <xm:sqref>C2:C5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7"/>
  <sheetViews>
    <sheetView topLeftCell="A82" workbookViewId="0">
      <selection activeCell="E103" sqref="E103"/>
    </sheetView>
  </sheetViews>
  <sheetFormatPr baseColWidth="10" defaultRowHeight="14.4" x14ac:dyDescent="0.3"/>
  <cols>
    <col min="1" max="1" width="2.6640625" style="31" bestFit="1" customWidth="1"/>
    <col min="2" max="2" width="21" bestFit="1" customWidth="1"/>
    <col min="3" max="3" width="9.5546875" bestFit="1" customWidth="1"/>
    <col min="4" max="4" width="7" bestFit="1" customWidth="1"/>
    <col min="5" max="5" width="31.109375" bestFit="1" customWidth="1"/>
    <col min="6" max="6" width="4.33203125" bestFit="1" customWidth="1"/>
  </cols>
  <sheetData>
    <row r="2" spans="1:3" x14ac:dyDescent="0.3">
      <c r="A2" s="22"/>
      <c r="B2" s="23" t="s">
        <v>258</v>
      </c>
      <c r="C2" s="23" t="s">
        <v>5</v>
      </c>
    </row>
    <row r="3" spans="1:3" x14ac:dyDescent="0.3">
      <c r="A3" s="18">
        <v>1</v>
      </c>
      <c r="B3" s="18" t="s">
        <v>259</v>
      </c>
      <c r="C3" s="19" t="s">
        <v>55</v>
      </c>
    </row>
    <row r="4" spans="1:3" x14ac:dyDescent="0.3">
      <c r="A4" s="18">
        <v>2</v>
      </c>
      <c r="B4" s="18" t="s">
        <v>20</v>
      </c>
      <c r="C4" s="19" t="s">
        <v>53</v>
      </c>
    </row>
    <row r="5" spans="1:3" x14ac:dyDescent="0.3">
      <c r="A5" s="18">
        <v>3</v>
      </c>
      <c r="B5" s="18" t="s">
        <v>260</v>
      </c>
      <c r="C5" s="19" t="s">
        <v>25</v>
      </c>
    </row>
    <row r="6" spans="1:3" x14ac:dyDescent="0.3">
      <c r="A6" s="18">
        <v>4</v>
      </c>
      <c r="B6" s="18" t="s">
        <v>29</v>
      </c>
      <c r="C6" s="19" t="s">
        <v>21</v>
      </c>
    </row>
    <row r="7" spans="1:3" x14ac:dyDescent="0.3">
      <c r="A7" s="18">
        <v>5</v>
      </c>
      <c r="B7" s="18" t="s">
        <v>261</v>
      </c>
      <c r="C7" s="17"/>
    </row>
    <row r="8" spans="1:3" x14ac:dyDescent="0.3">
      <c r="A8" s="18">
        <v>6</v>
      </c>
      <c r="B8" s="18" t="s">
        <v>54</v>
      </c>
      <c r="C8" s="17"/>
    </row>
    <row r="9" spans="1:3" x14ac:dyDescent="0.3">
      <c r="A9" s="18">
        <v>7</v>
      </c>
      <c r="B9" s="18" t="s">
        <v>262</v>
      </c>
      <c r="C9" s="17"/>
    </row>
    <row r="10" spans="1:3" x14ac:dyDescent="0.3">
      <c r="A10" s="18">
        <v>8</v>
      </c>
      <c r="B10" s="20" t="s">
        <v>263</v>
      </c>
      <c r="C10" s="17"/>
    </row>
    <row r="11" spans="1:3" x14ac:dyDescent="0.3">
      <c r="A11" s="18">
        <v>9</v>
      </c>
      <c r="B11" s="20" t="s">
        <v>264</v>
      </c>
      <c r="C11" s="17"/>
    </row>
    <row r="12" spans="1:3" x14ac:dyDescent="0.3">
      <c r="A12" s="18">
        <v>10</v>
      </c>
      <c r="B12" s="20" t="s">
        <v>265</v>
      </c>
      <c r="C12" s="17"/>
    </row>
    <row r="13" spans="1:3" x14ac:dyDescent="0.3">
      <c r="A13" s="18">
        <v>11</v>
      </c>
      <c r="B13" s="18" t="s">
        <v>266</v>
      </c>
      <c r="C13" s="17"/>
    </row>
    <row r="14" spans="1:3" x14ac:dyDescent="0.3">
      <c r="A14" s="18">
        <v>12</v>
      </c>
      <c r="B14" s="18"/>
      <c r="C14" s="17"/>
    </row>
    <row r="15" spans="1:3" x14ac:dyDescent="0.3">
      <c r="A15" s="18">
        <v>13</v>
      </c>
      <c r="B15" s="18"/>
      <c r="C15" s="17"/>
    </row>
    <row r="16" spans="1:3" x14ac:dyDescent="0.3">
      <c r="A16" s="18">
        <v>14</v>
      </c>
      <c r="B16" s="18"/>
      <c r="C16" s="17"/>
    </row>
    <row r="17" spans="1:6" x14ac:dyDescent="0.3">
      <c r="A17" s="18">
        <v>15</v>
      </c>
      <c r="B17" s="18"/>
      <c r="C17" s="17"/>
    </row>
    <row r="18" spans="1:6" x14ac:dyDescent="0.3">
      <c r="A18" s="18">
        <v>16</v>
      </c>
      <c r="B18" s="18"/>
      <c r="C18" s="17"/>
    </row>
    <row r="19" spans="1:6" x14ac:dyDescent="0.3">
      <c r="A19" s="18">
        <v>17</v>
      </c>
      <c r="B19" s="18"/>
      <c r="C19" s="17"/>
    </row>
    <row r="20" spans="1:6" x14ac:dyDescent="0.3">
      <c r="A20" s="20">
        <v>18</v>
      </c>
      <c r="B20" s="18"/>
      <c r="C20" s="17"/>
    </row>
    <row r="21" spans="1:6" x14ac:dyDescent="0.3">
      <c r="A21" s="20">
        <v>19</v>
      </c>
      <c r="B21" s="18"/>
      <c r="C21" s="17"/>
    </row>
    <row r="22" spans="1:6" x14ac:dyDescent="0.3">
      <c r="A22" s="21">
        <v>20</v>
      </c>
      <c r="B22" s="18"/>
      <c r="C22" s="17"/>
    </row>
    <row r="24" spans="1:6" x14ac:dyDescent="0.3">
      <c r="B24" s="27" t="s">
        <v>267</v>
      </c>
      <c r="C24" s="28" t="s">
        <v>5</v>
      </c>
      <c r="D24" s="28" t="s">
        <v>268</v>
      </c>
      <c r="E24" s="30" t="s">
        <v>7</v>
      </c>
      <c r="F24" s="30" t="s">
        <v>8</v>
      </c>
    </row>
    <row r="25" spans="1:6" x14ac:dyDescent="0.3">
      <c r="B25" s="24" t="s">
        <v>259</v>
      </c>
      <c r="C25" s="25" t="s">
        <v>55</v>
      </c>
      <c r="D25" s="25" t="s">
        <v>256</v>
      </c>
      <c r="E25" s="29" t="str">
        <f>+B25&amp;C25&amp;D25</f>
        <v>OL - Nuevo (Consulta)Muy Dificil.NET</v>
      </c>
      <c r="F25" s="32">
        <v>0.4</v>
      </c>
    </row>
    <row r="26" spans="1:6" x14ac:dyDescent="0.3">
      <c r="B26" s="24" t="s">
        <v>259</v>
      </c>
      <c r="C26" s="25" t="s">
        <v>53</v>
      </c>
      <c r="D26" s="25" t="s">
        <v>256</v>
      </c>
      <c r="E26" s="29" t="str">
        <f t="shared" ref="E26:E89" si="0">+B26&amp;C26&amp;D26</f>
        <v>OL - Nuevo (Consulta)Dificil.NET</v>
      </c>
      <c r="F26" s="32">
        <v>0.3</v>
      </c>
    </row>
    <row r="27" spans="1:6" x14ac:dyDescent="0.3">
      <c r="B27" s="24" t="s">
        <v>259</v>
      </c>
      <c r="C27" s="25" t="s">
        <v>25</v>
      </c>
      <c r="D27" s="25" t="s">
        <v>256</v>
      </c>
      <c r="E27" s="29" t="str">
        <f t="shared" si="0"/>
        <v>OL - Nuevo (Consulta)Mediano.NET</v>
      </c>
      <c r="F27" s="32">
        <v>0.2</v>
      </c>
    </row>
    <row r="28" spans="1:6" x14ac:dyDescent="0.3">
      <c r="B28" s="24" t="s">
        <v>259</v>
      </c>
      <c r="C28" s="25" t="s">
        <v>21</v>
      </c>
      <c r="D28" s="25" t="s">
        <v>256</v>
      </c>
      <c r="E28" s="29" t="str">
        <f t="shared" si="0"/>
        <v>OL - Nuevo (Consulta)Fácil.NET</v>
      </c>
      <c r="F28" s="32">
        <v>0.1</v>
      </c>
    </row>
    <row r="29" spans="1:6" x14ac:dyDescent="0.3">
      <c r="B29" s="24" t="s">
        <v>20</v>
      </c>
      <c r="C29" s="25" t="s">
        <v>55</v>
      </c>
      <c r="D29" s="25" t="s">
        <v>256</v>
      </c>
      <c r="E29" s="29" t="str">
        <f t="shared" si="0"/>
        <v>OL - Modificado (Consulta)Muy Dificil.NET</v>
      </c>
      <c r="F29" s="32">
        <v>0.4</v>
      </c>
    </row>
    <row r="30" spans="1:6" x14ac:dyDescent="0.3">
      <c r="B30" s="24" t="s">
        <v>20</v>
      </c>
      <c r="C30" s="25" t="s">
        <v>53</v>
      </c>
      <c r="D30" s="25" t="s">
        <v>256</v>
      </c>
      <c r="E30" s="29" t="str">
        <f t="shared" si="0"/>
        <v>OL - Modificado (Consulta)Dificil.NET</v>
      </c>
      <c r="F30" s="32">
        <v>0.3</v>
      </c>
    </row>
    <row r="31" spans="1:6" x14ac:dyDescent="0.3">
      <c r="B31" s="24" t="s">
        <v>20</v>
      </c>
      <c r="C31" s="25" t="s">
        <v>25</v>
      </c>
      <c r="D31" s="25" t="s">
        <v>256</v>
      </c>
      <c r="E31" s="29" t="str">
        <f t="shared" si="0"/>
        <v>OL - Modificado (Consulta)Mediano.NET</v>
      </c>
      <c r="F31" s="32">
        <v>0.2</v>
      </c>
    </row>
    <row r="32" spans="1:6" x14ac:dyDescent="0.3">
      <c r="B32" s="24" t="s">
        <v>20</v>
      </c>
      <c r="C32" s="25" t="s">
        <v>21</v>
      </c>
      <c r="D32" s="25" t="s">
        <v>256</v>
      </c>
      <c r="E32" s="29" t="str">
        <f t="shared" si="0"/>
        <v>OL - Modificado (Consulta)Fácil.NET</v>
      </c>
      <c r="F32" s="32">
        <v>0.1</v>
      </c>
    </row>
    <row r="33" spans="2:6" x14ac:dyDescent="0.3">
      <c r="B33" s="24" t="s">
        <v>260</v>
      </c>
      <c r="C33" s="25" t="s">
        <v>55</v>
      </c>
      <c r="D33" s="25" t="s">
        <v>256</v>
      </c>
      <c r="E33" s="29" t="str">
        <f t="shared" si="0"/>
        <v>OL - Nuevo (Mantenedor)Muy Dificil.NET</v>
      </c>
      <c r="F33" s="32">
        <v>0.4</v>
      </c>
    </row>
    <row r="34" spans="2:6" x14ac:dyDescent="0.3">
      <c r="B34" s="24" t="s">
        <v>260</v>
      </c>
      <c r="C34" s="25" t="s">
        <v>53</v>
      </c>
      <c r="D34" s="25" t="s">
        <v>256</v>
      </c>
      <c r="E34" s="29" t="str">
        <f t="shared" si="0"/>
        <v>OL - Nuevo (Mantenedor)Dificil.NET</v>
      </c>
      <c r="F34" s="32">
        <v>0.3</v>
      </c>
    </row>
    <row r="35" spans="2:6" x14ac:dyDescent="0.3">
      <c r="B35" s="24" t="s">
        <v>260</v>
      </c>
      <c r="C35" s="25" t="s">
        <v>25</v>
      </c>
      <c r="D35" s="25" t="s">
        <v>256</v>
      </c>
      <c r="E35" s="29" t="str">
        <f t="shared" si="0"/>
        <v>OL - Nuevo (Mantenedor)Mediano.NET</v>
      </c>
      <c r="F35" s="32">
        <v>0.2</v>
      </c>
    </row>
    <row r="36" spans="2:6" x14ac:dyDescent="0.3">
      <c r="B36" s="24" t="s">
        <v>260</v>
      </c>
      <c r="C36" s="25" t="s">
        <v>21</v>
      </c>
      <c r="D36" s="25" t="s">
        <v>256</v>
      </c>
      <c r="E36" s="29" t="str">
        <f t="shared" si="0"/>
        <v>OL - Nuevo (Mantenedor)Fácil.NET</v>
      </c>
      <c r="F36" s="32">
        <v>0.1</v>
      </c>
    </row>
    <row r="37" spans="2:6" x14ac:dyDescent="0.3">
      <c r="B37" s="24" t="s">
        <v>29</v>
      </c>
      <c r="C37" s="25" t="s">
        <v>55</v>
      </c>
      <c r="D37" s="25" t="s">
        <v>256</v>
      </c>
      <c r="E37" s="29" t="str">
        <f t="shared" si="0"/>
        <v>OL - Modificado (Mantenedor)Muy Dificil.NET</v>
      </c>
      <c r="F37" s="32">
        <v>0.5</v>
      </c>
    </row>
    <row r="38" spans="2:6" x14ac:dyDescent="0.3">
      <c r="B38" s="24" t="s">
        <v>29</v>
      </c>
      <c r="C38" s="25" t="s">
        <v>53</v>
      </c>
      <c r="D38" s="25" t="s">
        <v>256</v>
      </c>
      <c r="E38" s="29" t="str">
        <f t="shared" si="0"/>
        <v>OL - Modificado (Mantenedor)Dificil.NET</v>
      </c>
      <c r="F38" s="32">
        <v>0.3</v>
      </c>
    </row>
    <row r="39" spans="2:6" x14ac:dyDescent="0.3">
      <c r="B39" s="24" t="s">
        <v>29</v>
      </c>
      <c r="C39" s="25" t="s">
        <v>25</v>
      </c>
      <c r="D39" s="25" t="s">
        <v>256</v>
      </c>
      <c r="E39" s="29" t="str">
        <f t="shared" si="0"/>
        <v>OL - Modificado (Mantenedor)Mediano.NET</v>
      </c>
      <c r="F39" s="32">
        <v>0.2</v>
      </c>
    </row>
    <row r="40" spans="2:6" x14ac:dyDescent="0.3">
      <c r="B40" s="24" t="s">
        <v>29</v>
      </c>
      <c r="C40" s="25" t="s">
        <v>21</v>
      </c>
      <c r="D40" s="25" t="s">
        <v>256</v>
      </c>
      <c r="E40" s="29" t="str">
        <f t="shared" si="0"/>
        <v>OL - Modificado (Mantenedor)Fácil.NET</v>
      </c>
      <c r="F40" s="32">
        <v>0.1</v>
      </c>
    </row>
    <row r="41" spans="2:6" x14ac:dyDescent="0.3">
      <c r="B41" s="24" t="s">
        <v>261</v>
      </c>
      <c r="C41" s="25" t="s">
        <v>55</v>
      </c>
      <c r="D41" s="25" t="s">
        <v>256</v>
      </c>
      <c r="E41" s="29" t="str">
        <f t="shared" si="0"/>
        <v>Batch NuevoMuy Dificil.NET</v>
      </c>
      <c r="F41" s="32">
        <v>0.4</v>
      </c>
    </row>
    <row r="42" spans="2:6" x14ac:dyDescent="0.3">
      <c r="B42" s="24" t="s">
        <v>261</v>
      </c>
      <c r="C42" s="25" t="s">
        <v>53</v>
      </c>
      <c r="D42" s="25" t="s">
        <v>256</v>
      </c>
      <c r="E42" s="29" t="str">
        <f t="shared" si="0"/>
        <v>Batch NuevoDificil.NET</v>
      </c>
      <c r="F42" s="32">
        <v>0.3</v>
      </c>
    </row>
    <row r="43" spans="2:6" x14ac:dyDescent="0.3">
      <c r="B43" s="24" t="s">
        <v>261</v>
      </c>
      <c r="C43" s="25" t="s">
        <v>25</v>
      </c>
      <c r="D43" s="25" t="s">
        <v>256</v>
      </c>
      <c r="E43" s="29" t="str">
        <f t="shared" si="0"/>
        <v>Batch NuevoMediano.NET</v>
      </c>
      <c r="F43" s="32">
        <v>0.2</v>
      </c>
    </row>
    <row r="44" spans="2:6" x14ac:dyDescent="0.3">
      <c r="B44" s="24" t="s">
        <v>261</v>
      </c>
      <c r="C44" s="25" t="s">
        <v>21</v>
      </c>
      <c r="D44" s="25" t="s">
        <v>256</v>
      </c>
      <c r="E44" s="29" t="str">
        <f t="shared" si="0"/>
        <v>Batch NuevoFácil.NET</v>
      </c>
      <c r="F44" s="32">
        <v>0.1</v>
      </c>
    </row>
    <row r="45" spans="2:6" x14ac:dyDescent="0.3">
      <c r="B45" s="24" t="s">
        <v>54</v>
      </c>
      <c r="C45" s="25" t="s">
        <v>55</v>
      </c>
      <c r="D45" s="25" t="s">
        <v>256</v>
      </c>
      <c r="E45" s="29" t="str">
        <f t="shared" si="0"/>
        <v>Batch ModificadoMuy Dificil.NET</v>
      </c>
      <c r="F45" s="32">
        <v>0.4</v>
      </c>
    </row>
    <row r="46" spans="2:6" x14ac:dyDescent="0.3">
      <c r="B46" s="24" t="s">
        <v>54</v>
      </c>
      <c r="C46" s="25" t="s">
        <v>53</v>
      </c>
      <c r="D46" s="25" t="s">
        <v>256</v>
      </c>
      <c r="E46" s="29" t="str">
        <f t="shared" si="0"/>
        <v>Batch ModificadoDificil.NET</v>
      </c>
      <c r="F46" s="32">
        <v>0.3</v>
      </c>
    </row>
    <row r="47" spans="2:6" x14ac:dyDescent="0.3">
      <c r="B47" s="24" t="s">
        <v>54</v>
      </c>
      <c r="C47" s="25" t="s">
        <v>25</v>
      </c>
      <c r="D47" s="25" t="s">
        <v>256</v>
      </c>
      <c r="E47" s="29" t="str">
        <f t="shared" si="0"/>
        <v>Batch ModificadoMediano.NET</v>
      </c>
      <c r="F47" s="32">
        <v>0.2</v>
      </c>
    </row>
    <row r="48" spans="2:6" x14ac:dyDescent="0.3">
      <c r="B48" s="24" t="s">
        <v>54</v>
      </c>
      <c r="C48" s="25" t="s">
        <v>21</v>
      </c>
      <c r="D48" s="25" t="s">
        <v>256</v>
      </c>
      <c r="E48" s="29" t="str">
        <f t="shared" si="0"/>
        <v>Batch ModificadoFácil.NET</v>
      </c>
      <c r="F48" s="32">
        <v>0.1</v>
      </c>
    </row>
    <row r="49" spans="2:6" x14ac:dyDescent="0.3">
      <c r="B49" s="24" t="s">
        <v>262</v>
      </c>
      <c r="C49" s="25" t="s">
        <v>55</v>
      </c>
      <c r="D49" s="25" t="s">
        <v>256</v>
      </c>
      <c r="E49" s="29" t="str">
        <f t="shared" si="0"/>
        <v>Repotes NuevosMuy Dificil.NET</v>
      </c>
      <c r="F49" s="32">
        <v>0.4</v>
      </c>
    </row>
    <row r="50" spans="2:6" x14ac:dyDescent="0.3">
      <c r="B50" s="24" t="s">
        <v>262</v>
      </c>
      <c r="C50" s="25" t="s">
        <v>53</v>
      </c>
      <c r="D50" s="25" t="s">
        <v>256</v>
      </c>
      <c r="E50" s="29" t="str">
        <f t="shared" si="0"/>
        <v>Repotes NuevosDificil.NET</v>
      </c>
      <c r="F50" s="32">
        <v>0.3</v>
      </c>
    </row>
    <row r="51" spans="2:6" x14ac:dyDescent="0.3">
      <c r="B51" s="24" t="s">
        <v>262</v>
      </c>
      <c r="C51" s="25" t="s">
        <v>25</v>
      </c>
      <c r="D51" s="25" t="s">
        <v>256</v>
      </c>
      <c r="E51" s="29" t="str">
        <f t="shared" si="0"/>
        <v>Repotes NuevosMediano.NET</v>
      </c>
      <c r="F51" s="32">
        <v>0.2</v>
      </c>
    </row>
    <row r="52" spans="2:6" x14ac:dyDescent="0.3">
      <c r="B52" s="24" t="s">
        <v>262</v>
      </c>
      <c r="C52" s="25" t="s">
        <v>21</v>
      </c>
      <c r="D52" s="25" t="s">
        <v>256</v>
      </c>
      <c r="E52" s="29" t="str">
        <f t="shared" si="0"/>
        <v>Repotes NuevosFácil.NET</v>
      </c>
      <c r="F52" s="32">
        <v>0.1</v>
      </c>
    </row>
    <row r="53" spans="2:6" x14ac:dyDescent="0.3">
      <c r="B53" s="26" t="s">
        <v>263</v>
      </c>
      <c r="C53" s="25" t="s">
        <v>55</v>
      </c>
      <c r="D53" s="25" t="s">
        <v>256</v>
      </c>
      <c r="E53" s="29" t="str">
        <f t="shared" si="0"/>
        <v>Reportes ModificadosMuy Dificil.NET</v>
      </c>
      <c r="F53" s="32">
        <v>0.4</v>
      </c>
    </row>
    <row r="54" spans="2:6" x14ac:dyDescent="0.3">
      <c r="B54" s="26" t="s">
        <v>263</v>
      </c>
      <c r="C54" s="25" t="s">
        <v>53</v>
      </c>
      <c r="D54" s="25" t="s">
        <v>256</v>
      </c>
      <c r="E54" s="29" t="str">
        <f t="shared" si="0"/>
        <v>Reportes ModificadosDificil.NET</v>
      </c>
      <c r="F54" s="32">
        <v>0.3</v>
      </c>
    </row>
    <row r="55" spans="2:6" x14ac:dyDescent="0.3">
      <c r="B55" s="26" t="s">
        <v>263</v>
      </c>
      <c r="C55" s="25" t="s">
        <v>25</v>
      </c>
      <c r="D55" s="25" t="s">
        <v>256</v>
      </c>
      <c r="E55" s="29" t="str">
        <f t="shared" si="0"/>
        <v>Reportes ModificadosMediano.NET</v>
      </c>
      <c r="F55" s="32">
        <v>0.2</v>
      </c>
    </row>
    <row r="56" spans="2:6" x14ac:dyDescent="0.3">
      <c r="B56" s="26" t="s">
        <v>263</v>
      </c>
      <c r="C56" s="25" t="s">
        <v>21</v>
      </c>
      <c r="D56" s="25" t="s">
        <v>256</v>
      </c>
      <c r="E56" s="29" t="str">
        <f t="shared" si="0"/>
        <v>Reportes ModificadosFácil.NET</v>
      </c>
      <c r="F56" s="32">
        <v>0.1</v>
      </c>
    </row>
    <row r="57" spans="2:6" x14ac:dyDescent="0.3">
      <c r="B57" s="26" t="s">
        <v>264</v>
      </c>
      <c r="C57" s="25" t="s">
        <v>55</v>
      </c>
      <c r="D57" s="25" t="s">
        <v>256</v>
      </c>
      <c r="E57" s="29" t="str">
        <f t="shared" si="0"/>
        <v>Interfases nuevasMuy Dificil.NET</v>
      </c>
      <c r="F57" s="32">
        <v>0.4</v>
      </c>
    </row>
    <row r="58" spans="2:6" x14ac:dyDescent="0.3">
      <c r="B58" s="26" t="s">
        <v>264</v>
      </c>
      <c r="C58" s="25" t="s">
        <v>53</v>
      </c>
      <c r="D58" s="25" t="s">
        <v>256</v>
      </c>
      <c r="E58" s="29" t="str">
        <f t="shared" si="0"/>
        <v>Interfases nuevasDificil.NET</v>
      </c>
      <c r="F58" s="32">
        <v>0.3</v>
      </c>
    </row>
    <row r="59" spans="2:6" x14ac:dyDescent="0.3">
      <c r="B59" s="26" t="s">
        <v>264</v>
      </c>
      <c r="C59" s="25" t="s">
        <v>25</v>
      </c>
      <c r="D59" s="25" t="s">
        <v>256</v>
      </c>
      <c r="E59" s="29" t="str">
        <f t="shared" si="0"/>
        <v>Interfases nuevasMediano.NET</v>
      </c>
      <c r="F59" s="32">
        <v>0.2</v>
      </c>
    </row>
    <row r="60" spans="2:6" x14ac:dyDescent="0.3">
      <c r="B60" s="26" t="s">
        <v>264</v>
      </c>
      <c r="C60" s="25" t="s">
        <v>21</v>
      </c>
      <c r="D60" s="25" t="s">
        <v>256</v>
      </c>
      <c r="E60" s="29" t="str">
        <f t="shared" si="0"/>
        <v>Interfases nuevasFácil.NET</v>
      </c>
      <c r="F60" s="32">
        <v>0.1</v>
      </c>
    </row>
    <row r="61" spans="2:6" x14ac:dyDescent="0.3">
      <c r="B61" s="26" t="s">
        <v>265</v>
      </c>
      <c r="C61" s="25" t="s">
        <v>55</v>
      </c>
      <c r="D61" s="25" t="s">
        <v>256</v>
      </c>
      <c r="E61" s="29" t="str">
        <f t="shared" si="0"/>
        <v>Interfases modificadasMuy Dificil.NET</v>
      </c>
      <c r="F61" s="32">
        <v>0.4</v>
      </c>
    </row>
    <row r="62" spans="2:6" x14ac:dyDescent="0.3">
      <c r="B62" s="26" t="s">
        <v>265</v>
      </c>
      <c r="C62" s="25" t="s">
        <v>53</v>
      </c>
      <c r="D62" s="25" t="s">
        <v>256</v>
      </c>
      <c r="E62" s="29" t="str">
        <f t="shared" si="0"/>
        <v>Interfases modificadasDificil.NET</v>
      </c>
      <c r="F62" s="32">
        <v>0.3</v>
      </c>
    </row>
    <row r="63" spans="2:6" x14ac:dyDescent="0.3">
      <c r="B63" s="26" t="s">
        <v>265</v>
      </c>
      <c r="C63" s="25" t="s">
        <v>25</v>
      </c>
      <c r="D63" s="25" t="s">
        <v>256</v>
      </c>
      <c r="E63" s="29" t="str">
        <f t="shared" si="0"/>
        <v>Interfases modificadasMediano.NET</v>
      </c>
      <c r="F63" s="32">
        <v>0.2</v>
      </c>
    </row>
    <row r="64" spans="2:6" x14ac:dyDescent="0.3">
      <c r="B64" s="26" t="s">
        <v>265</v>
      </c>
      <c r="C64" s="25" t="s">
        <v>21</v>
      </c>
      <c r="D64" s="25" t="s">
        <v>256</v>
      </c>
      <c r="E64" s="29" t="str">
        <f t="shared" si="0"/>
        <v>Interfases modificadasFácil.NET</v>
      </c>
      <c r="F64" s="32">
        <v>0.1</v>
      </c>
    </row>
    <row r="65" spans="2:6" x14ac:dyDescent="0.3">
      <c r="B65" s="24" t="s">
        <v>259</v>
      </c>
      <c r="C65" s="25" t="s">
        <v>55</v>
      </c>
      <c r="D65" s="25" t="s">
        <v>257</v>
      </c>
      <c r="E65" s="29" t="str">
        <f t="shared" si="0"/>
        <v>OL - Nuevo (Consulta)Muy DificilSQL</v>
      </c>
      <c r="F65" s="32">
        <v>0.4</v>
      </c>
    </row>
    <row r="66" spans="2:6" x14ac:dyDescent="0.3">
      <c r="B66" s="24" t="s">
        <v>259</v>
      </c>
      <c r="C66" s="25" t="s">
        <v>53</v>
      </c>
      <c r="D66" s="25" t="s">
        <v>257</v>
      </c>
      <c r="E66" s="29" t="str">
        <f t="shared" si="0"/>
        <v>OL - Nuevo (Consulta)DificilSQL</v>
      </c>
      <c r="F66" s="32">
        <v>0.3</v>
      </c>
    </row>
    <row r="67" spans="2:6" x14ac:dyDescent="0.3">
      <c r="B67" s="24" t="s">
        <v>259</v>
      </c>
      <c r="C67" s="25" t="s">
        <v>25</v>
      </c>
      <c r="D67" s="25" t="s">
        <v>257</v>
      </c>
      <c r="E67" s="29" t="str">
        <f t="shared" si="0"/>
        <v>OL - Nuevo (Consulta)MedianoSQL</v>
      </c>
      <c r="F67" s="32">
        <v>0.2</v>
      </c>
    </row>
    <row r="68" spans="2:6" x14ac:dyDescent="0.3">
      <c r="B68" s="24" t="s">
        <v>259</v>
      </c>
      <c r="C68" s="25" t="s">
        <v>21</v>
      </c>
      <c r="D68" s="25" t="s">
        <v>257</v>
      </c>
      <c r="E68" s="29" t="str">
        <f t="shared" si="0"/>
        <v>OL - Nuevo (Consulta)FácilSQL</v>
      </c>
      <c r="F68" s="32">
        <v>0.1</v>
      </c>
    </row>
    <row r="69" spans="2:6" x14ac:dyDescent="0.3">
      <c r="B69" s="24" t="s">
        <v>20</v>
      </c>
      <c r="C69" s="25" t="s">
        <v>55</v>
      </c>
      <c r="D69" s="25" t="s">
        <v>257</v>
      </c>
      <c r="E69" s="29" t="str">
        <f t="shared" si="0"/>
        <v>OL - Modificado (Consulta)Muy DificilSQL</v>
      </c>
      <c r="F69" s="32">
        <v>0.4</v>
      </c>
    </row>
    <row r="70" spans="2:6" x14ac:dyDescent="0.3">
      <c r="B70" s="24" t="s">
        <v>20</v>
      </c>
      <c r="C70" s="25" t="s">
        <v>53</v>
      </c>
      <c r="D70" s="25" t="s">
        <v>257</v>
      </c>
      <c r="E70" s="29" t="str">
        <f t="shared" si="0"/>
        <v>OL - Modificado (Consulta)DificilSQL</v>
      </c>
      <c r="F70" s="32">
        <v>0.3</v>
      </c>
    </row>
    <row r="71" spans="2:6" x14ac:dyDescent="0.3">
      <c r="B71" s="24" t="s">
        <v>20</v>
      </c>
      <c r="C71" s="25" t="s">
        <v>25</v>
      </c>
      <c r="D71" s="25" t="s">
        <v>257</v>
      </c>
      <c r="E71" s="29" t="str">
        <f t="shared" si="0"/>
        <v>OL - Modificado (Consulta)MedianoSQL</v>
      </c>
      <c r="F71" s="32">
        <v>0.2</v>
      </c>
    </row>
    <row r="72" spans="2:6" x14ac:dyDescent="0.3">
      <c r="B72" s="24" t="s">
        <v>20</v>
      </c>
      <c r="C72" s="25" t="s">
        <v>21</v>
      </c>
      <c r="D72" s="25" t="s">
        <v>257</v>
      </c>
      <c r="E72" s="29" t="str">
        <f t="shared" si="0"/>
        <v>OL - Modificado (Consulta)FácilSQL</v>
      </c>
      <c r="F72" s="32">
        <v>0.1</v>
      </c>
    </row>
    <row r="73" spans="2:6" x14ac:dyDescent="0.3">
      <c r="B73" s="24" t="s">
        <v>260</v>
      </c>
      <c r="C73" s="25" t="s">
        <v>55</v>
      </c>
      <c r="D73" s="25" t="s">
        <v>257</v>
      </c>
      <c r="E73" s="29" t="str">
        <f t="shared" si="0"/>
        <v>OL - Nuevo (Mantenedor)Muy DificilSQL</v>
      </c>
      <c r="F73" s="32">
        <v>0.4</v>
      </c>
    </row>
    <row r="74" spans="2:6" x14ac:dyDescent="0.3">
      <c r="B74" s="24" t="s">
        <v>260</v>
      </c>
      <c r="C74" s="25" t="s">
        <v>53</v>
      </c>
      <c r="D74" s="25" t="s">
        <v>257</v>
      </c>
      <c r="E74" s="29" t="str">
        <f t="shared" si="0"/>
        <v>OL - Nuevo (Mantenedor)DificilSQL</v>
      </c>
      <c r="F74" s="32">
        <v>0.3</v>
      </c>
    </row>
    <row r="75" spans="2:6" x14ac:dyDescent="0.3">
      <c r="B75" s="24" t="s">
        <v>260</v>
      </c>
      <c r="C75" s="25" t="s">
        <v>25</v>
      </c>
      <c r="D75" s="25" t="s">
        <v>257</v>
      </c>
      <c r="E75" s="29" t="str">
        <f t="shared" si="0"/>
        <v>OL - Nuevo (Mantenedor)MedianoSQL</v>
      </c>
      <c r="F75" s="32">
        <v>0.2</v>
      </c>
    </row>
    <row r="76" spans="2:6" x14ac:dyDescent="0.3">
      <c r="B76" s="24" t="s">
        <v>260</v>
      </c>
      <c r="C76" s="25" t="s">
        <v>21</v>
      </c>
      <c r="D76" s="25" t="s">
        <v>257</v>
      </c>
      <c r="E76" s="29" t="str">
        <f t="shared" si="0"/>
        <v>OL - Nuevo (Mantenedor)FácilSQL</v>
      </c>
      <c r="F76" s="32">
        <v>0.1</v>
      </c>
    </row>
    <row r="77" spans="2:6" x14ac:dyDescent="0.3">
      <c r="B77" s="24" t="s">
        <v>29</v>
      </c>
      <c r="C77" s="25" t="s">
        <v>55</v>
      </c>
      <c r="D77" s="25" t="s">
        <v>257</v>
      </c>
      <c r="E77" s="29" t="str">
        <f t="shared" si="0"/>
        <v>OL - Modificado (Mantenedor)Muy DificilSQL</v>
      </c>
      <c r="F77" s="32">
        <v>0.5</v>
      </c>
    </row>
    <row r="78" spans="2:6" x14ac:dyDescent="0.3">
      <c r="B78" s="24" t="s">
        <v>29</v>
      </c>
      <c r="C78" s="25" t="s">
        <v>53</v>
      </c>
      <c r="D78" s="25" t="s">
        <v>257</v>
      </c>
      <c r="E78" s="29" t="str">
        <f t="shared" si="0"/>
        <v>OL - Modificado (Mantenedor)DificilSQL</v>
      </c>
      <c r="F78" s="32">
        <v>0.3</v>
      </c>
    </row>
    <row r="79" spans="2:6" x14ac:dyDescent="0.3">
      <c r="B79" s="24" t="s">
        <v>29</v>
      </c>
      <c r="C79" s="25" t="s">
        <v>25</v>
      </c>
      <c r="D79" s="25" t="s">
        <v>257</v>
      </c>
      <c r="E79" s="29" t="str">
        <f t="shared" si="0"/>
        <v>OL - Modificado (Mantenedor)MedianoSQL</v>
      </c>
      <c r="F79" s="32">
        <v>0.2</v>
      </c>
    </row>
    <row r="80" spans="2:6" x14ac:dyDescent="0.3">
      <c r="B80" s="24" t="s">
        <v>29</v>
      </c>
      <c r="C80" s="25" t="s">
        <v>21</v>
      </c>
      <c r="D80" s="25" t="s">
        <v>257</v>
      </c>
      <c r="E80" s="29" t="str">
        <f t="shared" si="0"/>
        <v>OL - Modificado (Mantenedor)FácilSQL</v>
      </c>
      <c r="F80" s="32">
        <v>0.1</v>
      </c>
    </row>
    <row r="81" spans="2:6" x14ac:dyDescent="0.3">
      <c r="B81" s="24" t="s">
        <v>261</v>
      </c>
      <c r="C81" s="25" t="s">
        <v>55</v>
      </c>
      <c r="D81" s="25" t="s">
        <v>257</v>
      </c>
      <c r="E81" s="29" t="str">
        <f t="shared" si="0"/>
        <v>Batch NuevoMuy DificilSQL</v>
      </c>
      <c r="F81" s="32">
        <v>0.4</v>
      </c>
    </row>
    <row r="82" spans="2:6" x14ac:dyDescent="0.3">
      <c r="B82" s="24" t="s">
        <v>261</v>
      </c>
      <c r="C82" s="25" t="s">
        <v>53</v>
      </c>
      <c r="D82" s="25" t="s">
        <v>257</v>
      </c>
      <c r="E82" s="29" t="str">
        <f t="shared" si="0"/>
        <v>Batch NuevoDificilSQL</v>
      </c>
      <c r="F82" s="32">
        <v>0.3</v>
      </c>
    </row>
    <row r="83" spans="2:6" x14ac:dyDescent="0.3">
      <c r="B83" s="24" t="s">
        <v>261</v>
      </c>
      <c r="C83" s="25" t="s">
        <v>25</v>
      </c>
      <c r="D83" s="25" t="s">
        <v>257</v>
      </c>
      <c r="E83" s="29" t="str">
        <f t="shared" si="0"/>
        <v>Batch NuevoMedianoSQL</v>
      </c>
      <c r="F83" s="32">
        <v>0.2</v>
      </c>
    </row>
    <row r="84" spans="2:6" x14ac:dyDescent="0.3">
      <c r="B84" s="24" t="s">
        <v>261</v>
      </c>
      <c r="C84" s="25" t="s">
        <v>21</v>
      </c>
      <c r="D84" s="25" t="s">
        <v>257</v>
      </c>
      <c r="E84" s="29" t="str">
        <f t="shared" si="0"/>
        <v>Batch NuevoFácilSQL</v>
      </c>
      <c r="F84" s="32">
        <v>0.1</v>
      </c>
    </row>
    <row r="85" spans="2:6" x14ac:dyDescent="0.3">
      <c r="B85" s="24" t="s">
        <v>54</v>
      </c>
      <c r="C85" s="25" t="s">
        <v>55</v>
      </c>
      <c r="D85" s="25" t="s">
        <v>257</v>
      </c>
      <c r="E85" s="29" t="str">
        <f t="shared" si="0"/>
        <v>Batch ModificadoMuy DificilSQL</v>
      </c>
      <c r="F85" s="32">
        <v>0.4</v>
      </c>
    </row>
    <row r="86" spans="2:6" x14ac:dyDescent="0.3">
      <c r="B86" s="24" t="s">
        <v>54</v>
      </c>
      <c r="C86" s="25" t="s">
        <v>53</v>
      </c>
      <c r="D86" s="25" t="s">
        <v>257</v>
      </c>
      <c r="E86" s="29" t="str">
        <f t="shared" si="0"/>
        <v>Batch ModificadoDificilSQL</v>
      </c>
      <c r="F86" s="32">
        <v>0.3</v>
      </c>
    </row>
    <row r="87" spans="2:6" x14ac:dyDescent="0.3">
      <c r="B87" s="24" t="s">
        <v>54</v>
      </c>
      <c r="C87" s="25" t="s">
        <v>25</v>
      </c>
      <c r="D87" s="25" t="s">
        <v>257</v>
      </c>
      <c r="E87" s="29" t="str">
        <f t="shared" si="0"/>
        <v>Batch ModificadoMedianoSQL</v>
      </c>
      <c r="F87" s="32">
        <v>0.2</v>
      </c>
    </row>
    <row r="88" spans="2:6" x14ac:dyDescent="0.3">
      <c r="B88" s="24" t="s">
        <v>54</v>
      </c>
      <c r="C88" s="25" t="s">
        <v>21</v>
      </c>
      <c r="D88" s="25" t="s">
        <v>257</v>
      </c>
      <c r="E88" s="29" t="str">
        <f t="shared" si="0"/>
        <v>Batch ModificadoFácilSQL</v>
      </c>
      <c r="F88" s="32">
        <v>0.1</v>
      </c>
    </row>
    <row r="89" spans="2:6" x14ac:dyDescent="0.3">
      <c r="B89" s="24" t="s">
        <v>262</v>
      </c>
      <c r="C89" s="25" t="s">
        <v>55</v>
      </c>
      <c r="D89" s="25" t="s">
        <v>257</v>
      </c>
      <c r="E89" s="29" t="str">
        <f t="shared" si="0"/>
        <v>Repotes NuevosMuy DificilSQL</v>
      </c>
      <c r="F89" s="32">
        <v>0.4</v>
      </c>
    </row>
    <row r="90" spans="2:6" x14ac:dyDescent="0.3">
      <c r="B90" s="24" t="s">
        <v>262</v>
      </c>
      <c r="C90" s="25" t="s">
        <v>53</v>
      </c>
      <c r="D90" s="25" t="s">
        <v>257</v>
      </c>
      <c r="E90" s="29" t="str">
        <f t="shared" ref="E90:E107" si="1">+B90&amp;C90&amp;D90</f>
        <v>Repotes NuevosDificilSQL</v>
      </c>
      <c r="F90" s="32">
        <v>0.3</v>
      </c>
    </row>
    <row r="91" spans="2:6" x14ac:dyDescent="0.3">
      <c r="B91" s="24" t="s">
        <v>262</v>
      </c>
      <c r="C91" s="25" t="s">
        <v>25</v>
      </c>
      <c r="D91" s="25" t="s">
        <v>257</v>
      </c>
      <c r="E91" s="29" t="str">
        <f t="shared" si="1"/>
        <v>Repotes NuevosMedianoSQL</v>
      </c>
      <c r="F91" s="32">
        <v>0.2</v>
      </c>
    </row>
    <row r="92" spans="2:6" x14ac:dyDescent="0.3">
      <c r="B92" s="24" t="s">
        <v>262</v>
      </c>
      <c r="C92" s="25" t="s">
        <v>21</v>
      </c>
      <c r="D92" s="25" t="s">
        <v>257</v>
      </c>
      <c r="E92" s="29" t="str">
        <f t="shared" si="1"/>
        <v>Repotes NuevosFácilSQL</v>
      </c>
      <c r="F92" s="32">
        <v>0.1</v>
      </c>
    </row>
    <row r="93" spans="2:6" x14ac:dyDescent="0.3">
      <c r="B93" s="26" t="s">
        <v>263</v>
      </c>
      <c r="C93" s="25" t="s">
        <v>55</v>
      </c>
      <c r="D93" s="25" t="s">
        <v>257</v>
      </c>
      <c r="E93" s="29" t="str">
        <f t="shared" si="1"/>
        <v>Reportes ModificadosMuy DificilSQL</v>
      </c>
      <c r="F93" s="32">
        <v>0.4</v>
      </c>
    </row>
    <row r="94" spans="2:6" x14ac:dyDescent="0.3">
      <c r="B94" s="26" t="s">
        <v>263</v>
      </c>
      <c r="C94" s="25" t="s">
        <v>53</v>
      </c>
      <c r="D94" s="25" t="s">
        <v>257</v>
      </c>
      <c r="E94" s="29" t="str">
        <f t="shared" si="1"/>
        <v>Reportes ModificadosDificilSQL</v>
      </c>
      <c r="F94" s="32">
        <v>0.3</v>
      </c>
    </row>
    <row r="95" spans="2:6" x14ac:dyDescent="0.3">
      <c r="B95" s="26" t="s">
        <v>263</v>
      </c>
      <c r="C95" s="25" t="s">
        <v>25</v>
      </c>
      <c r="D95" s="25" t="s">
        <v>257</v>
      </c>
      <c r="E95" s="29" t="str">
        <f t="shared" si="1"/>
        <v>Reportes ModificadosMedianoSQL</v>
      </c>
      <c r="F95" s="32">
        <v>0.2</v>
      </c>
    </row>
    <row r="96" spans="2:6" x14ac:dyDescent="0.3">
      <c r="B96" s="26" t="s">
        <v>263</v>
      </c>
      <c r="C96" s="25" t="s">
        <v>21</v>
      </c>
      <c r="D96" s="25" t="s">
        <v>257</v>
      </c>
      <c r="E96" s="29" t="str">
        <f t="shared" si="1"/>
        <v>Reportes ModificadosFácilSQL</v>
      </c>
      <c r="F96" s="32">
        <v>0.1</v>
      </c>
    </row>
    <row r="97" spans="2:6" x14ac:dyDescent="0.3">
      <c r="B97" s="26" t="s">
        <v>264</v>
      </c>
      <c r="C97" s="25" t="s">
        <v>55</v>
      </c>
      <c r="D97" s="25" t="s">
        <v>257</v>
      </c>
      <c r="E97" s="29" t="str">
        <f t="shared" si="1"/>
        <v>Interfases nuevasMuy DificilSQL</v>
      </c>
      <c r="F97" s="32">
        <v>0.4</v>
      </c>
    </row>
    <row r="98" spans="2:6" x14ac:dyDescent="0.3">
      <c r="B98" s="26" t="s">
        <v>264</v>
      </c>
      <c r="C98" s="25" t="s">
        <v>53</v>
      </c>
      <c r="D98" s="25" t="s">
        <v>257</v>
      </c>
      <c r="E98" s="29" t="str">
        <f t="shared" si="1"/>
        <v>Interfases nuevasDificilSQL</v>
      </c>
      <c r="F98" s="32">
        <v>0.3</v>
      </c>
    </row>
    <row r="99" spans="2:6" x14ac:dyDescent="0.3">
      <c r="B99" s="26" t="s">
        <v>264</v>
      </c>
      <c r="C99" s="25" t="s">
        <v>25</v>
      </c>
      <c r="D99" s="25" t="s">
        <v>257</v>
      </c>
      <c r="E99" s="29" t="str">
        <f t="shared" si="1"/>
        <v>Interfases nuevasMedianoSQL</v>
      </c>
      <c r="F99" s="32">
        <v>0.2</v>
      </c>
    </row>
    <row r="100" spans="2:6" x14ac:dyDescent="0.3">
      <c r="B100" s="26" t="s">
        <v>264</v>
      </c>
      <c r="C100" s="25" t="s">
        <v>21</v>
      </c>
      <c r="D100" s="25" t="s">
        <v>257</v>
      </c>
      <c r="E100" s="29" t="str">
        <f t="shared" si="1"/>
        <v>Interfases nuevasFácilSQL</v>
      </c>
      <c r="F100" s="32">
        <v>0.1</v>
      </c>
    </row>
    <row r="101" spans="2:6" x14ac:dyDescent="0.3">
      <c r="B101" s="26" t="s">
        <v>265</v>
      </c>
      <c r="C101" s="25" t="s">
        <v>55</v>
      </c>
      <c r="D101" s="25" t="s">
        <v>257</v>
      </c>
      <c r="E101" s="29" t="str">
        <f t="shared" si="1"/>
        <v>Interfases modificadasMuy DificilSQL</v>
      </c>
      <c r="F101" s="32">
        <v>0.4</v>
      </c>
    </row>
    <row r="102" spans="2:6" x14ac:dyDescent="0.3">
      <c r="B102" s="26" t="s">
        <v>265</v>
      </c>
      <c r="C102" s="25" t="s">
        <v>53</v>
      </c>
      <c r="D102" s="25" t="s">
        <v>257</v>
      </c>
      <c r="E102" s="29" t="str">
        <f t="shared" si="1"/>
        <v>Interfases modificadasDificilSQL</v>
      </c>
      <c r="F102" s="32">
        <v>0.3</v>
      </c>
    </row>
    <row r="103" spans="2:6" x14ac:dyDescent="0.3">
      <c r="B103" s="26" t="s">
        <v>265</v>
      </c>
      <c r="C103" s="25" t="s">
        <v>25</v>
      </c>
      <c r="D103" s="25" t="s">
        <v>257</v>
      </c>
      <c r="E103" s="29" t="str">
        <f t="shared" si="1"/>
        <v>Interfases modificadasMedianoSQL</v>
      </c>
      <c r="F103" s="32">
        <v>0.2</v>
      </c>
    </row>
    <row r="104" spans="2:6" x14ac:dyDescent="0.3">
      <c r="B104" s="26" t="s">
        <v>265</v>
      </c>
      <c r="C104" s="25" t="s">
        <v>21</v>
      </c>
      <c r="D104" s="25" t="s">
        <v>257</v>
      </c>
      <c r="E104" s="29" t="str">
        <f t="shared" si="1"/>
        <v>Interfases modificadasFácilSQL</v>
      </c>
      <c r="F104" s="32">
        <v>0.1</v>
      </c>
    </row>
    <row r="105" spans="2:6" x14ac:dyDescent="0.3">
      <c r="B105" s="24" t="s">
        <v>266</v>
      </c>
      <c r="C105" s="25" t="s">
        <v>53</v>
      </c>
      <c r="D105" s="25" t="s">
        <v>257</v>
      </c>
      <c r="E105" s="29" t="str">
        <f t="shared" si="1"/>
        <v>MigraciónDificilSQL</v>
      </c>
      <c r="F105" s="32">
        <v>0.3</v>
      </c>
    </row>
    <row r="106" spans="2:6" x14ac:dyDescent="0.3">
      <c r="B106" s="24" t="s">
        <v>266</v>
      </c>
      <c r="C106" s="25" t="s">
        <v>25</v>
      </c>
      <c r="D106" s="25" t="s">
        <v>257</v>
      </c>
      <c r="E106" s="29" t="str">
        <f t="shared" si="1"/>
        <v>MigraciónMedianoSQL</v>
      </c>
      <c r="F106" s="32">
        <v>0.2</v>
      </c>
    </row>
    <row r="107" spans="2:6" x14ac:dyDescent="0.3">
      <c r="B107" s="24" t="s">
        <v>266</v>
      </c>
      <c r="C107" s="25" t="s">
        <v>21</v>
      </c>
      <c r="D107" s="25" t="s">
        <v>257</v>
      </c>
      <c r="E107" s="29" t="str">
        <f t="shared" si="1"/>
        <v>MigraciónFácilSQL</v>
      </c>
      <c r="F107" s="32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.NetSQL</vt:lpstr>
      <vt:lpstr>DB2aSQL</vt:lpstr>
      <vt:lpstr>CreacionCapaDatos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Polo Martinez</dc:creator>
  <cp:lastModifiedBy>Usuario de Windows</cp:lastModifiedBy>
  <dcterms:created xsi:type="dcterms:W3CDTF">2017-10-18T15:39:31Z</dcterms:created>
  <dcterms:modified xsi:type="dcterms:W3CDTF">2018-08-26T02:06:43Z</dcterms:modified>
</cp:coreProperties>
</file>