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rowing_app\Excel\"/>
    </mc:Choice>
  </mc:AlternateContent>
  <xr:revisionPtr revIDLastSave="0" documentId="13_ncr:1_{36261F3C-27BD-495D-90EF-A60F7FAC78B9}" xr6:coauthVersionLast="47" xr6:coauthVersionMax="47" xr10:uidLastSave="{00000000-0000-0000-0000-000000000000}"/>
  <bookViews>
    <workbookView xWindow="-108" yWindow="-108" windowWidth="23256" windowHeight="12576" activeTab="2" xr2:uid="{9A1442E2-17D5-4015-B329-0E59A5F7D6D3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9" i="4" l="1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H39" i="2"/>
  <c r="H37" i="2"/>
  <c r="I30" i="2"/>
  <c r="H31" i="2"/>
  <c r="K18" i="3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4" i="3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3" i="3"/>
  <c r="K2" i="3"/>
</calcChain>
</file>

<file path=xl/sharedStrings.xml><?xml version="1.0" encoding="utf-8"?>
<sst xmlns="http://schemas.openxmlformats.org/spreadsheetml/2006/main" count="605" uniqueCount="248">
  <si>
    <t>Menu Certificación</t>
  </si>
  <si>
    <t>Solo para Usuarios que tengan Modulo =Rio Negro</t>
  </si>
  <si>
    <t>Pantalla con lista de Actas cargadas por el Usuario logueado que sean de fecha de hasta hace 30 días</t>
  </si>
  <si>
    <t>Condiciones para editar</t>
  </si>
  <si>
    <t>N°103 &lt;&gt; vacío no se puede modificar</t>
  </si>
  <si>
    <t>PorcAplicado</t>
  </si>
  <si>
    <t>PorcAplicado si tiene un valor cualquiera no se puede modificar</t>
  </si>
  <si>
    <t>ID: calcular porque no es autonumerico</t>
  </si>
  <si>
    <t>FechaCarga = today()</t>
  </si>
  <si>
    <t>FechaEjecucion = today()</t>
  </si>
  <si>
    <t>PreAdicional = 0</t>
  </si>
  <si>
    <t>FechaDespacho = Today()</t>
  </si>
  <si>
    <t>Tipificacion = 'Normal'</t>
  </si>
  <si>
    <t>MarcaDeVenta = 0</t>
  </si>
  <si>
    <t>Clase = 'Puntos'</t>
  </si>
  <si>
    <t>Cobrar = 1</t>
  </si>
  <si>
    <t>Estado = 'PEN'</t>
  </si>
  <si>
    <t>Presentado = 'No'</t>
  </si>
  <si>
    <t>SIPA = '1'</t>
  </si>
  <si>
    <t>IdUsuario = Usuario Logueado</t>
  </si>
  <si>
    <t>Terminal = IMEI</t>
  </si>
  <si>
    <t>Cargar Nueva Acta</t>
  </si>
  <si>
    <t>N</t>
  </si>
  <si>
    <t>N° Obra: del modulo del usuario,  finalizada=0 y ultimaacta=0</t>
  </si>
  <si>
    <t>Observacion</t>
  </si>
  <si>
    <t>SubContratista: de Tabla SubContratista, campo SubCodigo con la condicion subDeshabilitado=0 y modulo del usuario logueado</t>
  </si>
  <si>
    <t>Causante: de la Tabla CausantesObras filtrando con grupo y estado=true. Se guarda el codigo</t>
  </si>
  <si>
    <t>usar BLO</t>
  </si>
  <si>
    <t>Fecha Corresp: a eleccion con filtro desde hoy  para atrás 180 dias. Se guarda como int</t>
  </si>
  <si>
    <t>Objeto:</t>
  </si>
  <si>
    <t>sale de CabeceraCertificacionObjetos</t>
  </si>
  <si>
    <t>Cod Prod:</t>
  </si>
  <si>
    <t>0-100 que no sea 0</t>
  </si>
  <si>
    <t>Mes Imputacion: elegir de 1 a 12</t>
  </si>
  <si>
    <t>Valor Total C:</t>
  </si>
  <si>
    <t>Valor Total T:</t>
  </si>
  <si>
    <t>No pueden ser 0 los dos al mismo tiempo</t>
  </si>
  <si>
    <t>Guardar DefProy</t>
  </si>
  <si>
    <t>IDUsuarioP= Usuario Logueado</t>
  </si>
  <si>
    <t>Nro103=""</t>
  </si>
  <si>
    <t>Nro105=""</t>
  </si>
  <si>
    <t>FechaLiberacion=Fecha de Hoy</t>
  </si>
  <si>
    <t>IdUsuarioL=Usuario Logueado</t>
  </si>
  <si>
    <t>NroOrdenPago=0</t>
  </si>
  <si>
    <t>Pagar90         = 'N'</t>
  </si>
  <si>
    <t>Pagar10         = 'N'</t>
  </si>
  <si>
    <t>Pagarx          = 'N'</t>
  </si>
  <si>
    <t>Valor10=0</t>
  </si>
  <si>
    <t>Precio10=0</t>
  </si>
  <si>
    <t>Monto10=0</t>
  </si>
  <si>
    <t>IDusuarioFR=0</t>
  </si>
  <si>
    <t>FechaFondoReparo=null</t>
  </si>
  <si>
    <t>NroPagoFR=0</t>
  </si>
  <si>
    <t>ValorX=0</t>
  </si>
  <si>
    <t>Precio10X=0</t>
  </si>
  <si>
    <t>MontoX=0</t>
  </si>
  <si>
    <t>Modulo=Modulo del UsuarioLogueado</t>
  </si>
  <si>
    <t>MaterialesDescontados: 1</t>
  </si>
  <si>
    <t>Finalizada = 1</t>
  </si>
  <si>
    <t>PorcAplicado = 100</t>
  </si>
  <si>
    <t>NroPre: poner el ID calculado</t>
  </si>
  <si>
    <t>ID</t>
  </si>
  <si>
    <t>NROOBRA</t>
  </si>
  <si>
    <t>DefProy</t>
  </si>
  <si>
    <t>FECHACARGA</t>
  </si>
  <si>
    <t>FECHADESPACHO</t>
  </si>
  <si>
    <t>FECHAEJECUCION</t>
  </si>
  <si>
    <t>NombreObra</t>
  </si>
  <si>
    <t>Despacho</t>
  </si>
  <si>
    <t>Ejecucion</t>
  </si>
  <si>
    <t>NroOE</t>
  </si>
  <si>
    <t>NroGrafo</t>
  </si>
  <si>
    <t>NroReserva</t>
  </si>
  <si>
    <t>NRODANO</t>
  </si>
  <si>
    <t>NROAS</t>
  </si>
  <si>
    <t>NROREP281</t>
  </si>
  <si>
    <t>NROHOJA</t>
  </si>
  <si>
    <t>TotalPuntosFibra</t>
  </si>
  <si>
    <t>TotalPuntosCable</t>
  </si>
  <si>
    <t>TotalPuntosCivil</t>
  </si>
  <si>
    <t>TotalPuntosRed</t>
  </si>
  <si>
    <t>FINALIZADA</t>
  </si>
  <si>
    <t>MATERIALESDESCONTADOS</t>
  </si>
  <si>
    <t>NROINFORME</t>
  </si>
  <si>
    <t>subCodigo</t>
  </si>
  <si>
    <t>HABILITADOSOBRESTANTE</t>
  </si>
  <si>
    <t>CENTRAL</t>
  </si>
  <si>
    <t>PREADICIONAL</t>
  </si>
  <si>
    <t>TPFIBRA</t>
  </si>
  <si>
    <t>TPCABLE</t>
  </si>
  <si>
    <t>TPCIVIL</t>
  </si>
  <si>
    <t>TPRED</t>
  </si>
  <si>
    <t>TPFIBRAA</t>
  </si>
  <si>
    <t>TPCABLEA</t>
  </si>
  <si>
    <t>TPCIVILA</t>
  </si>
  <si>
    <t>TPREDA</t>
  </si>
  <si>
    <t>InformeZPS</t>
  </si>
  <si>
    <t>CLASIFICACION</t>
  </si>
  <si>
    <t>NroPre</t>
  </si>
  <si>
    <t>MARCABORRADA</t>
  </si>
  <si>
    <t>InformeZPS1</t>
  </si>
  <si>
    <t>InformeZPS2</t>
  </si>
  <si>
    <t>SIPA</t>
  </si>
  <si>
    <t>SIPA1</t>
  </si>
  <si>
    <t>SIPA2</t>
  </si>
  <si>
    <t>OBSERVACION</t>
  </si>
  <si>
    <t>TOTALPUNTOSINGE</t>
  </si>
  <si>
    <t>TPINGE</t>
  </si>
  <si>
    <t>TPINGEA</t>
  </si>
  <si>
    <t>TIPIFICACION</t>
  </si>
  <si>
    <t>REFADICIONAL</t>
  </si>
  <si>
    <t>FECHAREFADICIONAL</t>
  </si>
  <si>
    <t>FECHACORRESPONDENCIA</t>
  </si>
  <si>
    <t>DUPLICADA</t>
  </si>
  <si>
    <t>MARCADEVENTA</t>
  </si>
  <si>
    <t>PROCESADAVENTA</t>
  </si>
  <si>
    <t>TIPOACTA</t>
  </si>
  <si>
    <t>ARMARIO</t>
  </si>
  <si>
    <t>VALORFIBRA</t>
  </si>
  <si>
    <t>VALORCABLE</t>
  </si>
  <si>
    <t>VALORCIVIL</t>
  </si>
  <si>
    <t>VALORRED</t>
  </si>
  <si>
    <t>VALORINGE</t>
  </si>
  <si>
    <t>CIERREPARAPAGOS</t>
  </si>
  <si>
    <t>NRO103</t>
  </si>
  <si>
    <t>NRO104</t>
  </si>
  <si>
    <t>NRO105</t>
  </si>
  <si>
    <t>NRO106</t>
  </si>
  <si>
    <t>FECHAPRESENTACION</t>
  </si>
  <si>
    <t>IDUSUARIOP</t>
  </si>
  <si>
    <t>FECHALIBERACION</t>
  </si>
  <si>
    <t>IDUSUARIOL</t>
  </si>
  <si>
    <t>NROORDENPAGO</t>
  </si>
  <si>
    <t>VALORTOTAL</t>
  </si>
  <si>
    <t>PAGAR90</t>
  </si>
  <si>
    <t>VALOR90</t>
  </si>
  <si>
    <t>PRECIO90</t>
  </si>
  <si>
    <t>MONTO90</t>
  </si>
  <si>
    <t>PAGAR10</t>
  </si>
  <si>
    <t>VALOR10</t>
  </si>
  <si>
    <t>PRECIO10</t>
  </si>
  <si>
    <t>MONTO10</t>
  </si>
  <si>
    <t>IDUSUARIOFR</t>
  </si>
  <si>
    <t>FECHAFONDOREPARO</t>
  </si>
  <si>
    <t>NROPAGOFR</t>
  </si>
  <si>
    <t>CODIGOPRODUCCION</t>
  </si>
  <si>
    <t>VALORFIBRALP</t>
  </si>
  <si>
    <t>VALORCABLELP</t>
  </si>
  <si>
    <t>VALORCIVILLP</t>
  </si>
  <si>
    <t>VALORREDLP</t>
  </si>
  <si>
    <t>VALORINGELP</t>
  </si>
  <si>
    <t>ObservacionO</t>
  </si>
  <si>
    <t>Direccion</t>
  </si>
  <si>
    <t>IDListaPrecio</t>
  </si>
  <si>
    <t>IDListaPrecioPesos</t>
  </si>
  <si>
    <t>Clase</t>
  </si>
  <si>
    <t>VALORTOTALC</t>
  </si>
  <si>
    <t>VALORTOTALT</t>
  </si>
  <si>
    <t>PAGARX</t>
  </si>
  <si>
    <t>VALORX</t>
  </si>
  <si>
    <t>PRECIO10X</t>
  </si>
  <si>
    <t>MONTOX</t>
  </si>
  <si>
    <t>CodCausanteC</t>
  </si>
  <si>
    <t>Cobrar</t>
  </si>
  <si>
    <t>ListaPeC</t>
  </si>
  <si>
    <t>ListaPeT</t>
  </si>
  <si>
    <t>ListaPuC</t>
  </si>
  <si>
    <t>ListaPuT</t>
  </si>
  <si>
    <t>Presentado</t>
  </si>
  <si>
    <t>NroInternoActa</t>
  </si>
  <si>
    <t>Estado</t>
  </si>
  <si>
    <t>Firma</t>
  </si>
  <si>
    <t>Firma1</t>
  </si>
  <si>
    <t>Firma2</t>
  </si>
  <si>
    <t>Modulo</t>
  </si>
  <si>
    <t>IdUsuario</t>
  </si>
  <si>
    <t>Terminal</t>
  </si>
  <si>
    <t>Fecha103</t>
  </si>
  <si>
    <t>Fecha105</t>
  </si>
  <si>
    <t>MesImputacion</t>
  </si>
  <si>
    <t>Objeto</t>
  </si>
  <si>
    <t>PorcActa</t>
  </si>
  <si>
    <t>TotalPuntoTI</t>
  </si>
  <si>
    <t>TotalPuntoTE</t>
  </si>
  <si>
    <t>TotalPuntoTM</t>
  </si>
  <si>
    <t>TotalPuntoTX</t>
  </si>
  <si>
    <t>TotalPuntoAcceso</t>
  </si>
  <si>
    <t>ValorTI</t>
  </si>
  <si>
    <t>ValorTE</t>
  </si>
  <si>
    <t>ValorTM</t>
  </si>
  <si>
    <t>ValorTX</t>
  </si>
  <si>
    <t>ValorAcceso</t>
  </si>
  <si>
    <t>WIPVenta</t>
  </si>
  <si>
    <t>WIPCosto</t>
  </si>
  <si>
    <t>RezagoKG</t>
  </si>
  <si>
    <t>RezagoMonto</t>
  </si>
  <si>
    <t>Bariloche</t>
  </si>
  <si>
    <t>2024-04-16 09:48:16.0100000</t>
  </si>
  <si>
    <t>FILTROS</t>
  </si>
  <si>
    <t>NULL</t>
  </si>
  <si>
    <t>0.00</t>
  </si>
  <si>
    <t>PPR</t>
  </si>
  <si>
    <t>Bar</t>
  </si>
  <si>
    <t>Obra</t>
  </si>
  <si>
    <t>prueba</t>
  </si>
  <si>
    <t>Normal</t>
  </si>
  <si>
    <t>2024-04-16 09:49:03.3100000</t>
  </si>
  <si>
    <t>10.00</t>
  </si>
  <si>
    <t xml:space="preserve">24-04-2Q </t>
  </si>
  <si>
    <t>Puntos</t>
  </si>
  <si>
    <t>20.00</t>
  </si>
  <si>
    <t>100.00</t>
  </si>
  <si>
    <t>No</t>
  </si>
  <si>
    <t>PEN</t>
  </si>
  <si>
    <t>RioNegro</t>
  </si>
  <si>
    <t>PATAGONICO15</t>
  </si>
  <si>
    <t>Sin Objeto</t>
  </si>
  <si>
    <t>1.00</t>
  </si>
  <si>
    <t>CAMPOS QUE SE LLENAN POR DETRÁS</t>
  </si>
  <si>
    <t>Fecha103  = null</t>
  </si>
  <si>
    <t>Fecha105  = null</t>
  </si>
  <si>
    <t>ValorTotal=ValorTotalC que se ingrese</t>
  </si>
  <si>
    <t>Valor90=ValorTotalC que se ingrese</t>
  </si>
  <si>
    <t>Precio90=ValorTotalC que se ingrese</t>
  </si>
  <si>
    <t>Monto90=ValorTotalC que se ingrese</t>
  </si>
  <si>
    <t>ObservacionO ="App"</t>
  </si>
  <si>
    <t>Orden</t>
  </si>
  <si>
    <t>Campo</t>
  </si>
  <si>
    <t>Valor</t>
  </si>
  <si>
    <t>int</t>
  </si>
  <si>
    <t>string</t>
  </si>
  <si>
    <t>DateTime</t>
  </si>
  <si>
    <t>float</t>
  </si>
  <si>
    <t>q</t>
  </si>
  <si>
    <t>FechaCarga</t>
  </si>
  <si>
    <t>Central</t>
  </si>
  <si>
    <t>Subc</t>
  </si>
  <si>
    <t>Subc-Causante</t>
  </si>
  <si>
    <t>FechaCorresp</t>
  </si>
  <si>
    <t>CodProd</t>
  </si>
  <si>
    <t>Mes Imput</t>
  </si>
  <si>
    <t>MontoC</t>
  </si>
  <si>
    <t>MontoT</t>
  </si>
  <si>
    <t>Id Acta</t>
  </si>
  <si>
    <t>N° Obra</t>
  </si>
  <si>
    <t>SELECT 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,PAGARX,VALORX,PRECIO10X,MONTOX,Cobrar,Presentado,Estado,Modulo,IdUsuario,Terminal,Fecha103,Fecha105</t>
  </si>
  <si>
    <t>FROM     CabeceraCertificacion</t>
  </si>
  <si>
    <t>WHERE IdUsuario=1 AND Modulo='RioNegro'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</si>
</sst>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14" fontId="1" fillId="0" borderId="0" xfId="0" applyNumberFormat="1" applyFont="1"/>
    <xf numFmtId="0" fontId="1" fillId="4" borderId="0" xfId="0" applyFont="1" applyFill="1"/>
    <xf numFmtId="0" fontId="2" fillId="4" borderId="0" xfId="0" applyFont="1" applyFill="1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335280</xdr:colOff>
      <xdr:row>1</xdr:row>
      <xdr:rowOff>21960</xdr:rowOff>
    </xdr:from>
    <xdr:to>
      <xdr:col>11</xdr:col>
      <xdr:colOff>510540</xdr:colOff>
      <xdr:row>25</xdr:row>
      <xdr:rowOff>64770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399063-0573-D285-1FE2-D6FE3EE96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9440" y="151500"/>
          <a:ext cx="5204460" cy="3151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D64-79E4-4F5B-A534-585D0D38368C}">
  <dimension ref="A1:F26"/>
  <sheetViews>
    <sheetView workbookViewId="0"/>
  </sheetViews>
  <sheetFormatPr baseColWidth="10" defaultRowHeight="10.199999999999999" x14ac:dyDescent="0.2"/>
  <cols>
    <col min="1" max="7" width="11.5546875" style="1"/>
    <col min="8" max="8" width="15.5546875" style="1" customWidth="1"/>
    <col min="9" max="9" width="50.21875" style="1" bestFit="1" customWidth="1"/>
    <col min="10" max="16384" width="11.5546875" style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</row>
    <row r="4" spans="1:3" x14ac:dyDescent="0.2">
      <c r="A4" s="1" t="s">
        <v>3</v>
      </c>
    </row>
    <row r="5" spans="1:3" x14ac:dyDescent="0.2">
      <c r="B5" s="1" t="s">
        <v>4</v>
      </c>
    </row>
    <row r="6" spans="1:3" x14ac:dyDescent="0.2">
      <c r="B6" s="1" t="s">
        <v>6</v>
      </c>
    </row>
    <row r="8" spans="1:3" x14ac:dyDescent="0.2">
      <c r="A8" s="1" t="s">
        <v>21</v>
      </c>
    </row>
    <row r="9" spans="1:3" x14ac:dyDescent="0.2">
      <c r="B9" s="1" t="s">
        <v>7</v>
      </c>
    </row>
    <row r="10" spans="1:3" x14ac:dyDescent="0.2">
      <c r="B10" s="1" t="s">
        <v>23</v>
      </c>
    </row>
    <row r="11" spans="1:3" x14ac:dyDescent="0.2">
      <c r="C11" s="1" t="s">
        <v>37</v>
      </c>
    </row>
    <row r="12" spans="1:3" x14ac:dyDescent="0.2">
      <c r="C12" s="1" t="s">
        <v>86</v>
      </c>
    </row>
    <row r="13" spans="1:3" x14ac:dyDescent="0.2">
      <c r="C13" s="1" t="s">
        <v>67</v>
      </c>
    </row>
    <row r="14" spans="1:3" x14ac:dyDescent="0.2">
      <c r="C14" s="1" t="s">
        <v>70</v>
      </c>
    </row>
    <row r="15" spans="1:3" x14ac:dyDescent="0.2">
      <c r="B15" s="1" t="s">
        <v>24</v>
      </c>
    </row>
    <row r="16" spans="1:3" x14ac:dyDescent="0.2">
      <c r="B16" s="1" t="s">
        <v>25</v>
      </c>
    </row>
    <row r="17" spans="2:6" x14ac:dyDescent="0.2">
      <c r="C17" s="1" t="s">
        <v>27</v>
      </c>
    </row>
    <row r="18" spans="2:6" x14ac:dyDescent="0.2">
      <c r="B18" s="1" t="s">
        <v>26</v>
      </c>
    </row>
    <row r="19" spans="2:6" x14ac:dyDescent="0.2">
      <c r="B19" s="1" t="s">
        <v>28</v>
      </c>
    </row>
    <row r="20" spans="2:6" x14ac:dyDescent="0.2">
      <c r="B20" s="1" t="s">
        <v>29</v>
      </c>
      <c r="C20" s="1" t="s">
        <v>30</v>
      </c>
    </row>
    <row r="21" spans="2:6" x14ac:dyDescent="0.2">
      <c r="B21" s="1" t="s">
        <v>31</v>
      </c>
    </row>
    <row r="22" spans="2:6" x14ac:dyDescent="0.2">
      <c r="B22" s="1" t="s">
        <v>181</v>
      </c>
      <c r="C22" s="1" t="s">
        <v>32</v>
      </c>
    </row>
    <row r="23" spans="2:6" x14ac:dyDescent="0.2">
      <c r="B23" s="1" t="s">
        <v>33</v>
      </c>
    </row>
    <row r="25" spans="2:6" x14ac:dyDescent="0.2">
      <c r="B25" s="1" t="s">
        <v>34</v>
      </c>
      <c r="D25" s="10" t="s">
        <v>36</v>
      </c>
      <c r="E25" s="10"/>
      <c r="F25" s="10"/>
    </row>
    <row r="26" spans="2:6" x14ac:dyDescent="0.2">
      <c r="B26" s="1" t="s">
        <v>35</v>
      </c>
      <c r="D26" s="10"/>
      <c r="E26" s="10"/>
      <c r="F26" s="10"/>
    </row>
  </sheetData>
  <mergeCells count="1">
    <mergeCell ref="D25:F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BE36-0EBE-4A10-862E-62B833B6B81F}">
  <dimension ref="A1:J137"/>
  <sheetViews>
    <sheetView workbookViewId="0">
      <selection activeCell="A34" sqref="A34"/>
    </sheetView>
  </sheetViews>
  <sheetFormatPr baseColWidth="10" defaultRowHeight="10.199999999999999" x14ac:dyDescent="0.2"/>
  <cols>
    <col min="1" max="1" width="21.109375" style="1" bestFit="1" customWidth="1"/>
    <col min="2" max="2" width="19.88671875" style="2" bestFit="1" customWidth="1"/>
    <col min="3" max="4" width="11.5546875" style="1"/>
    <col min="5" max="5" width="29.21875" style="1" bestFit="1" customWidth="1"/>
    <col min="6" max="9" width="11.5546875" style="1"/>
    <col min="10" max="10" width="20.44140625" style="1" customWidth="1"/>
    <col min="11" max="16384" width="11.5546875" style="1"/>
  </cols>
  <sheetData>
    <row r="1" spans="1:8" x14ac:dyDescent="0.2">
      <c r="E1" s="1" t="s">
        <v>218</v>
      </c>
    </row>
    <row r="2" spans="1:8" x14ac:dyDescent="0.2">
      <c r="A2" s="1" t="s">
        <v>117</v>
      </c>
      <c r="B2" s="2" t="s">
        <v>199</v>
      </c>
    </row>
    <row r="3" spans="1:8" x14ac:dyDescent="0.2">
      <c r="A3" s="5" t="s">
        <v>86</v>
      </c>
      <c r="B3" s="6" t="s">
        <v>202</v>
      </c>
    </row>
    <row r="4" spans="1:8" x14ac:dyDescent="0.2">
      <c r="A4" s="1" t="s">
        <v>123</v>
      </c>
      <c r="B4" s="2" t="s">
        <v>199</v>
      </c>
    </row>
    <row r="5" spans="1:8" x14ac:dyDescent="0.2">
      <c r="A5" s="3" t="s">
        <v>155</v>
      </c>
      <c r="B5" s="4" t="s">
        <v>209</v>
      </c>
      <c r="E5" s="3" t="s">
        <v>14</v>
      </c>
    </row>
    <row r="6" spans="1:8" x14ac:dyDescent="0.2">
      <c r="A6" s="1" t="s">
        <v>97</v>
      </c>
      <c r="B6" s="2" t="s">
        <v>203</v>
      </c>
    </row>
    <row r="7" spans="1:8" x14ac:dyDescent="0.2">
      <c r="A7" s="3" t="s">
        <v>163</v>
      </c>
      <c r="B7" s="4">
        <v>1</v>
      </c>
      <c r="E7" s="3" t="s">
        <v>15</v>
      </c>
    </row>
    <row r="8" spans="1:8" x14ac:dyDescent="0.2">
      <c r="A8" s="5" t="s">
        <v>162</v>
      </c>
      <c r="B8" s="6">
        <v>0</v>
      </c>
    </row>
    <row r="9" spans="1:8" x14ac:dyDescent="0.2">
      <c r="A9" s="5" t="s">
        <v>145</v>
      </c>
      <c r="B9" s="6" t="s">
        <v>208</v>
      </c>
    </row>
    <row r="10" spans="1:8" x14ac:dyDescent="0.2">
      <c r="A10" s="5" t="s">
        <v>63</v>
      </c>
      <c r="B10" s="6" t="s">
        <v>196</v>
      </c>
    </row>
    <row r="11" spans="1:8" x14ac:dyDescent="0.2">
      <c r="A11" s="1" t="s">
        <v>68</v>
      </c>
      <c r="B11" s="2" t="s">
        <v>199</v>
      </c>
    </row>
    <row r="12" spans="1:8" x14ac:dyDescent="0.2">
      <c r="A12" s="1" t="s">
        <v>152</v>
      </c>
    </row>
    <row r="13" spans="1:8" x14ac:dyDescent="0.2">
      <c r="A13" s="1" t="s">
        <v>113</v>
      </c>
      <c r="B13" s="2">
        <v>0</v>
      </c>
    </row>
    <row r="14" spans="1:8" x14ac:dyDescent="0.2">
      <c r="A14" s="1" t="s">
        <v>69</v>
      </c>
      <c r="B14" s="2" t="s">
        <v>199</v>
      </c>
      <c r="H14" s="1" t="s">
        <v>243</v>
      </c>
    </row>
    <row r="15" spans="1:8" x14ac:dyDescent="0.2">
      <c r="A15" s="3" t="s">
        <v>170</v>
      </c>
      <c r="B15" s="4" t="s">
        <v>213</v>
      </c>
      <c r="E15" s="3" t="s">
        <v>16</v>
      </c>
      <c r="H15" s="1" t="s">
        <v>234</v>
      </c>
    </row>
    <row r="16" spans="1:8" x14ac:dyDescent="0.2">
      <c r="A16" s="3" t="s">
        <v>177</v>
      </c>
      <c r="B16" s="4" t="s">
        <v>199</v>
      </c>
      <c r="E16" s="3" t="s">
        <v>219</v>
      </c>
      <c r="H16" s="1" t="s">
        <v>244</v>
      </c>
    </row>
    <row r="17" spans="1:9" x14ac:dyDescent="0.2">
      <c r="A17" s="3" t="s">
        <v>178</v>
      </c>
      <c r="B17" s="4" t="s">
        <v>199</v>
      </c>
      <c r="E17" s="3" t="s">
        <v>220</v>
      </c>
      <c r="H17" s="1" t="s">
        <v>235</v>
      </c>
    </row>
    <row r="18" spans="1:9" x14ac:dyDescent="0.2">
      <c r="A18" s="3" t="s">
        <v>64</v>
      </c>
      <c r="B18" s="4" t="s">
        <v>197</v>
      </c>
      <c r="E18" s="3" t="s">
        <v>8</v>
      </c>
      <c r="H18" s="1" t="s">
        <v>236</v>
      </c>
      <c r="I18" s="1" t="s">
        <v>237</v>
      </c>
    </row>
    <row r="19" spans="1:9" x14ac:dyDescent="0.2">
      <c r="A19" s="5" t="s">
        <v>112</v>
      </c>
      <c r="B19" s="6">
        <v>81559</v>
      </c>
      <c r="H19" s="1" t="s">
        <v>238</v>
      </c>
    </row>
    <row r="20" spans="1:9" x14ac:dyDescent="0.2">
      <c r="A20" s="3" t="s">
        <v>65</v>
      </c>
      <c r="B20" s="4" t="s">
        <v>197</v>
      </c>
      <c r="E20" s="3" t="s">
        <v>11</v>
      </c>
      <c r="H20" s="1" t="s">
        <v>239</v>
      </c>
    </row>
    <row r="21" spans="1:9" x14ac:dyDescent="0.2">
      <c r="A21" s="3" t="s">
        <v>66</v>
      </c>
      <c r="B21" s="4" t="s">
        <v>197</v>
      </c>
      <c r="E21" s="3" t="s">
        <v>9</v>
      </c>
      <c r="H21" s="1" t="s">
        <v>240</v>
      </c>
    </row>
    <row r="22" spans="1:9" x14ac:dyDescent="0.2">
      <c r="A22" s="3" t="s">
        <v>143</v>
      </c>
      <c r="B22" s="4" t="s">
        <v>199</v>
      </c>
      <c r="E22" s="3" t="s">
        <v>51</v>
      </c>
      <c r="H22" s="1" t="s">
        <v>180</v>
      </c>
    </row>
    <row r="23" spans="1:9" x14ac:dyDescent="0.2">
      <c r="A23" s="3" t="s">
        <v>130</v>
      </c>
      <c r="B23" s="4" t="s">
        <v>206</v>
      </c>
      <c r="E23" s="3" t="s">
        <v>41</v>
      </c>
      <c r="H23" s="1" t="s">
        <v>241</v>
      </c>
    </row>
    <row r="24" spans="1:9" x14ac:dyDescent="0.2">
      <c r="A24" s="1" t="s">
        <v>128</v>
      </c>
      <c r="B24" s="2" t="s">
        <v>199</v>
      </c>
      <c r="H24" s="1" t="s">
        <v>242</v>
      </c>
    </row>
    <row r="25" spans="1:9" x14ac:dyDescent="0.2">
      <c r="A25" s="1" t="s">
        <v>111</v>
      </c>
      <c r="B25" s="2">
        <v>0</v>
      </c>
    </row>
    <row r="26" spans="1:9" x14ac:dyDescent="0.2">
      <c r="A26" s="3" t="s">
        <v>81</v>
      </c>
      <c r="B26" s="4">
        <v>1</v>
      </c>
      <c r="E26" s="3" t="s">
        <v>58</v>
      </c>
    </row>
    <row r="27" spans="1:9" x14ac:dyDescent="0.2">
      <c r="A27" s="1" t="s">
        <v>171</v>
      </c>
      <c r="B27" s="2">
        <v>0</v>
      </c>
    </row>
    <row r="28" spans="1:9" x14ac:dyDescent="0.2">
      <c r="A28" s="1" t="s">
        <v>172</v>
      </c>
      <c r="B28" s="2">
        <v>0</v>
      </c>
    </row>
    <row r="29" spans="1:9" x14ac:dyDescent="0.2">
      <c r="A29" s="1" t="s">
        <v>173</v>
      </c>
      <c r="B29" s="2">
        <v>0</v>
      </c>
      <c r="H29" s="1">
        <v>81559</v>
      </c>
    </row>
    <row r="30" spans="1:9" x14ac:dyDescent="0.2">
      <c r="A30" s="1" t="s">
        <v>85</v>
      </c>
      <c r="B30" s="2">
        <v>0</v>
      </c>
      <c r="H30" s="1">
        <v>36161</v>
      </c>
      <c r="I30" s="1">
        <f>+H29-H30</f>
        <v>45398</v>
      </c>
    </row>
    <row r="31" spans="1:9" x14ac:dyDescent="0.2">
      <c r="A31" s="5" t="s">
        <v>61</v>
      </c>
      <c r="B31" s="6">
        <v>13970003</v>
      </c>
      <c r="H31" s="7">
        <f>+H29-H30</f>
        <v>45398</v>
      </c>
    </row>
    <row r="32" spans="1:9" x14ac:dyDescent="0.2">
      <c r="A32" s="1" t="s">
        <v>153</v>
      </c>
      <c r="B32" s="2">
        <v>0</v>
      </c>
    </row>
    <row r="33" spans="1:10" x14ac:dyDescent="0.2">
      <c r="A33" s="1" t="s">
        <v>154</v>
      </c>
      <c r="B33" s="2">
        <v>0</v>
      </c>
    </row>
    <row r="34" spans="1:10" x14ac:dyDescent="0.2">
      <c r="A34" s="3" t="s">
        <v>175</v>
      </c>
      <c r="B34" s="4">
        <v>1</v>
      </c>
      <c r="E34" s="3" t="s">
        <v>19</v>
      </c>
      <c r="I34" s="1">
        <v>1</v>
      </c>
      <c r="J34" s="7">
        <v>1</v>
      </c>
    </row>
    <row r="35" spans="1:10" x14ac:dyDescent="0.2">
      <c r="A35" s="3" t="s">
        <v>142</v>
      </c>
      <c r="B35" s="4">
        <v>0</v>
      </c>
      <c r="E35" s="3" t="s">
        <v>50</v>
      </c>
      <c r="H35" s="1">
        <v>81559</v>
      </c>
      <c r="J35" s="7">
        <v>45398</v>
      </c>
    </row>
    <row r="36" spans="1:10" x14ac:dyDescent="0.2">
      <c r="A36" s="3" t="s">
        <v>131</v>
      </c>
      <c r="B36" s="4">
        <v>1</v>
      </c>
      <c r="E36" s="3" t="s">
        <v>42</v>
      </c>
      <c r="H36" s="1">
        <v>36163</v>
      </c>
    </row>
    <row r="37" spans="1:10" x14ac:dyDescent="0.2">
      <c r="A37" s="3" t="s">
        <v>129</v>
      </c>
      <c r="B37" s="4">
        <v>1</v>
      </c>
      <c r="E37" s="3" t="s">
        <v>38</v>
      </c>
      <c r="H37" s="1">
        <f>+H35-H36</f>
        <v>45396</v>
      </c>
    </row>
    <row r="38" spans="1:10" x14ac:dyDescent="0.2">
      <c r="A38" s="1" t="s">
        <v>96</v>
      </c>
      <c r="B38" s="2">
        <v>0</v>
      </c>
      <c r="H38" s="7">
        <v>1</v>
      </c>
    </row>
    <row r="39" spans="1:10" x14ac:dyDescent="0.2">
      <c r="A39" s="1" t="s">
        <v>100</v>
      </c>
      <c r="B39" s="2">
        <v>0</v>
      </c>
      <c r="H39" s="7">
        <f>+H38+H37</f>
        <v>45397</v>
      </c>
    </row>
    <row r="40" spans="1:10" x14ac:dyDescent="0.2">
      <c r="A40" s="1" t="s">
        <v>101</v>
      </c>
      <c r="B40" s="2">
        <v>0</v>
      </c>
    </row>
    <row r="41" spans="1:10" x14ac:dyDescent="0.2">
      <c r="A41" s="1" t="s">
        <v>164</v>
      </c>
      <c r="B41" s="2">
        <v>0</v>
      </c>
    </row>
    <row r="42" spans="1:10" x14ac:dyDescent="0.2">
      <c r="A42" s="1" t="s">
        <v>165</v>
      </c>
      <c r="B42" s="2">
        <v>0</v>
      </c>
    </row>
    <row r="43" spans="1:10" x14ac:dyDescent="0.2">
      <c r="A43" s="1" t="s">
        <v>166</v>
      </c>
      <c r="B43" s="2">
        <v>0</v>
      </c>
    </row>
    <row r="44" spans="1:10" x14ac:dyDescent="0.2">
      <c r="A44" s="1" t="s">
        <v>167</v>
      </c>
      <c r="B44" s="2">
        <v>0</v>
      </c>
    </row>
    <row r="45" spans="1:10" x14ac:dyDescent="0.2">
      <c r="A45" s="1" t="s">
        <v>99</v>
      </c>
      <c r="B45" s="2">
        <v>0</v>
      </c>
    </row>
    <row r="46" spans="1:10" x14ac:dyDescent="0.2">
      <c r="A46" s="3" t="s">
        <v>114</v>
      </c>
      <c r="B46" s="4">
        <v>0</v>
      </c>
      <c r="E46" s="3" t="s">
        <v>13</v>
      </c>
    </row>
    <row r="47" spans="1:10" x14ac:dyDescent="0.2">
      <c r="A47" s="3" t="s">
        <v>82</v>
      </c>
      <c r="B47" s="4">
        <v>1</v>
      </c>
      <c r="E47" s="3" t="s">
        <v>57</v>
      </c>
    </row>
    <row r="48" spans="1:10" x14ac:dyDescent="0.2">
      <c r="A48" s="5" t="s">
        <v>179</v>
      </c>
      <c r="B48" s="6">
        <v>4</v>
      </c>
    </row>
    <row r="49" spans="1:5" x14ac:dyDescent="0.2">
      <c r="A49" s="3" t="s">
        <v>174</v>
      </c>
      <c r="B49" s="4" t="s">
        <v>214</v>
      </c>
      <c r="E49" s="3" t="s">
        <v>56</v>
      </c>
    </row>
    <row r="50" spans="1:5" x14ac:dyDescent="0.2">
      <c r="A50" s="3" t="s">
        <v>141</v>
      </c>
      <c r="B50" s="4" t="s">
        <v>200</v>
      </c>
      <c r="E50" s="3" t="s">
        <v>49</v>
      </c>
    </row>
    <row r="51" spans="1:5" x14ac:dyDescent="0.2">
      <c r="A51" s="3" t="s">
        <v>137</v>
      </c>
      <c r="B51" s="4" t="s">
        <v>207</v>
      </c>
      <c r="E51" s="3" t="s">
        <v>224</v>
      </c>
    </row>
    <row r="52" spans="1:5" x14ac:dyDescent="0.2">
      <c r="A52" s="3" t="s">
        <v>161</v>
      </c>
      <c r="B52" s="4" t="s">
        <v>200</v>
      </c>
      <c r="E52" s="3" t="s">
        <v>55</v>
      </c>
    </row>
    <row r="53" spans="1:5" x14ac:dyDescent="0.2">
      <c r="A53" s="5" t="s">
        <v>67</v>
      </c>
      <c r="B53" s="6" t="s">
        <v>198</v>
      </c>
    </row>
    <row r="54" spans="1:5" x14ac:dyDescent="0.2">
      <c r="A54" s="3" t="s">
        <v>124</v>
      </c>
      <c r="B54" s="4"/>
      <c r="E54" s="3" t="s">
        <v>39</v>
      </c>
    </row>
    <row r="55" spans="1:5" x14ac:dyDescent="0.2">
      <c r="A55" s="1" t="s">
        <v>125</v>
      </c>
    </row>
    <row r="56" spans="1:5" x14ac:dyDescent="0.2">
      <c r="A56" s="3" t="s">
        <v>126</v>
      </c>
      <c r="B56" s="4"/>
      <c r="E56" s="3" t="s">
        <v>40</v>
      </c>
    </row>
    <row r="57" spans="1:5" x14ac:dyDescent="0.2">
      <c r="A57" s="1" t="s">
        <v>127</v>
      </c>
      <c r="B57" s="2" t="s">
        <v>199</v>
      </c>
    </row>
    <row r="58" spans="1:5" x14ac:dyDescent="0.2">
      <c r="A58" s="1" t="s">
        <v>74</v>
      </c>
    </row>
    <row r="59" spans="1:5" x14ac:dyDescent="0.2">
      <c r="A59" s="1" t="s">
        <v>73</v>
      </c>
      <c r="B59" s="2" t="s">
        <v>199</v>
      </c>
    </row>
    <row r="60" spans="1:5" x14ac:dyDescent="0.2">
      <c r="A60" s="1" t="s">
        <v>71</v>
      </c>
    </row>
    <row r="61" spans="1:5" x14ac:dyDescent="0.2">
      <c r="A61" s="1" t="s">
        <v>76</v>
      </c>
      <c r="B61" s="2">
        <v>0</v>
      </c>
    </row>
    <row r="62" spans="1:5" x14ac:dyDescent="0.2">
      <c r="A62" s="1" t="s">
        <v>83</v>
      </c>
      <c r="B62" s="2">
        <v>0</v>
      </c>
    </row>
    <row r="63" spans="1:5" x14ac:dyDescent="0.2">
      <c r="A63" s="1" t="s">
        <v>169</v>
      </c>
      <c r="B63" s="2">
        <v>0</v>
      </c>
    </row>
    <row r="64" spans="1:5" x14ac:dyDescent="0.2">
      <c r="A64" s="5" t="s">
        <v>62</v>
      </c>
      <c r="B64" s="6">
        <v>101760</v>
      </c>
    </row>
    <row r="65" spans="1:5" x14ac:dyDescent="0.2">
      <c r="A65" s="3" t="s">
        <v>70</v>
      </c>
      <c r="B65" s="4"/>
    </row>
    <row r="66" spans="1:5" x14ac:dyDescent="0.2">
      <c r="A66" s="3" t="s">
        <v>132</v>
      </c>
      <c r="B66" s="4">
        <v>0</v>
      </c>
      <c r="E66" s="3" t="s">
        <v>43</v>
      </c>
    </row>
    <row r="67" spans="1:5" x14ac:dyDescent="0.2">
      <c r="A67" s="3" t="s">
        <v>144</v>
      </c>
      <c r="B67" s="4">
        <v>0</v>
      </c>
      <c r="E67" s="3" t="s">
        <v>52</v>
      </c>
    </row>
    <row r="68" spans="1:5" x14ac:dyDescent="0.2">
      <c r="A68" s="3" t="s">
        <v>98</v>
      </c>
      <c r="B68" s="4">
        <v>13970003</v>
      </c>
      <c r="E68" s="3" t="s">
        <v>60</v>
      </c>
    </row>
    <row r="69" spans="1:5" x14ac:dyDescent="0.2">
      <c r="A69" s="1" t="s">
        <v>75</v>
      </c>
      <c r="B69" s="2" t="s">
        <v>199</v>
      </c>
    </row>
    <row r="70" spans="1:5" x14ac:dyDescent="0.2">
      <c r="A70" s="1" t="s">
        <v>72</v>
      </c>
      <c r="B70" s="2">
        <v>0</v>
      </c>
    </row>
    <row r="71" spans="1:5" x14ac:dyDescent="0.2">
      <c r="A71" s="5" t="s">
        <v>180</v>
      </c>
      <c r="B71" s="6" t="s">
        <v>216</v>
      </c>
    </row>
    <row r="72" spans="1:5" x14ac:dyDescent="0.2">
      <c r="A72" s="5" t="s">
        <v>105</v>
      </c>
      <c r="B72" s="6" t="s">
        <v>204</v>
      </c>
    </row>
    <row r="73" spans="1:5" x14ac:dyDescent="0.2">
      <c r="A73" s="3" t="s">
        <v>151</v>
      </c>
      <c r="B73" s="4"/>
      <c r="E73" s="3" t="s">
        <v>225</v>
      </c>
    </row>
    <row r="74" spans="1:5" x14ac:dyDescent="0.2">
      <c r="A74" s="3" t="s">
        <v>138</v>
      </c>
      <c r="B74" s="4" t="s">
        <v>22</v>
      </c>
      <c r="E74" s="3" t="s">
        <v>45</v>
      </c>
    </row>
    <row r="75" spans="1:5" x14ac:dyDescent="0.2">
      <c r="A75" s="3" t="s">
        <v>134</v>
      </c>
      <c r="B75" s="4" t="s">
        <v>22</v>
      </c>
      <c r="E75" s="3" t="s">
        <v>44</v>
      </c>
    </row>
    <row r="76" spans="1:5" x14ac:dyDescent="0.2">
      <c r="A76" s="3" t="s">
        <v>158</v>
      </c>
      <c r="B76" s="4" t="s">
        <v>22</v>
      </c>
      <c r="E76" s="3" t="s">
        <v>46</v>
      </c>
    </row>
    <row r="77" spans="1:5" x14ac:dyDescent="0.2">
      <c r="A77" s="5" t="s">
        <v>181</v>
      </c>
      <c r="B77" s="6" t="s">
        <v>217</v>
      </c>
    </row>
    <row r="78" spans="1:5" x14ac:dyDescent="0.2">
      <c r="A78" s="3" t="s">
        <v>5</v>
      </c>
      <c r="B78" s="4" t="s">
        <v>211</v>
      </c>
      <c r="E78" s="3" t="s">
        <v>59</v>
      </c>
    </row>
    <row r="79" spans="1:5" x14ac:dyDescent="0.2">
      <c r="A79" s="3" t="s">
        <v>87</v>
      </c>
      <c r="B79" s="4">
        <v>0</v>
      </c>
      <c r="E79" s="3" t="s">
        <v>10</v>
      </c>
    </row>
    <row r="80" spans="1:5" x14ac:dyDescent="0.2">
      <c r="A80" s="3" t="s">
        <v>140</v>
      </c>
      <c r="B80" s="4" t="s">
        <v>200</v>
      </c>
      <c r="E80" s="3" t="s">
        <v>48</v>
      </c>
    </row>
    <row r="81" spans="1:5" x14ac:dyDescent="0.2">
      <c r="A81" s="3" t="s">
        <v>160</v>
      </c>
      <c r="B81" s="4" t="s">
        <v>200</v>
      </c>
      <c r="E81" s="3" t="s">
        <v>54</v>
      </c>
    </row>
    <row r="82" spans="1:5" x14ac:dyDescent="0.2">
      <c r="A82" s="3" t="s">
        <v>136</v>
      </c>
      <c r="B82" s="4" t="s">
        <v>207</v>
      </c>
      <c r="E82" s="3" t="s">
        <v>223</v>
      </c>
    </row>
    <row r="83" spans="1:5" x14ac:dyDescent="0.2">
      <c r="A83" s="3" t="s">
        <v>168</v>
      </c>
      <c r="B83" s="4" t="s">
        <v>212</v>
      </c>
      <c r="E83" s="3" t="s">
        <v>17</v>
      </c>
    </row>
    <row r="84" spans="1:5" x14ac:dyDescent="0.2">
      <c r="A84" s="1" t="s">
        <v>115</v>
      </c>
      <c r="B84" s="2">
        <v>0</v>
      </c>
    </row>
    <row r="85" spans="1:5" x14ac:dyDescent="0.2">
      <c r="A85" s="1" t="s">
        <v>110</v>
      </c>
      <c r="B85" s="2">
        <v>0</v>
      </c>
    </row>
    <row r="86" spans="1:5" x14ac:dyDescent="0.2">
      <c r="A86" s="1" t="s">
        <v>194</v>
      </c>
      <c r="B86" s="2" t="s">
        <v>199</v>
      </c>
    </row>
    <row r="87" spans="1:5" x14ac:dyDescent="0.2">
      <c r="A87" s="1" t="s">
        <v>195</v>
      </c>
      <c r="B87" s="2" t="s">
        <v>199</v>
      </c>
    </row>
    <row r="88" spans="1:5" x14ac:dyDescent="0.2">
      <c r="A88" s="3" t="s">
        <v>102</v>
      </c>
      <c r="B88" s="4">
        <v>1</v>
      </c>
      <c r="E88" s="3" t="s">
        <v>18</v>
      </c>
    </row>
    <row r="89" spans="1:5" x14ac:dyDescent="0.2">
      <c r="A89" s="1" t="s">
        <v>103</v>
      </c>
      <c r="B89" s="2" t="s">
        <v>199</v>
      </c>
    </row>
    <row r="90" spans="1:5" x14ac:dyDescent="0.2">
      <c r="A90" s="1" t="s">
        <v>104</v>
      </c>
      <c r="B90" s="2" t="s">
        <v>199</v>
      </c>
    </row>
    <row r="91" spans="1:5" x14ac:dyDescent="0.2">
      <c r="A91" s="5" t="s">
        <v>84</v>
      </c>
      <c r="B91" s="6" t="s">
        <v>201</v>
      </c>
    </row>
    <row r="92" spans="1:5" x14ac:dyDescent="0.2">
      <c r="A92" s="3" t="s">
        <v>176</v>
      </c>
      <c r="B92" s="4" t="s">
        <v>215</v>
      </c>
      <c r="E92" s="3" t="s">
        <v>20</v>
      </c>
    </row>
    <row r="93" spans="1:5" x14ac:dyDescent="0.2">
      <c r="A93" s="3" t="s">
        <v>109</v>
      </c>
      <c r="B93" s="4" t="s">
        <v>205</v>
      </c>
      <c r="E93" s="3" t="s">
        <v>12</v>
      </c>
    </row>
    <row r="94" spans="1:5" x14ac:dyDescent="0.2">
      <c r="A94" s="1" t="s">
        <v>116</v>
      </c>
      <c r="B94" s="2" t="s">
        <v>199</v>
      </c>
    </row>
    <row r="95" spans="1:5" x14ac:dyDescent="0.2">
      <c r="A95" s="1" t="s">
        <v>186</v>
      </c>
      <c r="B95" s="2" t="s">
        <v>200</v>
      </c>
    </row>
    <row r="96" spans="1:5" x14ac:dyDescent="0.2">
      <c r="A96" s="1" t="s">
        <v>78</v>
      </c>
      <c r="B96" s="2" t="s">
        <v>199</v>
      </c>
    </row>
    <row r="97" spans="1:2" x14ac:dyDescent="0.2">
      <c r="A97" s="1" t="s">
        <v>79</v>
      </c>
      <c r="B97" s="2" t="s">
        <v>200</v>
      </c>
    </row>
    <row r="98" spans="1:2" x14ac:dyDescent="0.2">
      <c r="A98" s="1" t="s">
        <v>77</v>
      </c>
      <c r="B98" s="2" t="s">
        <v>199</v>
      </c>
    </row>
    <row r="99" spans="1:2" x14ac:dyDescent="0.2">
      <c r="A99" s="1" t="s">
        <v>106</v>
      </c>
      <c r="B99" s="2" t="s">
        <v>199</v>
      </c>
    </row>
    <row r="100" spans="1:2" x14ac:dyDescent="0.2">
      <c r="A100" s="1" t="s">
        <v>80</v>
      </c>
      <c r="B100" s="2" t="s">
        <v>200</v>
      </c>
    </row>
    <row r="101" spans="1:2" x14ac:dyDescent="0.2">
      <c r="A101" s="1" t="s">
        <v>183</v>
      </c>
      <c r="B101" s="2" t="s">
        <v>200</v>
      </c>
    </row>
    <row r="102" spans="1:2" x14ac:dyDescent="0.2">
      <c r="A102" s="1" t="s">
        <v>182</v>
      </c>
      <c r="B102" s="2" t="s">
        <v>200</v>
      </c>
    </row>
    <row r="103" spans="1:2" x14ac:dyDescent="0.2">
      <c r="A103" s="1" t="s">
        <v>184</v>
      </c>
      <c r="B103" s="2" t="s">
        <v>200</v>
      </c>
    </row>
    <row r="104" spans="1:2" x14ac:dyDescent="0.2">
      <c r="A104" s="1" t="s">
        <v>185</v>
      </c>
      <c r="B104" s="2" t="s">
        <v>200</v>
      </c>
    </row>
    <row r="105" spans="1:2" x14ac:dyDescent="0.2">
      <c r="A105" s="1" t="s">
        <v>89</v>
      </c>
      <c r="B105" s="2" t="s">
        <v>200</v>
      </c>
    </row>
    <row r="106" spans="1:2" x14ac:dyDescent="0.2">
      <c r="A106" s="1" t="s">
        <v>93</v>
      </c>
      <c r="B106" s="2" t="s">
        <v>200</v>
      </c>
    </row>
    <row r="107" spans="1:2" x14ac:dyDescent="0.2">
      <c r="A107" s="1" t="s">
        <v>90</v>
      </c>
      <c r="B107" s="2" t="s">
        <v>200</v>
      </c>
    </row>
    <row r="108" spans="1:2" x14ac:dyDescent="0.2">
      <c r="A108" s="1" t="s">
        <v>94</v>
      </c>
      <c r="B108" s="2" t="s">
        <v>200</v>
      </c>
    </row>
    <row r="109" spans="1:2" x14ac:dyDescent="0.2">
      <c r="A109" s="1" t="s">
        <v>88</v>
      </c>
      <c r="B109" s="2" t="s">
        <v>200</v>
      </c>
    </row>
    <row r="110" spans="1:2" x14ac:dyDescent="0.2">
      <c r="A110" s="1" t="s">
        <v>92</v>
      </c>
      <c r="B110" s="2" t="s">
        <v>200</v>
      </c>
    </row>
    <row r="111" spans="1:2" x14ac:dyDescent="0.2">
      <c r="A111" s="1" t="s">
        <v>107</v>
      </c>
      <c r="B111" s="2" t="s">
        <v>200</v>
      </c>
    </row>
    <row r="112" spans="1:2" x14ac:dyDescent="0.2">
      <c r="A112" s="1" t="s">
        <v>108</v>
      </c>
      <c r="B112" s="2" t="s">
        <v>200</v>
      </c>
    </row>
    <row r="113" spans="1:5" x14ac:dyDescent="0.2">
      <c r="A113" s="1" t="s">
        <v>91</v>
      </c>
      <c r="B113" s="2" t="s">
        <v>200</v>
      </c>
    </row>
    <row r="114" spans="1:5" x14ac:dyDescent="0.2">
      <c r="A114" s="1" t="s">
        <v>95</v>
      </c>
      <c r="B114" s="2" t="s">
        <v>200</v>
      </c>
    </row>
    <row r="115" spans="1:5" x14ac:dyDescent="0.2">
      <c r="A115" s="3" t="s">
        <v>139</v>
      </c>
      <c r="B115" s="4" t="s">
        <v>200</v>
      </c>
      <c r="E115" s="3" t="s">
        <v>47</v>
      </c>
    </row>
    <row r="116" spans="1:5" x14ac:dyDescent="0.2">
      <c r="A116" s="3" t="s">
        <v>135</v>
      </c>
      <c r="B116" s="4" t="s">
        <v>207</v>
      </c>
      <c r="E116" s="3" t="s">
        <v>222</v>
      </c>
    </row>
    <row r="117" spans="1:5" x14ac:dyDescent="0.2">
      <c r="A117" s="1" t="s">
        <v>191</v>
      </c>
      <c r="B117" s="2" t="s">
        <v>199</v>
      </c>
    </row>
    <row r="118" spans="1:5" x14ac:dyDescent="0.2">
      <c r="A118" s="1" t="s">
        <v>119</v>
      </c>
      <c r="B118" s="2" t="s">
        <v>200</v>
      </c>
    </row>
    <row r="119" spans="1:5" x14ac:dyDescent="0.2">
      <c r="A119" s="1" t="s">
        <v>147</v>
      </c>
      <c r="B119" s="2" t="s">
        <v>200</v>
      </c>
    </row>
    <row r="120" spans="1:5" x14ac:dyDescent="0.2">
      <c r="A120" s="1" t="s">
        <v>120</v>
      </c>
      <c r="B120" s="2" t="s">
        <v>200</v>
      </c>
    </row>
    <row r="121" spans="1:5" x14ac:dyDescent="0.2">
      <c r="A121" s="1" t="s">
        <v>148</v>
      </c>
      <c r="B121" s="2" t="s">
        <v>200</v>
      </c>
    </row>
    <row r="122" spans="1:5" x14ac:dyDescent="0.2">
      <c r="A122" s="1" t="s">
        <v>118</v>
      </c>
      <c r="B122" s="2" t="s">
        <v>200</v>
      </c>
    </row>
    <row r="123" spans="1:5" x14ac:dyDescent="0.2">
      <c r="A123" s="1" t="s">
        <v>146</v>
      </c>
      <c r="B123" s="2" t="s">
        <v>200</v>
      </c>
    </row>
    <row r="124" spans="1:5" x14ac:dyDescent="0.2">
      <c r="A124" s="1" t="s">
        <v>122</v>
      </c>
      <c r="B124" s="2" t="s">
        <v>200</v>
      </c>
    </row>
    <row r="125" spans="1:5" x14ac:dyDescent="0.2">
      <c r="A125" s="1" t="s">
        <v>150</v>
      </c>
      <c r="B125" s="2" t="s">
        <v>200</v>
      </c>
    </row>
    <row r="126" spans="1:5" x14ac:dyDescent="0.2">
      <c r="A126" s="1" t="s">
        <v>121</v>
      </c>
      <c r="B126" s="2" t="s">
        <v>200</v>
      </c>
    </row>
    <row r="127" spans="1:5" x14ac:dyDescent="0.2">
      <c r="A127" s="1" t="s">
        <v>149</v>
      </c>
      <c r="B127" s="2" t="s">
        <v>200</v>
      </c>
    </row>
    <row r="128" spans="1:5" x14ac:dyDescent="0.2">
      <c r="A128" s="1" t="s">
        <v>188</v>
      </c>
      <c r="B128" s="2" t="s">
        <v>199</v>
      </c>
    </row>
    <row r="129" spans="1:5" x14ac:dyDescent="0.2">
      <c r="A129" s="1" t="s">
        <v>187</v>
      </c>
      <c r="B129" s="2" t="s">
        <v>199</v>
      </c>
    </row>
    <row r="130" spans="1:5" x14ac:dyDescent="0.2">
      <c r="A130" s="1" t="s">
        <v>189</v>
      </c>
      <c r="B130" s="2" t="s">
        <v>199</v>
      </c>
    </row>
    <row r="131" spans="1:5" x14ac:dyDescent="0.2">
      <c r="A131" s="3" t="s">
        <v>133</v>
      </c>
      <c r="B131" s="4" t="s">
        <v>207</v>
      </c>
      <c r="E131" s="3" t="s">
        <v>221</v>
      </c>
    </row>
    <row r="132" spans="1:5" x14ac:dyDescent="0.2">
      <c r="A132" s="5" t="s">
        <v>156</v>
      </c>
      <c r="B132" s="6" t="s">
        <v>207</v>
      </c>
    </row>
    <row r="133" spans="1:5" x14ac:dyDescent="0.2">
      <c r="A133" s="5" t="s">
        <v>157</v>
      </c>
      <c r="B133" s="6" t="s">
        <v>210</v>
      </c>
    </row>
    <row r="134" spans="1:5" x14ac:dyDescent="0.2">
      <c r="A134" s="1" t="s">
        <v>190</v>
      </c>
      <c r="B134" s="2" t="s">
        <v>199</v>
      </c>
    </row>
    <row r="135" spans="1:5" x14ac:dyDescent="0.2">
      <c r="A135" s="3" t="s">
        <v>159</v>
      </c>
      <c r="B135" s="2" t="s">
        <v>200</v>
      </c>
      <c r="E135" s="3" t="s">
        <v>53</v>
      </c>
    </row>
    <row r="136" spans="1:5" x14ac:dyDescent="0.2">
      <c r="A136" s="1" t="s">
        <v>193</v>
      </c>
      <c r="B136" s="2" t="s">
        <v>199</v>
      </c>
    </row>
    <row r="137" spans="1:5" x14ac:dyDescent="0.2">
      <c r="A137" s="1" t="s">
        <v>192</v>
      </c>
      <c r="B137" s="2" t="s">
        <v>199</v>
      </c>
    </row>
  </sheetData>
  <sortState xmlns:xlrd2="http://schemas.microsoft.com/office/spreadsheetml/2017/richdata2" ref="E2:E46">
    <sortCondition ref="E2:E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3ECF-51B0-41D0-875C-0D0F7D5B717D}">
  <dimension ref="A1:K137"/>
  <sheetViews>
    <sheetView tabSelected="1" topLeftCell="A46" workbookViewId="0">
      <selection activeCell="K62" sqref="K62:K64"/>
    </sheetView>
  </sheetViews>
  <sheetFormatPr baseColWidth="10" defaultRowHeight="14.4" x14ac:dyDescent="0.3"/>
  <cols>
    <col min="1" max="1" width="4.6640625" bestFit="1" customWidth="1"/>
    <col min="2" max="2" width="21.109375" bestFit="1" customWidth="1"/>
    <col min="3" max="3" width="19.88671875" bestFit="1" customWidth="1"/>
  </cols>
  <sheetData>
    <row r="1" spans="1:11" x14ac:dyDescent="0.3">
      <c r="A1" s="1" t="s">
        <v>226</v>
      </c>
      <c r="B1" s="1" t="s">
        <v>227</v>
      </c>
      <c r="C1" s="1" t="s">
        <v>228</v>
      </c>
      <c r="G1" s="1" t="s">
        <v>226</v>
      </c>
      <c r="H1" s="1" t="s">
        <v>233</v>
      </c>
      <c r="I1" s="1" t="s">
        <v>227</v>
      </c>
    </row>
    <row r="2" spans="1:11" x14ac:dyDescent="0.3">
      <c r="A2" s="1">
        <v>10</v>
      </c>
      <c r="B2" s="5" t="s">
        <v>61</v>
      </c>
      <c r="C2" s="6">
        <v>13970003</v>
      </c>
      <c r="D2" t="s">
        <v>229</v>
      </c>
      <c r="G2" s="1">
        <v>10</v>
      </c>
      <c r="H2" s="1">
        <v>1</v>
      </c>
      <c r="I2" s="5" t="s">
        <v>61</v>
      </c>
      <c r="K2" t="str">
        <f>+I2</f>
        <v>ID</v>
      </c>
    </row>
    <row r="3" spans="1:11" x14ac:dyDescent="0.3">
      <c r="A3" s="1">
        <v>20</v>
      </c>
      <c r="B3" s="5" t="s">
        <v>62</v>
      </c>
      <c r="C3" s="6">
        <v>101760</v>
      </c>
      <c r="D3" t="s">
        <v>229</v>
      </c>
      <c r="G3" s="1">
        <v>20</v>
      </c>
      <c r="H3" s="1">
        <v>1</v>
      </c>
      <c r="I3" s="5" t="s">
        <v>62</v>
      </c>
      <c r="K3" t="str">
        <f>+K2&amp;","&amp;I3</f>
        <v>ID,NROOBRA</v>
      </c>
    </row>
    <row r="4" spans="1:11" x14ac:dyDescent="0.3">
      <c r="A4" s="1">
        <v>30</v>
      </c>
      <c r="B4" s="5" t="s">
        <v>63</v>
      </c>
      <c r="C4" s="6" t="s">
        <v>196</v>
      </c>
      <c r="D4" t="s">
        <v>230</v>
      </c>
      <c r="G4" s="1">
        <v>30</v>
      </c>
      <c r="H4" s="1">
        <v>1</v>
      </c>
      <c r="I4" s="5" t="s">
        <v>63</v>
      </c>
      <c r="K4" t="str">
        <f t="shared" ref="K4:K60" si="0">+K3&amp;","&amp;I4</f>
        <v>ID,NROOBRA,DefProy</v>
      </c>
    </row>
    <row r="5" spans="1:11" x14ac:dyDescent="0.3">
      <c r="A5" s="1">
        <v>40</v>
      </c>
      <c r="B5" s="3" t="s">
        <v>64</v>
      </c>
      <c r="C5" s="4" t="s">
        <v>197</v>
      </c>
      <c r="D5" t="s">
        <v>231</v>
      </c>
      <c r="G5" s="1">
        <v>70</v>
      </c>
      <c r="H5" s="1">
        <v>1</v>
      </c>
      <c r="I5" s="5" t="s">
        <v>67</v>
      </c>
      <c r="K5" t="str">
        <f t="shared" si="0"/>
        <v>ID,NROOBRA,DefProy,NombreObra</v>
      </c>
    </row>
    <row r="6" spans="1:11" x14ac:dyDescent="0.3">
      <c r="A6" s="1">
        <v>50</v>
      </c>
      <c r="B6" s="3" t="s">
        <v>65</v>
      </c>
      <c r="C6" s="4" t="s">
        <v>197</v>
      </c>
      <c r="D6" t="s">
        <v>231</v>
      </c>
      <c r="G6" s="1">
        <v>80</v>
      </c>
      <c r="H6" s="1">
        <v>1</v>
      </c>
      <c r="I6" s="5" t="s">
        <v>70</v>
      </c>
      <c r="K6" t="str">
        <f t="shared" si="0"/>
        <v>ID,NROOBRA,DefProy,NombreObra,NroOE</v>
      </c>
    </row>
    <row r="7" spans="1:11" x14ac:dyDescent="0.3">
      <c r="A7" s="1">
        <v>60</v>
      </c>
      <c r="B7" s="3" t="s">
        <v>66</v>
      </c>
      <c r="C7" s="4" t="s">
        <v>197</v>
      </c>
      <c r="D7" t="s">
        <v>231</v>
      </c>
      <c r="G7" s="1">
        <v>110</v>
      </c>
      <c r="H7" s="1">
        <v>1</v>
      </c>
      <c r="I7" s="5" t="s">
        <v>84</v>
      </c>
      <c r="K7" t="str">
        <f t="shared" si="0"/>
        <v>ID,NROOBRA,DefProy,NombreObra,NroOE,subCodigo</v>
      </c>
    </row>
    <row r="8" spans="1:11" x14ac:dyDescent="0.3">
      <c r="A8" s="1">
        <v>70</v>
      </c>
      <c r="B8" s="5" t="s">
        <v>67</v>
      </c>
      <c r="C8" s="6" t="s">
        <v>198</v>
      </c>
      <c r="D8" t="s">
        <v>230</v>
      </c>
      <c r="G8" s="1">
        <v>120</v>
      </c>
      <c r="H8" s="1">
        <v>1</v>
      </c>
      <c r="I8" s="5" t="s">
        <v>86</v>
      </c>
      <c r="K8" t="str">
        <f t="shared" si="0"/>
        <v>ID,NROOBRA,DefProy,NombreObra,NroOE,subCodigo,CENTRAL</v>
      </c>
    </row>
    <row r="9" spans="1:11" x14ac:dyDescent="0.3">
      <c r="A9" s="1">
        <v>80</v>
      </c>
      <c r="B9" s="5" t="s">
        <v>70</v>
      </c>
      <c r="C9" s="6"/>
      <c r="D9" t="s">
        <v>230</v>
      </c>
      <c r="G9" s="1">
        <v>160</v>
      </c>
      <c r="H9" s="1">
        <v>1</v>
      </c>
      <c r="I9" s="5" t="s">
        <v>105</v>
      </c>
      <c r="K9" t="str">
        <f t="shared" si="0"/>
        <v>ID,NROOBRA,DefProy,NombreObra,NroOE,subCodigo,CENTRAL,OBSERVACION</v>
      </c>
    </row>
    <row r="10" spans="1:11" x14ac:dyDescent="0.3">
      <c r="A10" s="1">
        <v>90</v>
      </c>
      <c r="B10" s="3" t="s">
        <v>81</v>
      </c>
      <c r="C10" s="4">
        <v>1</v>
      </c>
      <c r="D10" t="s">
        <v>229</v>
      </c>
      <c r="G10" s="1">
        <v>180</v>
      </c>
      <c r="H10" s="1">
        <v>1</v>
      </c>
      <c r="I10" s="5" t="s">
        <v>112</v>
      </c>
      <c r="K10" t="str">
        <f t="shared" si="0"/>
        <v>ID,NROOBRA,DefProy,NombreObra,NroOE,subCodigo,CENTRAL,OBSERVACION,FECHACORRESPONDENCIA</v>
      </c>
    </row>
    <row r="11" spans="1:11" x14ac:dyDescent="0.3">
      <c r="A11" s="1">
        <v>100</v>
      </c>
      <c r="B11" s="3" t="s">
        <v>82</v>
      </c>
      <c r="C11" s="4">
        <v>1</v>
      </c>
      <c r="D11" t="s">
        <v>229</v>
      </c>
      <c r="G11" s="1">
        <v>380</v>
      </c>
      <c r="H11" s="1">
        <v>1</v>
      </c>
      <c r="I11" s="5" t="s">
        <v>145</v>
      </c>
      <c r="K11" t="str">
        <f t="shared" si="0"/>
        <v>ID,NROOBRA,DefProy,NombreObra,NroOE,subCodigo,CENTRAL,OBSERVACION,FECHACORRESPONDENCIA,CODIGOPRODUCCION</v>
      </c>
    </row>
    <row r="12" spans="1:11" x14ac:dyDescent="0.3">
      <c r="A12" s="1">
        <v>110</v>
      </c>
      <c r="B12" s="5" t="s">
        <v>84</v>
      </c>
      <c r="C12" s="6" t="s">
        <v>201</v>
      </c>
      <c r="D12" t="s">
        <v>230</v>
      </c>
      <c r="G12" s="1">
        <v>410</v>
      </c>
      <c r="H12" s="1">
        <v>1</v>
      </c>
      <c r="I12" s="5" t="s">
        <v>156</v>
      </c>
      <c r="K12" t="str">
        <f t="shared" si="0"/>
        <v>ID,NROOBRA,DefProy,NombreObra,NroOE,subCodigo,CENTRAL,OBSERVACION,FECHACORRESPONDENCIA,CODIGOPRODUCCION,VALORTOTALC</v>
      </c>
    </row>
    <row r="13" spans="1:11" x14ac:dyDescent="0.3">
      <c r="A13" s="1">
        <v>120</v>
      </c>
      <c r="B13" s="5" t="s">
        <v>86</v>
      </c>
      <c r="C13" s="6" t="s">
        <v>202</v>
      </c>
      <c r="D13" t="s">
        <v>230</v>
      </c>
      <c r="G13" s="1">
        <v>420</v>
      </c>
      <c r="H13" s="1">
        <v>1</v>
      </c>
      <c r="I13" s="5" t="s">
        <v>157</v>
      </c>
      <c r="K13" t="str">
        <f t="shared" si="0"/>
        <v>ID,NROOBRA,DefProy,NombreObra,NroOE,subCodigo,CENTRAL,OBSERVACION,FECHACORRESPONDENCIA,CODIGOPRODUCCION,VALORTOTALC,VALORTOTALT</v>
      </c>
    </row>
    <row r="14" spans="1:11" x14ac:dyDescent="0.3">
      <c r="A14" s="1">
        <v>130</v>
      </c>
      <c r="B14" s="3" t="s">
        <v>87</v>
      </c>
      <c r="C14" s="4">
        <v>0</v>
      </c>
      <c r="D14" t="s">
        <v>229</v>
      </c>
      <c r="G14" s="1">
        <v>480</v>
      </c>
      <c r="H14" s="1">
        <v>1</v>
      </c>
      <c r="I14" s="5" t="s">
        <v>162</v>
      </c>
      <c r="K14" t="str">
        <f t="shared" si="0"/>
        <v>ID,NROOBRA,DefProy,NombreObra,NroOE,subCodigo,CENTRAL,OBSERVACION,FECHACORRESPONDENCIA,CODIGOPRODUCCION,VALORTOTALC,VALORTOTALT,CodCausanteC</v>
      </c>
    </row>
    <row r="15" spans="1:11" x14ac:dyDescent="0.3">
      <c r="A15" s="1">
        <v>140</v>
      </c>
      <c r="B15" s="3" t="s">
        <v>98</v>
      </c>
      <c r="C15" s="4">
        <v>13970003</v>
      </c>
      <c r="D15" t="s">
        <v>229</v>
      </c>
      <c r="G15" s="1">
        <v>570</v>
      </c>
      <c r="H15" s="1">
        <v>1</v>
      </c>
      <c r="I15" s="5" t="s">
        <v>179</v>
      </c>
      <c r="K15" t="str">
        <f t="shared" si="0"/>
        <v>ID,NROOBRA,DefProy,NombreObra,NroOE,subCodigo,CENTRAL,OBSERVACION,FECHACORRESPONDENCIA,CODIGOPRODUCCION,VALORTOTALC,VALORTOTALT,CodCausanteC,MesImputacion</v>
      </c>
    </row>
    <row r="16" spans="1:11" x14ac:dyDescent="0.3">
      <c r="A16" s="1">
        <v>150</v>
      </c>
      <c r="B16" s="3" t="s">
        <v>102</v>
      </c>
      <c r="C16" s="4">
        <v>1</v>
      </c>
      <c r="D16" t="s">
        <v>230</v>
      </c>
      <c r="G16" s="1">
        <v>580</v>
      </c>
      <c r="H16" s="1">
        <v>1</v>
      </c>
      <c r="I16" s="5" t="s">
        <v>180</v>
      </c>
      <c r="K16" t="str">
        <f t="shared" si="0"/>
        <v>ID,NROOBRA,DefProy,NombreObra,NroOE,subCodigo,CENTRAL,OBSERVACION,FECHACORRESPONDENCIA,CODIGOPRODUCCION,VALORTOTALC,VALORTOTALT,CodCausanteC,MesImputacion,Objeto</v>
      </c>
    </row>
    <row r="17" spans="1:11" x14ac:dyDescent="0.3">
      <c r="A17" s="1">
        <v>160</v>
      </c>
      <c r="B17" s="5" t="s">
        <v>105</v>
      </c>
      <c r="C17" s="6" t="s">
        <v>204</v>
      </c>
      <c r="D17" t="s">
        <v>230</v>
      </c>
      <c r="G17" s="1">
        <v>590</v>
      </c>
      <c r="H17" s="1">
        <v>1</v>
      </c>
      <c r="I17" s="5" t="s">
        <v>181</v>
      </c>
      <c r="K17" t="str">
        <f t="shared" si="0"/>
        <v>ID,NROOBRA,DefProy,NombreObra,NroOE,subCodigo,CENTRAL,OBSERVACION,FECHACORRESPONDENCIA,CODIGOPRODUCCION,VALORTOTALC,VALORTOTALT,CodCausanteC,MesImputacion,Objeto,PorcActa</v>
      </c>
    </row>
    <row r="18" spans="1:11" x14ac:dyDescent="0.3">
      <c r="A18" s="1">
        <v>170</v>
      </c>
      <c r="B18" s="3" t="s">
        <v>109</v>
      </c>
      <c r="C18" s="4" t="s">
        <v>205</v>
      </c>
      <c r="D18" t="s">
        <v>230</v>
      </c>
      <c r="G18" s="1">
        <v>40</v>
      </c>
      <c r="H18" s="1">
        <v>2</v>
      </c>
      <c r="I18" s="3" t="s">
        <v>64</v>
      </c>
      <c r="K18" t="str">
        <f t="shared" si="0"/>
        <v>ID,NROOBRA,DefProy,NombreObra,NroOE,subCodigo,CENTRAL,OBSERVACION,FECHACORRESPONDENCIA,CODIGOPRODUCCION,VALORTOTALC,VALORTOTALT,CodCausanteC,MesImputacion,Objeto,PorcActa,FECHACARGA</v>
      </c>
    </row>
    <row r="19" spans="1:11" x14ac:dyDescent="0.3">
      <c r="A19" s="1">
        <v>180</v>
      </c>
      <c r="B19" s="5" t="s">
        <v>112</v>
      </c>
      <c r="C19" s="6">
        <v>81559</v>
      </c>
      <c r="D19" t="s">
        <v>229</v>
      </c>
      <c r="G19" s="1">
        <v>50</v>
      </c>
      <c r="H19" s="1">
        <v>2</v>
      </c>
      <c r="I19" s="3" t="s">
        <v>65</v>
      </c>
      <c r="K19" t="str">
        <f t="shared" si="0"/>
        <v>ID,NROOBRA,DefProy,NombreObra,NroOE,subCodigo,CENTRAL,OBSERVACION,FECHACORRESPONDENCIA,CODIGOPRODUCCION,VALORTOTALC,VALORTOTALT,CodCausanteC,MesImputacion,Objeto,PorcActa,FECHACARGA,FECHADESPACHO</v>
      </c>
    </row>
    <row r="20" spans="1:11" x14ac:dyDescent="0.3">
      <c r="A20" s="1">
        <v>190</v>
      </c>
      <c r="B20" s="3" t="s">
        <v>114</v>
      </c>
      <c r="C20" s="4">
        <v>0</v>
      </c>
      <c r="D20" t="s">
        <v>229</v>
      </c>
      <c r="G20" s="1">
        <v>60</v>
      </c>
      <c r="H20" s="1">
        <v>2</v>
      </c>
      <c r="I20" s="3" t="s">
        <v>66</v>
      </c>
      <c r="K20" t="str">
        <f t="shared" si="0"/>
        <v>ID,NROOBRA,DefProy,NombreObra,NroOE,subCodigo,CENTRAL,OBSERVACION,FECHACORRESPONDENCIA,CODIGOPRODUCCION,VALORTOTALC,VALORTOTALT,CodCausanteC,MesImputacion,Objeto,PorcActa,FECHACARGA,FECHADESPACHO,FECHAEJECUCION</v>
      </c>
    </row>
    <row r="21" spans="1:11" x14ac:dyDescent="0.3">
      <c r="A21" s="1">
        <v>200</v>
      </c>
      <c r="B21" s="3" t="s">
        <v>124</v>
      </c>
      <c r="C21" s="4"/>
      <c r="D21" t="s">
        <v>230</v>
      </c>
      <c r="G21" s="1">
        <v>90</v>
      </c>
      <c r="H21" s="1">
        <v>2</v>
      </c>
      <c r="I21" s="3" t="s">
        <v>81</v>
      </c>
      <c r="K21" t="str">
        <f t="shared" si="0"/>
        <v>ID,NROOBRA,DefProy,NombreObra,NroOE,subCodigo,CENTRAL,OBSERVACION,FECHACORRESPONDENCIA,CODIGOPRODUCCION,VALORTOTALC,VALORTOTALT,CodCausanteC,MesImputacion,Objeto,PorcActa,FECHACARGA,FECHADESPACHO,FECHAEJECUCION,FINALIZADA</v>
      </c>
    </row>
    <row r="22" spans="1:11" x14ac:dyDescent="0.3">
      <c r="A22" s="1">
        <v>210</v>
      </c>
      <c r="B22" s="3" t="s">
        <v>126</v>
      </c>
      <c r="C22" s="4"/>
      <c r="D22" t="s">
        <v>230</v>
      </c>
      <c r="G22" s="1">
        <v>100</v>
      </c>
      <c r="H22" s="1">
        <v>2</v>
      </c>
      <c r="I22" s="3" t="s">
        <v>82</v>
      </c>
      <c r="K22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</v>
      </c>
    </row>
    <row r="23" spans="1:11" x14ac:dyDescent="0.3">
      <c r="A23" s="1">
        <v>220</v>
      </c>
      <c r="B23" s="3" t="s">
        <v>129</v>
      </c>
      <c r="C23" s="4">
        <v>1</v>
      </c>
      <c r="D23" t="s">
        <v>229</v>
      </c>
      <c r="G23" s="1">
        <v>130</v>
      </c>
      <c r="H23" s="1">
        <v>2</v>
      </c>
      <c r="I23" s="3" t="s">
        <v>87</v>
      </c>
      <c r="K23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</v>
      </c>
    </row>
    <row r="24" spans="1:11" x14ac:dyDescent="0.3">
      <c r="A24" s="1">
        <v>230</v>
      </c>
      <c r="B24" s="3" t="s">
        <v>130</v>
      </c>
      <c r="C24" s="4" t="s">
        <v>206</v>
      </c>
      <c r="D24" t="s">
        <v>231</v>
      </c>
      <c r="G24" s="1">
        <v>140</v>
      </c>
      <c r="H24" s="1">
        <v>2</v>
      </c>
      <c r="I24" s="3" t="s">
        <v>98</v>
      </c>
      <c r="K24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</v>
      </c>
    </row>
    <row r="25" spans="1:11" x14ac:dyDescent="0.3">
      <c r="A25" s="1">
        <v>240</v>
      </c>
      <c r="B25" s="3" t="s">
        <v>131</v>
      </c>
      <c r="C25" s="4">
        <v>1</v>
      </c>
      <c r="D25" t="s">
        <v>229</v>
      </c>
      <c r="G25" s="1">
        <v>150</v>
      </c>
      <c r="H25" s="1">
        <v>2</v>
      </c>
      <c r="I25" s="3" t="s">
        <v>102</v>
      </c>
      <c r="K25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</v>
      </c>
    </row>
    <row r="26" spans="1:11" x14ac:dyDescent="0.3">
      <c r="A26" s="1">
        <v>250</v>
      </c>
      <c r="B26" s="3" t="s">
        <v>132</v>
      </c>
      <c r="C26" s="4">
        <v>0</v>
      </c>
      <c r="D26" t="s">
        <v>229</v>
      </c>
      <c r="G26" s="1">
        <v>170</v>
      </c>
      <c r="H26" s="1">
        <v>2</v>
      </c>
      <c r="I26" s="3" t="s">
        <v>109</v>
      </c>
      <c r="K26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</v>
      </c>
    </row>
    <row r="27" spans="1:11" x14ac:dyDescent="0.3">
      <c r="A27" s="1">
        <v>260</v>
      </c>
      <c r="B27" s="3" t="s">
        <v>133</v>
      </c>
      <c r="C27" s="4" t="s">
        <v>207</v>
      </c>
      <c r="D27" t="s">
        <v>232</v>
      </c>
      <c r="G27" s="1">
        <v>190</v>
      </c>
      <c r="H27" s="1">
        <v>2</v>
      </c>
      <c r="I27" s="3" t="s">
        <v>114</v>
      </c>
      <c r="K27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</v>
      </c>
    </row>
    <row r="28" spans="1:11" x14ac:dyDescent="0.3">
      <c r="A28" s="1">
        <v>270</v>
      </c>
      <c r="B28" s="3" t="s">
        <v>134</v>
      </c>
      <c r="C28" s="4" t="s">
        <v>22</v>
      </c>
      <c r="D28" t="s">
        <v>230</v>
      </c>
      <c r="G28" s="1">
        <v>200</v>
      </c>
      <c r="H28" s="1">
        <v>2</v>
      </c>
      <c r="I28" s="3" t="s">
        <v>124</v>
      </c>
      <c r="K28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</v>
      </c>
    </row>
    <row r="29" spans="1:11" x14ac:dyDescent="0.3">
      <c r="A29" s="1">
        <v>280</v>
      </c>
      <c r="B29" s="3" t="s">
        <v>135</v>
      </c>
      <c r="C29" s="4" t="s">
        <v>207</v>
      </c>
      <c r="D29" t="s">
        <v>232</v>
      </c>
      <c r="G29" s="1">
        <v>210</v>
      </c>
      <c r="H29" s="1">
        <v>2</v>
      </c>
      <c r="I29" s="3" t="s">
        <v>126</v>
      </c>
      <c r="K29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</v>
      </c>
    </row>
    <row r="30" spans="1:11" x14ac:dyDescent="0.3">
      <c r="A30" s="1">
        <v>290</v>
      </c>
      <c r="B30" s="3" t="s">
        <v>136</v>
      </c>
      <c r="C30" s="4" t="s">
        <v>207</v>
      </c>
      <c r="D30" t="s">
        <v>232</v>
      </c>
      <c r="G30" s="1">
        <v>220</v>
      </c>
      <c r="H30" s="1">
        <v>2</v>
      </c>
      <c r="I30" s="3" t="s">
        <v>129</v>
      </c>
      <c r="K30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</v>
      </c>
    </row>
    <row r="31" spans="1:11" x14ac:dyDescent="0.3">
      <c r="A31" s="1">
        <v>300</v>
      </c>
      <c r="B31" s="3" t="s">
        <v>137</v>
      </c>
      <c r="C31" s="4" t="s">
        <v>207</v>
      </c>
      <c r="D31" t="s">
        <v>232</v>
      </c>
      <c r="G31" s="1">
        <v>230</v>
      </c>
      <c r="H31" s="1">
        <v>2</v>
      </c>
      <c r="I31" s="3" t="s">
        <v>130</v>
      </c>
      <c r="K31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</v>
      </c>
    </row>
    <row r="32" spans="1:11" x14ac:dyDescent="0.3">
      <c r="A32" s="1">
        <v>310</v>
      </c>
      <c r="B32" s="3" t="s">
        <v>138</v>
      </c>
      <c r="C32" s="4" t="s">
        <v>22</v>
      </c>
      <c r="D32" t="s">
        <v>230</v>
      </c>
      <c r="G32" s="1">
        <v>240</v>
      </c>
      <c r="H32" s="1">
        <v>2</v>
      </c>
      <c r="I32" s="3" t="s">
        <v>131</v>
      </c>
      <c r="K32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</v>
      </c>
    </row>
    <row r="33" spans="1:11" x14ac:dyDescent="0.3">
      <c r="A33" s="1">
        <v>320</v>
      </c>
      <c r="B33" s="3" t="s">
        <v>139</v>
      </c>
      <c r="C33" s="4" t="s">
        <v>200</v>
      </c>
      <c r="D33" t="s">
        <v>232</v>
      </c>
      <c r="G33" s="1">
        <v>250</v>
      </c>
      <c r="H33" s="1">
        <v>2</v>
      </c>
      <c r="I33" s="3" t="s">
        <v>132</v>
      </c>
      <c r="K33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</v>
      </c>
    </row>
    <row r="34" spans="1:11" x14ac:dyDescent="0.3">
      <c r="A34" s="1">
        <v>330</v>
      </c>
      <c r="B34" s="3" t="s">
        <v>140</v>
      </c>
      <c r="C34" s="4" t="s">
        <v>200</v>
      </c>
      <c r="D34" t="s">
        <v>232</v>
      </c>
      <c r="G34" s="1">
        <v>260</v>
      </c>
      <c r="H34" s="1">
        <v>2</v>
      </c>
      <c r="I34" s="3" t="s">
        <v>133</v>
      </c>
      <c r="K34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</v>
      </c>
    </row>
    <row r="35" spans="1:11" x14ac:dyDescent="0.3">
      <c r="A35" s="1">
        <v>340</v>
      </c>
      <c r="B35" s="3" t="s">
        <v>141</v>
      </c>
      <c r="C35" s="4" t="s">
        <v>200</v>
      </c>
      <c r="D35" t="s">
        <v>232</v>
      </c>
      <c r="G35" s="1">
        <v>270</v>
      </c>
      <c r="H35" s="1">
        <v>2</v>
      </c>
      <c r="I35" s="3" t="s">
        <v>134</v>
      </c>
      <c r="K35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</v>
      </c>
    </row>
    <row r="36" spans="1:11" x14ac:dyDescent="0.3">
      <c r="A36" s="1">
        <v>350</v>
      </c>
      <c r="B36" s="3" t="s">
        <v>142</v>
      </c>
      <c r="C36" s="4">
        <v>0</v>
      </c>
      <c r="D36" t="s">
        <v>229</v>
      </c>
      <c r="G36" s="1">
        <v>280</v>
      </c>
      <c r="H36" s="1">
        <v>2</v>
      </c>
      <c r="I36" s="3" t="s">
        <v>135</v>
      </c>
      <c r="K36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</v>
      </c>
    </row>
    <row r="37" spans="1:11" x14ac:dyDescent="0.3">
      <c r="A37" s="1">
        <v>360</v>
      </c>
      <c r="B37" s="3" t="s">
        <v>143</v>
      </c>
      <c r="C37" s="4" t="s">
        <v>199</v>
      </c>
      <c r="D37" t="s">
        <v>231</v>
      </c>
      <c r="G37" s="1">
        <v>290</v>
      </c>
      <c r="H37" s="1">
        <v>2</v>
      </c>
      <c r="I37" s="3" t="s">
        <v>136</v>
      </c>
      <c r="K37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</v>
      </c>
    </row>
    <row r="38" spans="1:11" x14ac:dyDescent="0.3">
      <c r="A38" s="1">
        <v>370</v>
      </c>
      <c r="B38" s="3" t="s">
        <v>144</v>
      </c>
      <c r="C38" s="4">
        <v>0</v>
      </c>
      <c r="D38" t="s">
        <v>229</v>
      </c>
      <c r="G38" s="1">
        <v>300</v>
      </c>
      <c r="H38" s="1">
        <v>2</v>
      </c>
      <c r="I38" s="3" t="s">
        <v>137</v>
      </c>
      <c r="K38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</v>
      </c>
    </row>
    <row r="39" spans="1:11" x14ac:dyDescent="0.3">
      <c r="A39" s="1">
        <v>380</v>
      </c>
      <c r="B39" s="5" t="s">
        <v>145</v>
      </c>
      <c r="C39" s="6" t="s">
        <v>208</v>
      </c>
      <c r="D39" t="s">
        <v>230</v>
      </c>
      <c r="G39" s="1">
        <v>310</v>
      </c>
      <c r="H39" s="1">
        <v>2</v>
      </c>
      <c r="I39" s="3" t="s">
        <v>138</v>
      </c>
      <c r="K39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</v>
      </c>
    </row>
    <row r="40" spans="1:11" x14ac:dyDescent="0.3">
      <c r="A40" s="1">
        <v>390</v>
      </c>
      <c r="B40" s="3" t="s">
        <v>151</v>
      </c>
      <c r="C40" s="4"/>
      <c r="D40" t="s">
        <v>230</v>
      </c>
      <c r="G40" s="1">
        <v>320</v>
      </c>
      <c r="H40" s="1">
        <v>2</v>
      </c>
      <c r="I40" s="3" t="s">
        <v>139</v>
      </c>
      <c r="K40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</v>
      </c>
    </row>
    <row r="41" spans="1:11" x14ac:dyDescent="0.3">
      <c r="A41" s="1">
        <v>400</v>
      </c>
      <c r="B41" s="3" t="s">
        <v>155</v>
      </c>
      <c r="C41" s="4" t="s">
        <v>209</v>
      </c>
      <c r="D41" t="s">
        <v>230</v>
      </c>
      <c r="G41" s="1">
        <v>330</v>
      </c>
      <c r="H41" s="1">
        <v>2</v>
      </c>
      <c r="I41" s="3" t="s">
        <v>140</v>
      </c>
      <c r="K41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</v>
      </c>
    </row>
    <row r="42" spans="1:11" x14ac:dyDescent="0.3">
      <c r="A42" s="1">
        <v>410</v>
      </c>
      <c r="B42" s="5" t="s">
        <v>156</v>
      </c>
      <c r="C42" s="6" t="s">
        <v>207</v>
      </c>
      <c r="D42" t="s">
        <v>232</v>
      </c>
      <c r="G42" s="1">
        <v>340</v>
      </c>
      <c r="H42" s="1">
        <v>2</v>
      </c>
      <c r="I42" s="3" t="s">
        <v>141</v>
      </c>
      <c r="K42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</v>
      </c>
    </row>
    <row r="43" spans="1:11" x14ac:dyDescent="0.3">
      <c r="A43" s="1">
        <v>420</v>
      </c>
      <c r="B43" s="5" t="s">
        <v>157</v>
      </c>
      <c r="C43" s="6" t="s">
        <v>210</v>
      </c>
      <c r="D43" t="s">
        <v>232</v>
      </c>
      <c r="G43" s="1">
        <v>350</v>
      </c>
      <c r="H43" s="1">
        <v>2</v>
      </c>
      <c r="I43" s="3" t="s">
        <v>142</v>
      </c>
      <c r="K43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</v>
      </c>
    </row>
    <row r="44" spans="1:11" x14ac:dyDescent="0.3">
      <c r="A44" s="1">
        <v>430</v>
      </c>
      <c r="B44" s="3" t="s">
        <v>5</v>
      </c>
      <c r="C44" s="4" t="s">
        <v>211</v>
      </c>
      <c r="D44" t="s">
        <v>232</v>
      </c>
      <c r="G44" s="1">
        <v>360</v>
      </c>
      <c r="H44" s="1">
        <v>2</v>
      </c>
      <c r="I44" s="3" t="s">
        <v>143</v>
      </c>
      <c r="K44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</v>
      </c>
    </row>
    <row r="45" spans="1:11" x14ac:dyDescent="0.3">
      <c r="A45" s="1">
        <v>440</v>
      </c>
      <c r="B45" s="3" t="s">
        <v>158</v>
      </c>
      <c r="C45" s="4" t="s">
        <v>22</v>
      </c>
      <c r="D45" t="s">
        <v>230</v>
      </c>
      <c r="G45" s="1">
        <v>370</v>
      </c>
      <c r="H45" s="1">
        <v>2</v>
      </c>
      <c r="I45" s="3" t="s">
        <v>144</v>
      </c>
      <c r="K45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</v>
      </c>
    </row>
    <row r="46" spans="1:11" x14ac:dyDescent="0.3">
      <c r="A46" s="1">
        <v>450</v>
      </c>
      <c r="B46" s="3" t="s">
        <v>159</v>
      </c>
      <c r="C46" s="4" t="s">
        <v>200</v>
      </c>
      <c r="D46" t="s">
        <v>232</v>
      </c>
      <c r="G46" s="1">
        <v>390</v>
      </c>
      <c r="H46" s="1">
        <v>2</v>
      </c>
      <c r="I46" s="3" t="s">
        <v>151</v>
      </c>
      <c r="K46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</v>
      </c>
    </row>
    <row r="47" spans="1:11" x14ac:dyDescent="0.3">
      <c r="A47" s="1">
        <v>460</v>
      </c>
      <c r="B47" s="3" t="s">
        <v>160</v>
      </c>
      <c r="C47" s="4" t="s">
        <v>200</v>
      </c>
      <c r="D47" t="s">
        <v>232</v>
      </c>
      <c r="G47" s="1">
        <v>400</v>
      </c>
      <c r="H47" s="1">
        <v>2</v>
      </c>
      <c r="I47" s="3" t="s">
        <v>155</v>
      </c>
      <c r="K47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</v>
      </c>
    </row>
    <row r="48" spans="1:11" x14ac:dyDescent="0.3">
      <c r="A48" s="1">
        <v>470</v>
      </c>
      <c r="B48" s="3" t="s">
        <v>161</v>
      </c>
      <c r="C48" s="4" t="s">
        <v>200</v>
      </c>
      <c r="D48" t="s">
        <v>232</v>
      </c>
      <c r="G48" s="1">
        <v>430</v>
      </c>
      <c r="H48" s="1">
        <v>2</v>
      </c>
      <c r="I48" s="3" t="s">
        <v>5</v>
      </c>
      <c r="K48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</v>
      </c>
    </row>
    <row r="49" spans="1:11" x14ac:dyDescent="0.3">
      <c r="A49" s="1">
        <v>480</v>
      </c>
      <c r="B49" s="5" t="s">
        <v>162</v>
      </c>
      <c r="C49" s="6">
        <v>0</v>
      </c>
      <c r="D49" t="s">
        <v>230</v>
      </c>
      <c r="G49" s="1">
        <v>440</v>
      </c>
      <c r="H49" s="1">
        <v>2</v>
      </c>
      <c r="I49" s="3" t="s">
        <v>158</v>
      </c>
      <c r="K49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,PAGARX</v>
      </c>
    </row>
    <row r="50" spans="1:11" x14ac:dyDescent="0.3">
      <c r="A50" s="1">
        <v>490</v>
      </c>
      <c r="B50" s="3" t="s">
        <v>163</v>
      </c>
      <c r="C50" s="4">
        <v>1</v>
      </c>
      <c r="D50" t="s">
        <v>229</v>
      </c>
      <c r="G50" s="1">
        <v>450</v>
      </c>
      <c r="H50" s="1">
        <v>2</v>
      </c>
      <c r="I50" s="3" t="s">
        <v>159</v>
      </c>
      <c r="K50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,PAGARX,VALORX</v>
      </c>
    </row>
    <row r="51" spans="1:11" x14ac:dyDescent="0.3">
      <c r="A51" s="1">
        <v>500</v>
      </c>
      <c r="B51" s="3" t="s">
        <v>168</v>
      </c>
      <c r="C51" s="4" t="s">
        <v>212</v>
      </c>
      <c r="D51" t="s">
        <v>230</v>
      </c>
      <c r="G51" s="1">
        <v>460</v>
      </c>
      <c r="H51" s="1">
        <v>2</v>
      </c>
      <c r="I51" s="3" t="s">
        <v>160</v>
      </c>
      <c r="K51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,PAGARX,VALORX,PRECIO10X</v>
      </c>
    </row>
    <row r="52" spans="1:11" x14ac:dyDescent="0.3">
      <c r="A52" s="1">
        <v>510</v>
      </c>
      <c r="B52" s="3" t="s">
        <v>170</v>
      </c>
      <c r="C52" s="4" t="s">
        <v>213</v>
      </c>
      <c r="D52" t="s">
        <v>230</v>
      </c>
      <c r="G52" s="1">
        <v>470</v>
      </c>
      <c r="H52" s="1">
        <v>2</v>
      </c>
      <c r="I52" s="3" t="s">
        <v>161</v>
      </c>
      <c r="K52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,PAGARX,VALORX,PRECIO10X,MONTOX</v>
      </c>
    </row>
    <row r="53" spans="1:11" x14ac:dyDescent="0.3">
      <c r="A53" s="1">
        <v>520</v>
      </c>
      <c r="B53" s="3" t="s">
        <v>174</v>
      </c>
      <c r="C53" s="4" t="s">
        <v>214</v>
      </c>
      <c r="D53" t="s">
        <v>230</v>
      </c>
      <c r="G53" s="1">
        <v>490</v>
      </c>
      <c r="H53" s="1">
        <v>2</v>
      </c>
      <c r="I53" s="3" t="s">
        <v>163</v>
      </c>
      <c r="K53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,PAGARX,VALORX,PRECIO10X,MONTOX,Cobrar</v>
      </c>
    </row>
    <row r="54" spans="1:11" x14ac:dyDescent="0.3">
      <c r="A54" s="1">
        <v>530</v>
      </c>
      <c r="B54" s="3" t="s">
        <v>175</v>
      </c>
      <c r="C54" s="4">
        <v>1</v>
      </c>
      <c r="D54" t="s">
        <v>229</v>
      </c>
      <c r="G54" s="1">
        <v>500</v>
      </c>
      <c r="H54" s="1">
        <v>2</v>
      </c>
      <c r="I54" s="3" t="s">
        <v>168</v>
      </c>
      <c r="K54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,PAGARX,VALORX,PRECIO10X,MONTOX,Cobrar,Presentado</v>
      </c>
    </row>
    <row r="55" spans="1:11" x14ac:dyDescent="0.3">
      <c r="A55" s="1">
        <v>540</v>
      </c>
      <c r="B55" s="3" t="s">
        <v>176</v>
      </c>
      <c r="C55" s="4" t="s">
        <v>215</v>
      </c>
      <c r="D55" t="s">
        <v>230</v>
      </c>
      <c r="G55" s="1">
        <v>510</v>
      </c>
      <c r="H55" s="1">
        <v>2</v>
      </c>
      <c r="I55" s="3" t="s">
        <v>170</v>
      </c>
      <c r="K55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,PAGARX,VALORX,PRECIO10X,MONTOX,Cobrar,Presentado,Estado</v>
      </c>
    </row>
    <row r="56" spans="1:11" x14ac:dyDescent="0.3">
      <c r="A56" s="1">
        <v>550</v>
      </c>
      <c r="B56" s="3" t="s">
        <v>177</v>
      </c>
      <c r="C56" s="4" t="s">
        <v>199</v>
      </c>
      <c r="D56" t="s">
        <v>231</v>
      </c>
      <c r="G56" s="1">
        <v>520</v>
      </c>
      <c r="H56" s="1">
        <v>2</v>
      </c>
      <c r="I56" s="3" t="s">
        <v>174</v>
      </c>
      <c r="K56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,PAGARX,VALORX,PRECIO10X,MONTOX,Cobrar,Presentado,Estado,Modulo</v>
      </c>
    </row>
    <row r="57" spans="1:11" x14ac:dyDescent="0.3">
      <c r="A57" s="1">
        <v>560</v>
      </c>
      <c r="B57" s="3" t="s">
        <v>178</v>
      </c>
      <c r="C57" s="4" t="s">
        <v>199</v>
      </c>
      <c r="D57" t="s">
        <v>231</v>
      </c>
      <c r="G57" s="1">
        <v>530</v>
      </c>
      <c r="H57" s="1">
        <v>2</v>
      </c>
      <c r="I57" s="3" t="s">
        <v>175</v>
      </c>
      <c r="K57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,PAGARX,VALORX,PRECIO10X,MONTOX,Cobrar,Presentado,Estado,Modulo,IdUsuario</v>
      </c>
    </row>
    <row r="58" spans="1:11" x14ac:dyDescent="0.3">
      <c r="A58" s="1">
        <v>570</v>
      </c>
      <c r="B58" s="5" t="s">
        <v>179</v>
      </c>
      <c r="C58" s="6">
        <v>4</v>
      </c>
      <c r="D58" t="s">
        <v>229</v>
      </c>
      <c r="G58" s="1">
        <v>540</v>
      </c>
      <c r="H58" s="1">
        <v>2</v>
      </c>
      <c r="I58" s="3" t="s">
        <v>176</v>
      </c>
      <c r="K58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,PAGARX,VALORX,PRECIO10X,MONTOX,Cobrar,Presentado,Estado,Modulo,IdUsuario,Terminal</v>
      </c>
    </row>
    <row r="59" spans="1:11" x14ac:dyDescent="0.3">
      <c r="A59" s="1">
        <v>580</v>
      </c>
      <c r="B59" s="5" t="s">
        <v>180</v>
      </c>
      <c r="C59" s="6" t="s">
        <v>216</v>
      </c>
      <c r="D59" t="s">
        <v>230</v>
      </c>
      <c r="G59" s="1">
        <v>550</v>
      </c>
      <c r="H59" s="1">
        <v>2</v>
      </c>
      <c r="I59" s="3" t="s">
        <v>177</v>
      </c>
      <c r="K59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,PAGARX,VALORX,PRECIO10X,MONTOX,Cobrar,Presentado,Estado,Modulo,IdUsuario,Terminal,Fecha103</v>
      </c>
    </row>
    <row r="60" spans="1:11" x14ac:dyDescent="0.3">
      <c r="A60" s="1">
        <v>590</v>
      </c>
      <c r="B60" s="5" t="s">
        <v>181</v>
      </c>
      <c r="C60" s="6" t="s">
        <v>217</v>
      </c>
      <c r="D60" t="s">
        <v>232</v>
      </c>
      <c r="G60" s="1">
        <v>560</v>
      </c>
      <c r="H60" s="1">
        <v>2</v>
      </c>
      <c r="I60" s="3" t="s">
        <v>178</v>
      </c>
      <c r="K60" t="str">
        <f t="shared" si="0"/>
        <v>ID,NROOBRA,DefProy,NombreObra,NroOE,subCodigo,CENTRAL,OBSERVACION,FECHACORRESPONDENCIA,CODIGOPRODUCCION,VALORTOTALC,VALORTOTALT,CodCausanteC,MesImputacion,Objeto,PorcActa,FECHACARGA,FECHADESPACHO,FECHAEJECUCION,FINALIZADA,MATERIALESDESCONTADOS,PREADICIONAL,NroPre,SIPA,TIPIFICACION,MARCADEVENTA,NRO103,NRO105,IDUSUARIOP,FECHALIBERACION,IDUSUARIOL,NROORDENPAGO,VALORTOTAL,PAGAR90,VALOR90,PRECIO90,MONTO90,PAGAR10,VALOR10,PRECIO10,MONTO10,IDUSUARIOFR,FECHAFONDOREPARO,NROPAGOFR,ObservacionO,Clase,PorcAplicado,PAGARX,VALORX,PRECIO10X,MONTOX,Cobrar,Presentado,Estado,Modulo,IdUsuario,Terminal,Fecha103,Fecha105</v>
      </c>
    </row>
    <row r="61" spans="1:11" x14ac:dyDescent="0.3">
      <c r="A61" s="1"/>
      <c r="B61" s="1"/>
      <c r="C61" s="1"/>
    </row>
    <row r="62" spans="1:11" x14ac:dyDescent="0.3">
      <c r="A62" s="1"/>
      <c r="B62" s="1"/>
      <c r="C62" s="1"/>
      <c r="K62" s="11" t="s">
        <v>245</v>
      </c>
    </row>
    <row r="63" spans="1:11" x14ac:dyDescent="0.3">
      <c r="A63" s="1"/>
      <c r="B63" s="1"/>
      <c r="C63" s="1"/>
      <c r="K63" s="11" t="s">
        <v>246</v>
      </c>
    </row>
    <row r="64" spans="1:11" x14ac:dyDescent="0.3">
      <c r="A64" s="1"/>
      <c r="B64" s="1"/>
      <c r="C64" s="1"/>
      <c r="K64" s="11" t="s">
        <v>247</v>
      </c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</sheetData>
  <sortState xmlns:xlrd2="http://schemas.microsoft.com/office/spreadsheetml/2017/richdata2" ref="G2:I60">
    <sortCondition ref="H2:H60"/>
    <sortCondition ref="G2:G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85CE-A718-439F-BDFE-1F55625C3E72}">
  <dimension ref="A1:F59"/>
  <sheetViews>
    <sheetView workbookViewId="0">
      <selection activeCell="F1" sqref="F1"/>
    </sheetView>
  </sheetViews>
  <sheetFormatPr baseColWidth="10" defaultRowHeight="14.4" x14ac:dyDescent="0.3"/>
  <cols>
    <col min="1" max="1" width="20.33203125" bestFit="1" customWidth="1"/>
  </cols>
  <sheetData>
    <row r="1" spans="1:6" x14ac:dyDescent="0.3">
      <c r="A1" s="8" t="s">
        <v>61</v>
      </c>
      <c r="C1" s="5" t="s">
        <v>61</v>
      </c>
      <c r="F1" t="str">
        <f>"'"&amp;C1&amp;"': ,"</f>
        <v>'ID': ,</v>
      </c>
    </row>
    <row r="2" spans="1:6" x14ac:dyDescent="0.3">
      <c r="A2" s="8" t="s">
        <v>62</v>
      </c>
      <c r="C2" s="5" t="s">
        <v>62</v>
      </c>
      <c r="F2" t="str">
        <f t="shared" ref="F2:F59" si="0">"'"&amp;C2&amp;"': ,"</f>
        <v>'NROOBRA': ,</v>
      </c>
    </row>
    <row r="3" spans="1:6" x14ac:dyDescent="0.3">
      <c r="A3" s="8" t="s">
        <v>63</v>
      </c>
      <c r="C3" s="5" t="s">
        <v>63</v>
      </c>
      <c r="F3" t="str">
        <f t="shared" si="0"/>
        <v>'DefProy': ,</v>
      </c>
    </row>
    <row r="4" spans="1:6" x14ac:dyDescent="0.3">
      <c r="A4" s="8" t="s">
        <v>67</v>
      </c>
      <c r="C4" s="3" t="s">
        <v>64</v>
      </c>
      <c r="F4" t="str">
        <f t="shared" si="0"/>
        <v>'FECHACARGA': ,</v>
      </c>
    </row>
    <row r="5" spans="1:6" x14ac:dyDescent="0.3">
      <c r="A5" s="8" t="s">
        <v>70</v>
      </c>
      <c r="C5" s="3" t="s">
        <v>65</v>
      </c>
      <c r="F5" t="str">
        <f t="shared" si="0"/>
        <v>'FECHADESPACHO': ,</v>
      </c>
    </row>
    <row r="6" spans="1:6" x14ac:dyDescent="0.3">
      <c r="A6" s="8" t="s">
        <v>84</v>
      </c>
      <c r="C6" s="3" t="s">
        <v>66</v>
      </c>
      <c r="F6" t="str">
        <f t="shared" si="0"/>
        <v>'FECHAEJECUCION': ,</v>
      </c>
    </row>
    <row r="7" spans="1:6" x14ac:dyDescent="0.3">
      <c r="A7" s="8" t="s">
        <v>86</v>
      </c>
      <c r="C7" s="5" t="s">
        <v>67</v>
      </c>
      <c r="F7" t="str">
        <f t="shared" si="0"/>
        <v>'NombreObra': ,</v>
      </c>
    </row>
    <row r="8" spans="1:6" x14ac:dyDescent="0.3">
      <c r="A8" s="8" t="s">
        <v>105</v>
      </c>
      <c r="C8" s="5" t="s">
        <v>70</v>
      </c>
      <c r="F8" t="str">
        <f t="shared" si="0"/>
        <v>'NroOE': ,</v>
      </c>
    </row>
    <row r="9" spans="1:6" x14ac:dyDescent="0.3">
      <c r="A9" s="9" t="s">
        <v>112</v>
      </c>
      <c r="C9" s="3" t="s">
        <v>81</v>
      </c>
      <c r="F9" t="str">
        <f t="shared" si="0"/>
        <v>'FINALIZADA': ,</v>
      </c>
    </row>
    <row r="10" spans="1:6" x14ac:dyDescent="0.3">
      <c r="A10" s="8" t="s">
        <v>145</v>
      </c>
      <c r="C10" s="3" t="s">
        <v>82</v>
      </c>
      <c r="F10" t="str">
        <f t="shared" si="0"/>
        <v>'MATERIALESDESCONTADOS': ,</v>
      </c>
    </row>
    <row r="11" spans="1:6" x14ac:dyDescent="0.3">
      <c r="A11" s="8" t="s">
        <v>156</v>
      </c>
      <c r="C11" s="5" t="s">
        <v>84</v>
      </c>
      <c r="F11" t="str">
        <f t="shared" si="0"/>
        <v>'subCodigo': ,</v>
      </c>
    </row>
    <row r="12" spans="1:6" x14ac:dyDescent="0.3">
      <c r="A12" s="8" t="s">
        <v>157</v>
      </c>
      <c r="C12" s="5" t="s">
        <v>86</v>
      </c>
      <c r="F12" t="str">
        <f t="shared" si="0"/>
        <v>'CENTRAL': ,</v>
      </c>
    </row>
    <row r="13" spans="1:6" x14ac:dyDescent="0.3">
      <c r="A13" s="8" t="s">
        <v>162</v>
      </c>
      <c r="C13" s="3" t="s">
        <v>87</v>
      </c>
      <c r="F13" t="str">
        <f t="shared" si="0"/>
        <v>'PREADICIONAL': ,</v>
      </c>
    </row>
    <row r="14" spans="1:6" x14ac:dyDescent="0.3">
      <c r="A14" s="8" t="s">
        <v>179</v>
      </c>
      <c r="C14" s="3" t="s">
        <v>98</v>
      </c>
      <c r="F14" t="str">
        <f t="shared" si="0"/>
        <v>'NroPre': ,</v>
      </c>
    </row>
    <row r="15" spans="1:6" x14ac:dyDescent="0.3">
      <c r="A15" s="8" t="s">
        <v>180</v>
      </c>
      <c r="C15" s="3" t="s">
        <v>102</v>
      </c>
      <c r="F15" t="str">
        <f t="shared" si="0"/>
        <v>'SIPA': ,</v>
      </c>
    </row>
    <row r="16" spans="1:6" x14ac:dyDescent="0.3">
      <c r="A16" s="8" t="s">
        <v>181</v>
      </c>
      <c r="C16" s="5" t="s">
        <v>105</v>
      </c>
      <c r="F16" t="str">
        <f t="shared" si="0"/>
        <v>'OBSERVACION': ,</v>
      </c>
    </row>
    <row r="17" spans="3:6" x14ac:dyDescent="0.3">
      <c r="C17" s="3" t="s">
        <v>109</v>
      </c>
      <c r="F17" t="str">
        <f t="shared" si="0"/>
        <v>'TIPIFICACION': ,</v>
      </c>
    </row>
    <row r="18" spans="3:6" x14ac:dyDescent="0.3">
      <c r="C18" s="5" t="s">
        <v>112</v>
      </c>
      <c r="F18" t="str">
        <f t="shared" si="0"/>
        <v>'FECHACORRESPONDENCIA': ,</v>
      </c>
    </row>
    <row r="19" spans="3:6" x14ac:dyDescent="0.3">
      <c r="C19" s="3" t="s">
        <v>114</v>
      </c>
      <c r="F19" t="str">
        <f t="shared" si="0"/>
        <v>'MARCADEVENTA': ,</v>
      </c>
    </row>
    <row r="20" spans="3:6" x14ac:dyDescent="0.3">
      <c r="C20" s="3" t="s">
        <v>124</v>
      </c>
      <c r="F20" t="str">
        <f t="shared" si="0"/>
        <v>'NRO103': ,</v>
      </c>
    </row>
    <row r="21" spans="3:6" x14ac:dyDescent="0.3">
      <c r="C21" s="3" t="s">
        <v>126</v>
      </c>
      <c r="F21" t="str">
        <f t="shared" si="0"/>
        <v>'NRO105': ,</v>
      </c>
    </row>
    <row r="22" spans="3:6" x14ac:dyDescent="0.3">
      <c r="C22" s="3" t="s">
        <v>129</v>
      </c>
      <c r="F22" t="str">
        <f t="shared" si="0"/>
        <v>'IDUSUARIOP': ,</v>
      </c>
    </row>
    <row r="23" spans="3:6" x14ac:dyDescent="0.3">
      <c r="C23" s="3" t="s">
        <v>130</v>
      </c>
      <c r="F23" t="str">
        <f t="shared" si="0"/>
        <v>'FECHALIBERACION': ,</v>
      </c>
    </row>
    <row r="24" spans="3:6" x14ac:dyDescent="0.3">
      <c r="C24" s="3" t="s">
        <v>131</v>
      </c>
      <c r="F24" t="str">
        <f t="shared" si="0"/>
        <v>'IDUSUARIOL': ,</v>
      </c>
    </row>
    <row r="25" spans="3:6" x14ac:dyDescent="0.3">
      <c r="C25" s="3" t="s">
        <v>132</v>
      </c>
      <c r="F25" t="str">
        <f t="shared" si="0"/>
        <v>'NROORDENPAGO': ,</v>
      </c>
    </row>
    <row r="26" spans="3:6" x14ac:dyDescent="0.3">
      <c r="C26" s="3" t="s">
        <v>133</v>
      </c>
      <c r="F26" t="str">
        <f t="shared" si="0"/>
        <v>'VALORTOTAL': ,</v>
      </c>
    </row>
    <row r="27" spans="3:6" x14ac:dyDescent="0.3">
      <c r="C27" s="3" t="s">
        <v>134</v>
      </c>
      <c r="F27" t="str">
        <f t="shared" si="0"/>
        <v>'PAGAR90': ,</v>
      </c>
    </row>
    <row r="28" spans="3:6" x14ac:dyDescent="0.3">
      <c r="C28" s="3" t="s">
        <v>135</v>
      </c>
      <c r="F28" t="str">
        <f t="shared" si="0"/>
        <v>'VALOR90': ,</v>
      </c>
    </row>
    <row r="29" spans="3:6" x14ac:dyDescent="0.3">
      <c r="C29" s="3" t="s">
        <v>136</v>
      </c>
      <c r="F29" t="str">
        <f t="shared" si="0"/>
        <v>'PRECIO90': ,</v>
      </c>
    </row>
    <row r="30" spans="3:6" x14ac:dyDescent="0.3">
      <c r="C30" s="3" t="s">
        <v>137</v>
      </c>
      <c r="F30" t="str">
        <f t="shared" si="0"/>
        <v>'MONTO90': ,</v>
      </c>
    </row>
    <row r="31" spans="3:6" x14ac:dyDescent="0.3">
      <c r="C31" s="3" t="s">
        <v>138</v>
      </c>
      <c r="F31" t="str">
        <f t="shared" si="0"/>
        <v>'PAGAR10': ,</v>
      </c>
    </row>
    <row r="32" spans="3:6" x14ac:dyDescent="0.3">
      <c r="C32" s="3" t="s">
        <v>139</v>
      </c>
      <c r="F32" t="str">
        <f t="shared" si="0"/>
        <v>'VALOR10': ,</v>
      </c>
    </row>
    <row r="33" spans="3:6" x14ac:dyDescent="0.3">
      <c r="C33" s="3" t="s">
        <v>140</v>
      </c>
      <c r="F33" t="str">
        <f t="shared" si="0"/>
        <v>'PRECIO10': ,</v>
      </c>
    </row>
    <row r="34" spans="3:6" x14ac:dyDescent="0.3">
      <c r="C34" s="3" t="s">
        <v>141</v>
      </c>
      <c r="F34" t="str">
        <f t="shared" si="0"/>
        <v>'MONTO10': ,</v>
      </c>
    </row>
    <row r="35" spans="3:6" x14ac:dyDescent="0.3">
      <c r="C35" s="3" t="s">
        <v>142</v>
      </c>
      <c r="F35" t="str">
        <f t="shared" si="0"/>
        <v>'IDUSUARIOFR': ,</v>
      </c>
    </row>
    <row r="36" spans="3:6" x14ac:dyDescent="0.3">
      <c r="C36" s="3" t="s">
        <v>143</v>
      </c>
      <c r="F36" t="str">
        <f t="shared" si="0"/>
        <v>'FECHAFONDOREPARO': ,</v>
      </c>
    </row>
    <row r="37" spans="3:6" x14ac:dyDescent="0.3">
      <c r="C37" s="3" t="s">
        <v>144</v>
      </c>
      <c r="F37" t="str">
        <f t="shared" si="0"/>
        <v>'NROPAGOFR': ,</v>
      </c>
    </row>
    <row r="38" spans="3:6" x14ac:dyDescent="0.3">
      <c r="C38" s="5" t="s">
        <v>145</v>
      </c>
      <c r="F38" t="str">
        <f t="shared" si="0"/>
        <v>'CODIGOPRODUCCION': ,</v>
      </c>
    </row>
    <row r="39" spans="3:6" x14ac:dyDescent="0.3">
      <c r="C39" s="3" t="s">
        <v>151</v>
      </c>
      <c r="F39" t="str">
        <f t="shared" si="0"/>
        <v>'ObservacionO': ,</v>
      </c>
    </row>
    <row r="40" spans="3:6" x14ac:dyDescent="0.3">
      <c r="C40" s="3" t="s">
        <v>155</v>
      </c>
      <c r="F40" t="str">
        <f t="shared" si="0"/>
        <v>'Clase': ,</v>
      </c>
    </row>
    <row r="41" spans="3:6" x14ac:dyDescent="0.3">
      <c r="C41" s="5" t="s">
        <v>156</v>
      </c>
      <c r="F41" t="str">
        <f t="shared" si="0"/>
        <v>'VALORTOTALC': ,</v>
      </c>
    </row>
    <row r="42" spans="3:6" x14ac:dyDescent="0.3">
      <c r="C42" s="5" t="s">
        <v>157</v>
      </c>
      <c r="F42" t="str">
        <f t="shared" si="0"/>
        <v>'VALORTOTALT': ,</v>
      </c>
    </row>
    <row r="43" spans="3:6" x14ac:dyDescent="0.3">
      <c r="C43" s="3" t="s">
        <v>5</v>
      </c>
      <c r="F43" t="str">
        <f t="shared" si="0"/>
        <v>'PorcAplicado': ,</v>
      </c>
    </row>
    <row r="44" spans="3:6" x14ac:dyDescent="0.3">
      <c r="C44" s="3" t="s">
        <v>158</v>
      </c>
      <c r="F44" t="str">
        <f t="shared" si="0"/>
        <v>'PAGARX': ,</v>
      </c>
    </row>
    <row r="45" spans="3:6" x14ac:dyDescent="0.3">
      <c r="C45" s="3" t="s">
        <v>159</v>
      </c>
      <c r="F45" t="str">
        <f t="shared" si="0"/>
        <v>'VALORX': ,</v>
      </c>
    </row>
    <row r="46" spans="3:6" x14ac:dyDescent="0.3">
      <c r="C46" s="3" t="s">
        <v>160</v>
      </c>
      <c r="F46" t="str">
        <f t="shared" si="0"/>
        <v>'PRECIO10X': ,</v>
      </c>
    </row>
    <row r="47" spans="3:6" x14ac:dyDescent="0.3">
      <c r="C47" s="3" t="s">
        <v>161</v>
      </c>
      <c r="F47" t="str">
        <f t="shared" si="0"/>
        <v>'MONTOX': ,</v>
      </c>
    </row>
    <row r="48" spans="3:6" x14ac:dyDescent="0.3">
      <c r="C48" s="5" t="s">
        <v>162</v>
      </c>
      <c r="F48" t="str">
        <f t="shared" si="0"/>
        <v>'CodCausanteC': ,</v>
      </c>
    </row>
    <row r="49" spans="3:6" x14ac:dyDescent="0.3">
      <c r="C49" s="3" t="s">
        <v>163</v>
      </c>
      <c r="F49" t="str">
        <f t="shared" si="0"/>
        <v>'Cobrar': ,</v>
      </c>
    </row>
    <row r="50" spans="3:6" x14ac:dyDescent="0.3">
      <c r="C50" s="3" t="s">
        <v>168</v>
      </c>
      <c r="F50" t="str">
        <f t="shared" si="0"/>
        <v>'Presentado': ,</v>
      </c>
    </row>
    <row r="51" spans="3:6" x14ac:dyDescent="0.3">
      <c r="C51" s="3" t="s">
        <v>170</v>
      </c>
      <c r="F51" t="str">
        <f t="shared" si="0"/>
        <v>'Estado': ,</v>
      </c>
    </row>
    <row r="52" spans="3:6" x14ac:dyDescent="0.3">
      <c r="C52" s="3" t="s">
        <v>174</v>
      </c>
      <c r="F52" t="str">
        <f t="shared" si="0"/>
        <v>'Modulo': ,</v>
      </c>
    </row>
    <row r="53" spans="3:6" x14ac:dyDescent="0.3">
      <c r="C53" s="3" t="s">
        <v>175</v>
      </c>
      <c r="F53" t="str">
        <f t="shared" si="0"/>
        <v>'IdUsuario': ,</v>
      </c>
    </row>
    <row r="54" spans="3:6" x14ac:dyDescent="0.3">
      <c r="C54" s="3" t="s">
        <v>176</v>
      </c>
      <c r="F54" t="str">
        <f t="shared" si="0"/>
        <v>'Terminal': ,</v>
      </c>
    </row>
    <row r="55" spans="3:6" x14ac:dyDescent="0.3">
      <c r="C55" s="3" t="s">
        <v>177</v>
      </c>
      <c r="F55" t="str">
        <f t="shared" si="0"/>
        <v>'Fecha103': ,</v>
      </c>
    </row>
    <row r="56" spans="3:6" x14ac:dyDescent="0.3">
      <c r="C56" s="3" t="s">
        <v>178</v>
      </c>
      <c r="F56" t="str">
        <f t="shared" si="0"/>
        <v>'Fecha105': ,</v>
      </c>
    </row>
    <row r="57" spans="3:6" x14ac:dyDescent="0.3">
      <c r="C57" s="5" t="s">
        <v>179</v>
      </c>
      <c r="F57" t="str">
        <f t="shared" si="0"/>
        <v>'MesImputacion': ,</v>
      </c>
    </row>
    <row r="58" spans="3:6" x14ac:dyDescent="0.3">
      <c r="C58" s="5" t="s">
        <v>180</v>
      </c>
      <c r="F58" t="str">
        <f t="shared" si="0"/>
        <v>'Objeto': ,</v>
      </c>
    </row>
    <row r="59" spans="3:6" x14ac:dyDescent="0.3">
      <c r="C59" s="5" t="s">
        <v>181</v>
      </c>
      <c r="F59" t="str">
        <f t="shared" si="0"/>
        <v>'PorcActa': ,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2024-04-16T12:53:43Z</dcterms:created>
  <dcterms:modified xsi:type="dcterms:W3CDTF">2024-04-21T15:49:53Z</dcterms:modified>
</cp:coreProperties>
</file>