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ocuments\Archivos\Aislamiento_Reproductivo\03_Journals\05_PNAS\01_DataAndScripts\03_Asymetries\data\"/>
    </mc:Choice>
  </mc:AlternateContent>
  <bookViews>
    <workbookView xWindow="0" yWindow="0" windowWidth="20490" windowHeight="7650" activeTab="2"/>
  </bookViews>
  <sheets>
    <sheet name="Data" sheetId="2" r:id="rId1"/>
    <sheet name="Figure" sheetId="3" r:id="rId2"/>
    <sheet name="Binomial" sheetId="4" r:id="rId3"/>
    <sheet name="Fecundities" sheetId="7" r:id="rId4"/>
    <sheet name="Fertilite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9" i="2"/>
  <c r="J10" i="2"/>
  <c r="J11" i="2"/>
  <c r="J12" i="2"/>
  <c r="J13" i="2"/>
  <c r="J14" i="2"/>
  <c r="J16" i="2"/>
  <c r="J17" i="2"/>
  <c r="J21" i="2"/>
  <c r="J2" i="2"/>
  <c r="E3" i="2"/>
  <c r="E4" i="2"/>
  <c r="E5" i="2"/>
  <c r="E6" i="2"/>
  <c r="E7" i="2"/>
  <c r="E9" i="2"/>
  <c r="E11" i="2"/>
  <c r="E12" i="2"/>
  <c r="E13" i="2"/>
  <c r="E14" i="2"/>
  <c r="E2" i="2"/>
  <c r="I21" i="2"/>
  <c r="I17" i="2"/>
  <c r="I16" i="2"/>
  <c r="I14" i="2"/>
  <c r="I13" i="2"/>
  <c r="I12" i="2"/>
  <c r="I11" i="2"/>
  <c r="I10" i="2"/>
  <c r="I9" i="2"/>
  <c r="I7" i="2"/>
  <c r="I6" i="2"/>
  <c r="I5" i="2"/>
  <c r="I4" i="2"/>
  <c r="I3" i="2"/>
  <c r="I2" i="2"/>
  <c r="C14" i="2"/>
  <c r="D12" i="2"/>
  <c r="D13" i="2"/>
  <c r="D9" i="2"/>
  <c r="D11" i="2"/>
  <c r="B14" i="2"/>
  <c r="D2" i="2"/>
  <c r="D3" i="2"/>
  <c r="D4" i="2"/>
  <c r="D5" i="2"/>
  <c r="D6" i="2"/>
  <c r="C7" i="2"/>
  <c r="B7" i="2"/>
  <c r="D7" i="2" s="1"/>
  <c r="D14" i="2" l="1"/>
</calcChain>
</file>

<file path=xl/sharedStrings.xml><?xml version="1.0" encoding="utf-8"?>
<sst xmlns="http://schemas.openxmlformats.org/spreadsheetml/2006/main" count="282" uniqueCount="47">
  <si>
    <t>Mechanical</t>
  </si>
  <si>
    <t>Mechanical-Tactile</t>
  </si>
  <si>
    <t>Fecundity</t>
  </si>
  <si>
    <t>Fertility</t>
  </si>
  <si>
    <t>NA</t>
  </si>
  <si>
    <t>Total Isolation</t>
  </si>
  <si>
    <t>Ovipostion</t>
  </si>
  <si>
    <t>Difference</t>
  </si>
  <si>
    <t>Sympatry 2000-2001</t>
  </si>
  <si>
    <t>Sympatry 2019-2020</t>
  </si>
  <si>
    <t>Allopatry 2015</t>
  </si>
  <si>
    <t>Average</t>
  </si>
  <si>
    <t>EH</t>
  </si>
  <si>
    <t>GH</t>
  </si>
  <si>
    <t>HH</t>
  </si>
  <si>
    <t>HE</t>
  </si>
  <si>
    <t>HG</t>
  </si>
  <si>
    <t>E♂G♀</t>
  </si>
  <si>
    <t>G♂E♀</t>
  </si>
  <si>
    <t>Total Cumulative Isolation</t>
  </si>
  <si>
    <t>Postzygotic (Allopatric vs 2000-2001)</t>
  </si>
  <si>
    <t>Postzygotic (Allopatric vs 2019-2020)</t>
  </si>
  <si>
    <t>Postzygotic (Allopatric vs 2019-2020)*Fecundity</t>
  </si>
  <si>
    <t>Stronger</t>
  </si>
  <si>
    <t>Dataset</t>
  </si>
  <si>
    <t>Barrier</t>
  </si>
  <si>
    <t>Difference (G♂E♀ - E♂G♀)</t>
  </si>
  <si>
    <t>Color</t>
  </si>
  <si>
    <t>Other</t>
  </si>
  <si>
    <t>Allopatric</t>
  </si>
  <si>
    <t>Oviposition</t>
  </si>
  <si>
    <t>Tactile</t>
  </si>
  <si>
    <t>Fails-GXE</t>
  </si>
  <si>
    <t>Succes-GXE</t>
  </si>
  <si>
    <t>Fails-EXG</t>
  </si>
  <si>
    <t>Succes-EXG</t>
  </si>
  <si>
    <t>Year</t>
  </si>
  <si>
    <t>Generation</t>
  </si>
  <si>
    <t>Cross</t>
  </si>
  <si>
    <t>Type</t>
  </si>
  <si>
    <t>Fecund</t>
  </si>
  <si>
    <t>F0</t>
  </si>
  <si>
    <t>EXG</t>
  </si>
  <si>
    <t>F0-EXG</t>
  </si>
  <si>
    <t>GXE</t>
  </si>
  <si>
    <t>F0-GXE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</si>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</sst>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2" sqref="E2:E14"/>
    </sheetView>
  </sheetViews>
  <sheetFormatPr baseColWidth="10" defaultRowHeight="15" x14ac:dyDescent="0.25"/>
  <cols>
    <col min="1" max="1" width="43.42578125" bestFit="1" customWidth="1"/>
    <col min="2" max="2" width="6.5703125" style="1" bestFit="1" customWidth="1"/>
    <col min="3" max="3" width="6.28515625" style="1" bestFit="1" customWidth="1"/>
    <col min="4" max="4" width="10.42578125" style="1" bestFit="1" customWidth="1"/>
    <col min="5" max="5" width="12" bestFit="1" customWidth="1"/>
    <col min="6" max="6" width="23.85546875" customWidth="1"/>
    <col min="7" max="8" width="6.28515625" bestFit="1" customWidth="1"/>
    <col min="9" max="9" width="10.42578125" bestFit="1" customWidth="1"/>
  </cols>
  <sheetData>
    <row r="1" spans="1:10" x14ac:dyDescent="0.25">
      <c r="A1" s="2" t="s">
        <v>20</v>
      </c>
      <c r="B1" s="3" t="s">
        <v>18</v>
      </c>
      <c r="C1" s="3" t="s">
        <v>17</v>
      </c>
      <c r="D1" s="3" t="s">
        <v>7</v>
      </c>
      <c r="E1" s="3" t="s">
        <v>23</v>
      </c>
      <c r="F1" s="6" t="s">
        <v>10</v>
      </c>
      <c r="G1" s="3" t="s">
        <v>18</v>
      </c>
      <c r="H1" s="3" t="s">
        <v>17</v>
      </c>
      <c r="I1" s="3" t="s">
        <v>7</v>
      </c>
      <c r="J1" s="3" t="s">
        <v>23</v>
      </c>
    </row>
    <row r="2" spans="1:10" x14ac:dyDescent="0.25">
      <c r="A2" t="s">
        <v>12</v>
      </c>
      <c r="B2" s="5">
        <v>0.99405443421631745</v>
      </c>
      <c r="C2" s="5">
        <v>0.78480256926856051</v>
      </c>
      <c r="D2" s="5">
        <f t="shared" ref="D2:D6" si="0">B2-C2</f>
        <v>0.20925186494775694</v>
      </c>
      <c r="E2" s="3" t="str">
        <f>IF(D2&lt;0,$C$1,IF(D2&gt;0,$B$1,"NA"))</f>
        <v>G♂E♀</v>
      </c>
      <c r="F2" t="s">
        <v>0</v>
      </c>
      <c r="G2" s="5">
        <v>0.18181818181818177</v>
      </c>
      <c r="H2" s="5">
        <v>0.3098591549295775</v>
      </c>
      <c r="I2" s="5">
        <f t="shared" ref="I2:I6" si="1">G2-H2</f>
        <v>-0.12804097311139573</v>
      </c>
      <c r="J2" s="3" t="str">
        <f>IF(I2&lt;0,$C$1,IF(I2&gt;0,$B$1,"NA"))</f>
        <v>E♂G♀</v>
      </c>
    </row>
    <row r="3" spans="1:10" x14ac:dyDescent="0.25">
      <c r="A3" t="s">
        <v>13</v>
      </c>
      <c r="B3" s="5">
        <v>0.73587620396309961</v>
      </c>
      <c r="C3" s="5">
        <v>1</v>
      </c>
      <c r="D3" s="5">
        <f t="shared" si="0"/>
        <v>-0.26412379603690039</v>
      </c>
      <c r="E3" s="3" t="str">
        <f t="shared" ref="E3:E14" si="2">IF(D3&lt;0,$C$1,IF(D3&gt;0,$B$1,"NA"))</f>
        <v>E♂G♀</v>
      </c>
      <c r="F3" t="s">
        <v>1</v>
      </c>
      <c r="G3" s="5">
        <v>0.11111111111111116</v>
      </c>
      <c r="H3" s="5">
        <v>0.20408163265306123</v>
      </c>
      <c r="I3" s="5">
        <f t="shared" si="1"/>
        <v>-9.2970521541950069E-2</v>
      </c>
      <c r="J3" s="3" t="str">
        <f t="shared" ref="J3:J21" si="3">IF(I3&lt;0,$C$1,IF(I3&gt;0,$B$1,"NA"))</f>
        <v>E♂G♀</v>
      </c>
    </row>
    <row r="4" spans="1:10" x14ac:dyDescent="0.25">
      <c r="A4" t="s">
        <v>14</v>
      </c>
      <c r="B4" s="5">
        <v>1</v>
      </c>
      <c r="C4" s="5">
        <v>0.99388228377325205</v>
      </c>
      <c r="D4" s="5">
        <f t="shared" si="0"/>
        <v>6.117716226747949E-3</v>
      </c>
      <c r="E4" s="3" t="str">
        <f t="shared" si="2"/>
        <v>G♂E♀</v>
      </c>
      <c r="F4" t="s">
        <v>6</v>
      </c>
      <c r="G4" s="5">
        <v>0</v>
      </c>
      <c r="H4" s="5">
        <v>0.5</v>
      </c>
      <c r="I4" s="5">
        <f t="shared" si="1"/>
        <v>-0.5</v>
      </c>
      <c r="J4" s="3" t="str">
        <f t="shared" si="3"/>
        <v>E♂G♀</v>
      </c>
    </row>
    <row r="5" spans="1:10" x14ac:dyDescent="0.25">
      <c r="A5" t="s">
        <v>15</v>
      </c>
      <c r="B5" s="5">
        <v>1</v>
      </c>
      <c r="C5" s="5">
        <v>1</v>
      </c>
      <c r="D5" s="5">
        <f t="shared" si="0"/>
        <v>0</v>
      </c>
      <c r="E5" s="3" t="str">
        <f t="shared" si="2"/>
        <v>NA</v>
      </c>
      <c r="F5" t="s">
        <v>2</v>
      </c>
      <c r="G5" s="5">
        <v>0.35023812320681558</v>
      </c>
      <c r="H5" s="5">
        <v>0.94641306736587227</v>
      </c>
      <c r="I5" s="5">
        <f t="shared" si="1"/>
        <v>-0.5961749441590567</v>
      </c>
      <c r="J5" s="3" t="str">
        <f t="shared" si="3"/>
        <v>E♂G♀</v>
      </c>
    </row>
    <row r="6" spans="1:10" x14ac:dyDescent="0.25">
      <c r="A6" t="s">
        <v>16</v>
      </c>
      <c r="B6" s="5">
        <v>1</v>
      </c>
      <c r="C6" s="5">
        <v>0.87793378974156466</v>
      </c>
      <c r="D6" s="5">
        <f t="shared" si="0"/>
        <v>0.12206621025843534</v>
      </c>
      <c r="E6" s="3" t="str">
        <f t="shared" si="2"/>
        <v>G♂E♀</v>
      </c>
      <c r="F6" t="s">
        <v>3</v>
      </c>
      <c r="G6" s="5">
        <v>0.18179825044746067</v>
      </c>
      <c r="H6" s="5">
        <v>1</v>
      </c>
      <c r="I6" s="5">
        <f t="shared" si="1"/>
        <v>-0.81820174955253933</v>
      </c>
      <c r="J6" s="3" t="str">
        <f t="shared" si="3"/>
        <v>E♂G♀</v>
      </c>
    </row>
    <row r="7" spans="1:10" x14ac:dyDescent="0.25">
      <c r="A7" t="s">
        <v>11</v>
      </c>
      <c r="B7" s="5">
        <f>AVERAGE(B2:B6)</f>
        <v>0.94598612763588341</v>
      </c>
      <c r="C7" s="5">
        <f>AVERAGE(C2:C6)</f>
        <v>0.93132372855667533</v>
      </c>
      <c r="D7" s="5">
        <f>B7-C7</f>
        <v>1.4662399079208077E-2</v>
      </c>
      <c r="E7" s="3" t="str">
        <f t="shared" si="2"/>
        <v>G♂E♀</v>
      </c>
      <c r="F7" t="s">
        <v>19</v>
      </c>
      <c r="G7" s="5">
        <v>0.61299999999999999</v>
      </c>
      <c r="H7" s="5">
        <v>1</v>
      </c>
      <c r="I7" s="5">
        <f>G7-H7</f>
        <v>-0.38700000000000001</v>
      </c>
      <c r="J7" s="3" t="str">
        <f t="shared" si="3"/>
        <v>E♂G♀</v>
      </c>
    </row>
    <row r="8" spans="1:10" x14ac:dyDescent="0.25">
      <c r="A8" s="2" t="s">
        <v>22</v>
      </c>
      <c r="B8" s="3" t="s">
        <v>18</v>
      </c>
      <c r="C8" s="3" t="s">
        <v>17</v>
      </c>
      <c r="D8" s="3" t="s">
        <v>7</v>
      </c>
      <c r="E8" s="3"/>
      <c r="F8" s="2" t="s">
        <v>8</v>
      </c>
      <c r="G8" s="3" t="s">
        <v>18</v>
      </c>
      <c r="H8" s="3" t="s">
        <v>17</v>
      </c>
      <c r="I8" s="3" t="s">
        <v>7</v>
      </c>
      <c r="J8" s="3"/>
    </row>
    <row r="9" spans="1:10" x14ac:dyDescent="0.25">
      <c r="A9" t="s">
        <v>12</v>
      </c>
      <c r="B9" s="5">
        <v>0.85827430399361293</v>
      </c>
      <c r="C9" s="5">
        <v>0.79305398813599726</v>
      </c>
      <c r="D9" s="5">
        <f t="shared" ref="D9:D14" si="4">B9-C9</f>
        <v>6.5220315857615674E-2</v>
      </c>
      <c r="E9" s="3" t="str">
        <f t="shared" si="2"/>
        <v>G♂E♀</v>
      </c>
      <c r="F9" t="s">
        <v>0</v>
      </c>
      <c r="G9" s="5">
        <v>0.88636363636363635</v>
      </c>
      <c r="H9" s="5">
        <v>0</v>
      </c>
      <c r="I9" s="5">
        <f>G9-H9</f>
        <v>0.88636363636363635</v>
      </c>
      <c r="J9" s="3" t="str">
        <f t="shared" si="3"/>
        <v>G♂E♀</v>
      </c>
    </row>
    <row r="10" spans="1:10" x14ac:dyDescent="0.25">
      <c r="A10" t="s">
        <v>13</v>
      </c>
      <c r="B10" s="5">
        <v>0.69599755642142314</v>
      </c>
      <c r="C10" s="5" t="s">
        <v>4</v>
      </c>
      <c r="D10" s="5" t="s">
        <v>4</v>
      </c>
      <c r="E10" s="3" t="s">
        <v>4</v>
      </c>
      <c r="F10" t="s">
        <v>1</v>
      </c>
      <c r="G10" s="5">
        <v>0.4</v>
      </c>
      <c r="H10" s="5">
        <v>0.13043478260869568</v>
      </c>
      <c r="I10" s="5">
        <f t="shared" ref="I10:I13" si="5">G10-H10</f>
        <v>0.26956521739130435</v>
      </c>
      <c r="J10" s="3" t="str">
        <f t="shared" si="3"/>
        <v>G♂E♀</v>
      </c>
    </row>
    <row r="11" spans="1:10" x14ac:dyDescent="0.25">
      <c r="A11" t="s">
        <v>14</v>
      </c>
      <c r="B11" s="5">
        <v>0.97953185068567428</v>
      </c>
      <c r="C11" s="5">
        <v>0.83545542643639337</v>
      </c>
      <c r="D11" s="5">
        <f t="shared" si="4"/>
        <v>0.14407642424928091</v>
      </c>
      <c r="E11" s="3" t="str">
        <f t="shared" si="2"/>
        <v>G♂E♀</v>
      </c>
      <c r="F11" t="s">
        <v>6</v>
      </c>
      <c r="G11" s="5">
        <v>0</v>
      </c>
      <c r="H11" s="5">
        <v>0.33333333333333337</v>
      </c>
      <c r="I11" s="5">
        <f t="shared" si="5"/>
        <v>-0.33333333333333337</v>
      </c>
      <c r="J11" s="3" t="str">
        <f t="shared" si="3"/>
        <v>E♂G♀</v>
      </c>
    </row>
    <row r="12" spans="1:10" x14ac:dyDescent="0.25">
      <c r="A12" t="s">
        <v>15</v>
      </c>
      <c r="B12" s="5">
        <v>0.977629668095507</v>
      </c>
      <c r="C12" s="5">
        <v>1</v>
      </c>
      <c r="D12" s="5">
        <f t="shared" si="4"/>
        <v>-2.2370331904493002E-2</v>
      </c>
      <c r="E12" s="3" t="str">
        <f t="shared" si="2"/>
        <v>E♂G♀</v>
      </c>
      <c r="F12" t="s">
        <v>2</v>
      </c>
      <c r="G12" s="5">
        <v>0.65149529757056679</v>
      </c>
      <c r="H12" s="5">
        <v>0.7081346805958737</v>
      </c>
      <c r="I12" s="5">
        <f t="shared" si="5"/>
        <v>-5.6639383025306911E-2</v>
      </c>
      <c r="J12" s="3" t="str">
        <f t="shared" si="3"/>
        <v>E♂G♀</v>
      </c>
    </row>
    <row r="13" spans="1:10" x14ac:dyDescent="0.25">
      <c r="A13" t="s">
        <v>16</v>
      </c>
      <c r="B13" s="5">
        <v>0.99625181509678618</v>
      </c>
      <c r="C13" s="5">
        <v>0.76701333637335778</v>
      </c>
      <c r="D13" s="5">
        <f t="shared" si="4"/>
        <v>0.2292384787234284</v>
      </c>
      <c r="E13" s="3" t="str">
        <f t="shared" si="2"/>
        <v>G♂E♀</v>
      </c>
      <c r="F13" t="s">
        <v>3</v>
      </c>
      <c r="G13" s="5">
        <v>0.2533333333333333</v>
      </c>
      <c r="H13" s="5">
        <v>0.30758333333333321</v>
      </c>
      <c r="I13" s="5">
        <f t="shared" si="5"/>
        <v>-5.4249999999999909E-2</v>
      </c>
      <c r="J13" s="3" t="str">
        <f t="shared" si="3"/>
        <v>E♂G♀</v>
      </c>
    </row>
    <row r="14" spans="1:10" x14ac:dyDescent="0.25">
      <c r="A14" t="s">
        <v>11</v>
      </c>
      <c r="B14" s="5">
        <f>AVERAGE(B9:B13)</f>
        <v>0.90153703885860081</v>
      </c>
      <c r="C14" s="5">
        <f>AVERAGE(C9:C13)</f>
        <v>0.84888068773643721</v>
      </c>
      <c r="D14" s="5">
        <f t="shared" si="4"/>
        <v>5.2656351122163603E-2</v>
      </c>
      <c r="E14" s="3" t="str">
        <f t="shared" si="2"/>
        <v>G♂E♀</v>
      </c>
      <c r="F14" t="s">
        <v>5</v>
      </c>
      <c r="G14" s="5">
        <v>0.98</v>
      </c>
      <c r="H14" s="5">
        <v>0.88</v>
      </c>
      <c r="I14" s="5">
        <f>G14-H14</f>
        <v>9.9999999999999978E-2</v>
      </c>
      <c r="J14" s="3" t="str">
        <f t="shared" si="3"/>
        <v>G♂E♀</v>
      </c>
    </row>
    <row r="15" spans="1:10" x14ac:dyDescent="0.25">
      <c r="A15" s="6"/>
      <c r="B15" s="3"/>
      <c r="C15" s="3"/>
      <c r="D15" s="3"/>
      <c r="E15" s="3"/>
      <c r="F15" s="2" t="s">
        <v>9</v>
      </c>
      <c r="G15" s="3" t="s">
        <v>18</v>
      </c>
      <c r="H15" s="3" t="s">
        <v>17</v>
      </c>
      <c r="I15" s="3" t="s">
        <v>7</v>
      </c>
      <c r="J15" s="3"/>
    </row>
    <row r="16" spans="1:10" x14ac:dyDescent="0.25">
      <c r="B16" s="5"/>
      <c r="C16" s="5"/>
      <c r="D16" s="5"/>
      <c r="E16" s="3"/>
      <c r="F16" t="s">
        <v>0</v>
      </c>
      <c r="G16" s="4">
        <v>0.95454545454545459</v>
      </c>
      <c r="H16" s="4">
        <v>0.41304347826086951</v>
      </c>
      <c r="I16" s="5">
        <f t="shared" ref="I16:I17" si="6">G16-H16</f>
        <v>0.54150197628458507</v>
      </c>
      <c r="J16" s="3" t="str">
        <f t="shared" si="3"/>
        <v>G♂E♀</v>
      </c>
    </row>
    <row r="17" spans="1:10" x14ac:dyDescent="0.25">
      <c r="B17" s="5"/>
      <c r="C17" s="5"/>
      <c r="D17" s="5"/>
      <c r="E17" s="3"/>
      <c r="F17" t="s">
        <v>1</v>
      </c>
      <c r="G17" s="4">
        <v>1</v>
      </c>
      <c r="H17" s="4">
        <v>0.33333333333333337</v>
      </c>
      <c r="I17" s="5">
        <f t="shared" si="6"/>
        <v>0.66666666666666663</v>
      </c>
      <c r="J17" s="3" t="str">
        <f t="shared" si="3"/>
        <v>G♂E♀</v>
      </c>
    </row>
    <row r="18" spans="1:10" x14ac:dyDescent="0.25">
      <c r="B18" s="5"/>
      <c r="C18" s="5"/>
      <c r="D18" s="5"/>
      <c r="E18" s="3"/>
      <c r="F18" t="s">
        <v>6</v>
      </c>
      <c r="G18" s="1" t="s">
        <v>4</v>
      </c>
      <c r="H18" s="4">
        <v>4.0000000000000036E-2</v>
      </c>
      <c r="I18" s="1" t="s">
        <v>4</v>
      </c>
      <c r="J18" s="3" t="s">
        <v>4</v>
      </c>
    </row>
    <row r="19" spans="1:10" x14ac:dyDescent="0.25">
      <c r="B19" s="5"/>
      <c r="C19" s="5"/>
      <c r="D19" s="5"/>
      <c r="E19" s="3"/>
      <c r="F19" t="s">
        <v>2</v>
      </c>
      <c r="G19" s="1" t="s">
        <v>4</v>
      </c>
      <c r="H19" s="4">
        <v>0.68212672249388351</v>
      </c>
      <c r="I19" s="1" t="s">
        <v>4</v>
      </c>
      <c r="J19" s="3" t="s">
        <v>4</v>
      </c>
    </row>
    <row r="20" spans="1:10" x14ac:dyDescent="0.25">
      <c r="B20" s="5"/>
      <c r="C20" s="5"/>
      <c r="D20" s="5"/>
      <c r="E20" s="3"/>
      <c r="F20" t="s">
        <v>3</v>
      </c>
      <c r="G20" s="1" t="s">
        <v>4</v>
      </c>
      <c r="H20" s="4">
        <v>0.34966085917787282</v>
      </c>
      <c r="I20" s="1" t="s">
        <v>4</v>
      </c>
      <c r="J20" s="3" t="s">
        <v>4</v>
      </c>
    </row>
    <row r="21" spans="1:10" x14ac:dyDescent="0.25">
      <c r="B21" s="5"/>
      <c r="C21" s="5"/>
      <c r="D21" s="5"/>
      <c r="E21" s="3"/>
      <c r="F21" t="s">
        <v>5</v>
      </c>
      <c r="G21" s="1">
        <v>1</v>
      </c>
      <c r="H21" s="1">
        <v>0.92</v>
      </c>
      <c r="I21" s="1">
        <f>G21-H21</f>
        <v>7.999999999999996E-2</v>
      </c>
      <c r="J21" s="3" t="str">
        <f t="shared" si="3"/>
        <v>G♂E♀</v>
      </c>
    </row>
    <row r="22" spans="1:10" x14ac:dyDescent="0.25">
      <c r="A22" s="2"/>
      <c r="B22" s="3"/>
      <c r="C22" s="3"/>
      <c r="D22" s="3"/>
      <c r="E22" s="3"/>
      <c r="F22" s="3"/>
      <c r="G22" s="3"/>
      <c r="H22" s="3"/>
    </row>
    <row r="23" spans="1:10" x14ac:dyDescent="0.25">
      <c r="B23" s="5"/>
      <c r="C23" s="5"/>
      <c r="D23" s="5"/>
      <c r="E23" s="3"/>
    </row>
    <row r="24" spans="1:10" x14ac:dyDescent="0.25">
      <c r="B24" s="5"/>
      <c r="C24" s="5"/>
      <c r="D24" s="5"/>
      <c r="E24" s="3"/>
    </row>
    <row r="25" spans="1:10" x14ac:dyDescent="0.25">
      <c r="B25" s="5"/>
      <c r="C25" s="5"/>
      <c r="D25" s="5"/>
      <c r="E25" s="3"/>
    </row>
    <row r="26" spans="1:10" x14ac:dyDescent="0.25">
      <c r="B26" s="5"/>
      <c r="C26" s="5"/>
      <c r="D26" s="5"/>
      <c r="E26" s="3"/>
    </row>
    <row r="27" spans="1:10" x14ac:dyDescent="0.25">
      <c r="B27" s="5"/>
      <c r="C27" s="5"/>
      <c r="D27" s="5"/>
      <c r="E27" s="3"/>
    </row>
    <row r="28" spans="1:10" x14ac:dyDescent="0.25">
      <c r="B28" s="5"/>
      <c r="C28" s="5"/>
      <c r="D28" s="5"/>
      <c r="E28" s="3"/>
    </row>
    <row r="29" spans="1:10" x14ac:dyDescent="0.25">
      <c r="A29" s="2"/>
      <c r="B29" s="3"/>
      <c r="C29" s="3"/>
      <c r="D29" s="3"/>
      <c r="E29" s="3"/>
    </row>
    <row r="30" spans="1:10" x14ac:dyDescent="0.25">
      <c r="B30" s="4"/>
      <c r="C30" s="4"/>
      <c r="D30" s="5"/>
      <c r="E30" s="3"/>
    </row>
    <row r="31" spans="1:10" x14ac:dyDescent="0.25">
      <c r="B31" s="4"/>
      <c r="C31" s="4"/>
      <c r="D31" s="5"/>
      <c r="E31" s="3"/>
    </row>
    <row r="32" spans="1:10" x14ac:dyDescent="0.25">
      <c r="C32" s="4"/>
      <c r="E32" s="3"/>
    </row>
    <row r="33" spans="3:5" x14ac:dyDescent="0.25">
      <c r="C33" s="4"/>
      <c r="E33" s="3"/>
    </row>
    <row r="34" spans="3:5" x14ac:dyDescent="0.25">
      <c r="C34" s="4"/>
      <c r="E34" s="3"/>
    </row>
    <row r="35" spans="3:5" x14ac:dyDescent="0.25">
      <c r="E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1" sqref="B1"/>
    </sheetView>
  </sheetViews>
  <sheetFormatPr baseColWidth="10" defaultRowHeight="15" x14ac:dyDescent="0.25"/>
  <cols>
    <col min="1" max="1" width="33.42578125" bestFit="1" customWidth="1"/>
    <col min="2" max="2" width="24.42578125" bestFit="1" customWidth="1"/>
    <col min="3" max="3" width="23.85546875" bestFit="1" customWidth="1"/>
  </cols>
  <sheetData>
    <row r="1" spans="1:5" x14ac:dyDescent="0.25">
      <c r="A1" t="s">
        <v>24</v>
      </c>
      <c r="B1" t="s">
        <v>25</v>
      </c>
      <c r="C1" t="s">
        <v>26</v>
      </c>
      <c r="D1" s="7" t="s">
        <v>27</v>
      </c>
      <c r="E1" s="3"/>
    </row>
    <row r="2" spans="1:5" x14ac:dyDescent="0.25">
      <c r="A2" t="s">
        <v>10</v>
      </c>
      <c r="B2" t="s">
        <v>0</v>
      </c>
      <c r="C2">
        <v>-0.12804097311139573</v>
      </c>
      <c r="D2" s="1" t="s">
        <v>17</v>
      </c>
    </row>
    <row r="3" spans="1:5" x14ac:dyDescent="0.25">
      <c r="A3" t="s">
        <v>10</v>
      </c>
      <c r="B3" t="s">
        <v>1</v>
      </c>
      <c r="C3">
        <v>-9.2970521541950069E-2</v>
      </c>
      <c r="D3" s="1" t="s">
        <v>17</v>
      </c>
    </row>
    <row r="4" spans="1:5" x14ac:dyDescent="0.25">
      <c r="A4" t="s">
        <v>10</v>
      </c>
      <c r="B4" t="s">
        <v>6</v>
      </c>
      <c r="C4">
        <v>-0.5</v>
      </c>
      <c r="D4" s="1" t="s">
        <v>17</v>
      </c>
    </row>
    <row r="5" spans="1:5" x14ac:dyDescent="0.25">
      <c r="A5" t="s">
        <v>10</v>
      </c>
      <c r="B5" t="s">
        <v>2</v>
      </c>
      <c r="C5">
        <v>-0.5961749441590567</v>
      </c>
      <c r="D5" s="1" t="s">
        <v>17</v>
      </c>
    </row>
    <row r="6" spans="1:5" x14ac:dyDescent="0.25">
      <c r="A6" t="s">
        <v>10</v>
      </c>
      <c r="B6" t="s">
        <v>3</v>
      </c>
      <c r="C6">
        <v>-0.81820174955253933</v>
      </c>
      <c r="D6" s="1" t="s">
        <v>17</v>
      </c>
    </row>
    <row r="7" spans="1:5" x14ac:dyDescent="0.25">
      <c r="A7" t="s">
        <v>10</v>
      </c>
      <c r="B7" t="s">
        <v>19</v>
      </c>
      <c r="C7">
        <v>-0.38700000000000001</v>
      </c>
      <c r="D7" s="1" t="s">
        <v>17</v>
      </c>
    </row>
    <row r="8" spans="1:5" x14ac:dyDescent="0.25">
      <c r="A8" t="s">
        <v>8</v>
      </c>
      <c r="B8" t="s">
        <v>0</v>
      </c>
      <c r="C8">
        <v>0.88636363636363635</v>
      </c>
      <c r="D8" s="1" t="s">
        <v>18</v>
      </c>
    </row>
    <row r="9" spans="1:5" x14ac:dyDescent="0.25">
      <c r="A9" t="s">
        <v>8</v>
      </c>
      <c r="B9" t="s">
        <v>1</v>
      </c>
      <c r="C9">
        <v>0.26956521739130435</v>
      </c>
      <c r="D9" s="1" t="s">
        <v>18</v>
      </c>
    </row>
    <row r="10" spans="1:5" x14ac:dyDescent="0.25">
      <c r="A10" t="s">
        <v>8</v>
      </c>
      <c r="B10" t="s">
        <v>6</v>
      </c>
      <c r="C10">
        <v>-0.33333333333333337</v>
      </c>
      <c r="D10" s="1" t="s">
        <v>17</v>
      </c>
    </row>
    <row r="11" spans="1:5" x14ac:dyDescent="0.25">
      <c r="A11" t="s">
        <v>8</v>
      </c>
      <c r="B11" t="s">
        <v>2</v>
      </c>
      <c r="C11">
        <v>-5.6639383025306911E-2</v>
      </c>
      <c r="D11" s="1" t="s">
        <v>17</v>
      </c>
    </row>
    <row r="12" spans="1:5" x14ac:dyDescent="0.25">
      <c r="A12" t="s">
        <v>8</v>
      </c>
      <c r="B12" t="s">
        <v>3</v>
      </c>
      <c r="C12">
        <v>-5.4249999999999909E-2</v>
      </c>
      <c r="D12" s="1" t="s">
        <v>17</v>
      </c>
    </row>
    <row r="13" spans="1:5" x14ac:dyDescent="0.25">
      <c r="A13" t="s">
        <v>8</v>
      </c>
      <c r="B13" t="s">
        <v>5</v>
      </c>
      <c r="C13">
        <v>9.9999999999999978E-2</v>
      </c>
      <c r="D13" s="1" t="s">
        <v>18</v>
      </c>
    </row>
    <row r="14" spans="1:5" x14ac:dyDescent="0.25">
      <c r="A14" t="s">
        <v>9</v>
      </c>
      <c r="B14" t="s">
        <v>0</v>
      </c>
      <c r="C14">
        <v>0.54150197628458507</v>
      </c>
      <c r="D14" s="1" t="s">
        <v>18</v>
      </c>
    </row>
    <row r="15" spans="1:5" x14ac:dyDescent="0.25">
      <c r="A15" t="s">
        <v>9</v>
      </c>
      <c r="B15" t="s">
        <v>1</v>
      </c>
      <c r="C15">
        <v>0.66666666666666663</v>
      </c>
      <c r="D15" s="1" t="s">
        <v>18</v>
      </c>
    </row>
    <row r="16" spans="1:5" x14ac:dyDescent="0.25">
      <c r="A16" t="s">
        <v>9</v>
      </c>
      <c r="B16" t="s">
        <v>6</v>
      </c>
      <c r="C16" t="s">
        <v>4</v>
      </c>
      <c r="D16" s="1" t="s">
        <v>28</v>
      </c>
    </row>
    <row r="17" spans="1:4" x14ac:dyDescent="0.25">
      <c r="A17" t="s">
        <v>9</v>
      </c>
      <c r="B17" t="s">
        <v>2</v>
      </c>
      <c r="C17" t="s">
        <v>4</v>
      </c>
      <c r="D17" s="1" t="s">
        <v>28</v>
      </c>
    </row>
    <row r="18" spans="1:4" x14ac:dyDescent="0.25">
      <c r="A18" t="s">
        <v>9</v>
      </c>
      <c r="B18" t="s">
        <v>3</v>
      </c>
      <c r="C18" t="s">
        <v>4</v>
      </c>
      <c r="D18" s="1" t="s">
        <v>28</v>
      </c>
    </row>
    <row r="19" spans="1:4" x14ac:dyDescent="0.25">
      <c r="A19" t="s">
        <v>9</v>
      </c>
      <c r="B19" t="s">
        <v>5</v>
      </c>
      <c r="C19">
        <v>7.999999999999996E-2</v>
      </c>
      <c r="D19" s="1" t="s">
        <v>18</v>
      </c>
    </row>
    <row r="20" spans="1:4" x14ac:dyDescent="0.25">
      <c r="A20" t="s">
        <v>20</v>
      </c>
      <c r="B20" t="s">
        <v>12</v>
      </c>
      <c r="C20">
        <v>0.20925186494775694</v>
      </c>
      <c r="D20" s="1" t="s">
        <v>18</v>
      </c>
    </row>
    <row r="21" spans="1:4" x14ac:dyDescent="0.25">
      <c r="A21" t="s">
        <v>20</v>
      </c>
      <c r="B21" t="s">
        <v>13</v>
      </c>
      <c r="C21">
        <v>-0.26412379603690039</v>
      </c>
      <c r="D21" s="1" t="s">
        <v>17</v>
      </c>
    </row>
    <row r="22" spans="1:4" x14ac:dyDescent="0.25">
      <c r="A22" t="s">
        <v>20</v>
      </c>
      <c r="B22" t="s">
        <v>14</v>
      </c>
      <c r="C22">
        <v>6.117716226747949E-3</v>
      </c>
      <c r="D22" s="1" t="s">
        <v>18</v>
      </c>
    </row>
    <row r="23" spans="1:4" x14ac:dyDescent="0.25">
      <c r="A23" t="s">
        <v>20</v>
      </c>
      <c r="B23" t="s">
        <v>15</v>
      </c>
      <c r="C23">
        <v>0</v>
      </c>
      <c r="D23" s="1" t="s">
        <v>28</v>
      </c>
    </row>
    <row r="24" spans="1:4" x14ac:dyDescent="0.25">
      <c r="A24" t="s">
        <v>20</v>
      </c>
      <c r="B24" t="s">
        <v>16</v>
      </c>
      <c r="C24">
        <v>0.12206621025843534</v>
      </c>
      <c r="D24" s="1" t="s">
        <v>18</v>
      </c>
    </row>
    <row r="25" spans="1:4" x14ac:dyDescent="0.25">
      <c r="A25" t="s">
        <v>20</v>
      </c>
      <c r="B25" t="s">
        <v>11</v>
      </c>
      <c r="C25">
        <v>1.4662399079208077E-2</v>
      </c>
      <c r="D25" s="1" t="s">
        <v>18</v>
      </c>
    </row>
    <row r="26" spans="1:4" x14ac:dyDescent="0.25">
      <c r="A26" t="s">
        <v>21</v>
      </c>
      <c r="B26" t="s">
        <v>12</v>
      </c>
      <c r="C26">
        <v>6.5220315857615674E-2</v>
      </c>
      <c r="D26" s="1" t="s">
        <v>18</v>
      </c>
    </row>
    <row r="27" spans="1:4" x14ac:dyDescent="0.25">
      <c r="A27" t="s">
        <v>21</v>
      </c>
      <c r="B27" t="s">
        <v>13</v>
      </c>
      <c r="C27" t="s">
        <v>4</v>
      </c>
      <c r="D27" s="1" t="s">
        <v>28</v>
      </c>
    </row>
    <row r="28" spans="1:4" x14ac:dyDescent="0.25">
      <c r="A28" t="s">
        <v>21</v>
      </c>
      <c r="B28" t="s">
        <v>14</v>
      </c>
      <c r="C28">
        <v>0.14407642424928091</v>
      </c>
      <c r="D28" s="1" t="s">
        <v>18</v>
      </c>
    </row>
    <row r="29" spans="1:4" x14ac:dyDescent="0.25">
      <c r="A29" t="s">
        <v>21</v>
      </c>
      <c r="B29" t="s">
        <v>15</v>
      </c>
      <c r="C29">
        <v>-2.2370331904493002E-2</v>
      </c>
      <c r="D29" s="1" t="s">
        <v>17</v>
      </c>
    </row>
    <row r="30" spans="1:4" x14ac:dyDescent="0.25">
      <c r="A30" t="s">
        <v>21</v>
      </c>
      <c r="B30" t="s">
        <v>16</v>
      </c>
      <c r="C30">
        <v>0.2292384787234284</v>
      </c>
      <c r="D30" s="1" t="s">
        <v>18</v>
      </c>
    </row>
    <row r="31" spans="1:4" x14ac:dyDescent="0.25">
      <c r="A31" t="s">
        <v>21</v>
      </c>
      <c r="B31" t="s">
        <v>11</v>
      </c>
      <c r="C31">
        <v>5.2656351122163603E-2</v>
      </c>
      <c r="D31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4" sqref="D14"/>
    </sheetView>
  </sheetViews>
  <sheetFormatPr baseColWidth="10" defaultRowHeight="15" x14ac:dyDescent="0.25"/>
  <sheetData>
    <row r="1" spans="1:6" x14ac:dyDescent="0.25">
      <c r="A1" t="s">
        <v>25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</row>
    <row r="2" spans="1:6" x14ac:dyDescent="0.25">
      <c r="A2" t="s">
        <v>0</v>
      </c>
      <c r="B2">
        <v>2001</v>
      </c>
      <c r="C2">
        <v>23</v>
      </c>
      <c r="D2">
        <v>0</v>
      </c>
      <c r="E2">
        <v>5</v>
      </c>
      <c r="F2">
        <v>39</v>
      </c>
    </row>
    <row r="3" spans="1:6" x14ac:dyDescent="0.25">
      <c r="A3" t="s">
        <v>0</v>
      </c>
      <c r="B3">
        <v>2019</v>
      </c>
      <c r="C3">
        <v>54</v>
      </c>
      <c r="D3">
        <v>38</v>
      </c>
      <c r="E3">
        <v>1</v>
      </c>
      <c r="F3">
        <v>21</v>
      </c>
    </row>
    <row r="4" spans="1:6" x14ac:dyDescent="0.25">
      <c r="A4" t="s">
        <v>0</v>
      </c>
      <c r="B4" t="s">
        <v>29</v>
      </c>
      <c r="C4">
        <v>49</v>
      </c>
      <c r="D4">
        <v>22</v>
      </c>
      <c r="E4">
        <v>9</v>
      </c>
      <c r="F4">
        <v>2</v>
      </c>
    </row>
    <row r="5" spans="1:6" x14ac:dyDescent="0.25">
      <c r="A5" t="s">
        <v>31</v>
      </c>
      <c r="B5">
        <v>2001</v>
      </c>
      <c r="C5">
        <v>20</v>
      </c>
      <c r="D5">
        <v>3</v>
      </c>
      <c r="E5">
        <v>3</v>
      </c>
      <c r="F5">
        <v>2</v>
      </c>
    </row>
    <row r="6" spans="1:6" x14ac:dyDescent="0.25">
      <c r="A6" t="s">
        <v>31</v>
      </c>
      <c r="B6">
        <v>2019</v>
      </c>
      <c r="C6">
        <v>36</v>
      </c>
      <c r="D6">
        <v>18</v>
      </c>
      <c r="E6">
        <v>0</v>
      </c>
      <c r="F6">
        <v>1</v>
      </c>
    </row>
    <row r="7" spans="1:6" x14ac:dyDescent="0.25">
      <c r="A7" t="s">
        <v>31</v>
      </c>
      <c r="B7" t="s">
        <v>29</v>
      </c>
      <c r="C7">
        <v>39</v>
      </c>
      <c r="D7">
        <v>10</v>
      </c>
      <c r="E7">
        <v>8</v>
      </c>
      <c r="F7">
        <v>1</v>
      </c>
    </row>
    <row r="8" spans="1:6" x14ac:dyDescent="0.25">
      <c r="A8" t="s">
        <v>30</v>
      </c>
      <c r="B8">
        <v>2001</v>
      </c>
      <c r="C8">
        <v>12</v>
      </c>
      <c r="D8">
        <v>6</v>
      </c>
      <c r="E8">
        <v>3</v>
      </c>
      <c r="F8">
        <v>0</v>
      </c>
    </row>
    <row r="9" spans="1:6" x14ac:dyDescent="0.25">
      <c r="A9" t="s">
        <v>30</v>
      </c>
      <c r="B9">
        <v>2019</v>
      </c>
      <c r="C9">
        <v>24</v>
      </c>
      <c r="D9">
        <v>1</v>
      </c>
      <c r="E9" t="s">
        <v>4</v>
      </c>
      <c r="F9" t="s">
        <v>4</v>
      </c>
    </row>
    <row r="10" spans="1:6" x14ac:dyDescent="0.25">
      <c r="A10" t="s">
        <v>30</v>
      </c>
      <c r="B10" t="s">
        <v>29</v>
      </c>
      <c r="C10">
        <v>8</v>
      </c>
      <c r="D10">
        <v>8</v>
      </c>
      <c r="E10">
        <v>5</v>
      </c>
      <c r="F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F20" sqref="F20"/>
    </sheetView>
  </sheetViews>
  <sheetFormatPr baseColWidth="10" defaultRowHeight="15" x14ac:dyDescent="0.25"/>
  <sheetData>
    <row r="1" spans="1:29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</row>
    <row r="2" spans="1:29" x14ac:dyDescent="0.25">
      <c r="A2">
        <v>2001</v>
      </c>
      <c r="B2" t="s">
        <v>41</v>
      </c>
      <c r="C2" t="s">
        <v>42</v>
      </c>
      <c r="D2" t="s">
        <v>43</v>
      </c>
      <c r="E2">
        <v>95</v>
      </c>
      <c r="F2">
        <v>211</v>
      </c>
      <c r="G2">
        <v>78.332999999999998</v>
      </c>
      <c r="H2">
        <v>72.667000000000002</v>
      </c>
      <c r="I2">
        <v>213.667</v>
      </c>
      <c r="J2">
        <v>19</v>
      </c>
      <c r="K2">
        <v>246.333</v>
      </c>
      <c r="L2">
        <v>100.667</v>
      </c>
      <c r="M2">
        <v>29</v>
      </c>
      <c r="N2">
        <v>112.333</v>
      </c>
      <c r="O2">
        <v>1.333</v>
      </c>
      <c r="P2">
        <v>167.333</v>
      </c>
    </row>
    <row r="3" spans="1:29" x14ac:dyDescent="0.25">
      <c r="A3">
        <v>2001</v>
      </c>
      <c r="B3" t="s">
        <v>41</v>
      </c>
      <c r="C3" t="s">
        <v>44</v>
      </c>
      <c r="D3" t="s">
        <v>45</v>
      </c>
      <c r="E3">
        <v>132.333</v>
      </c>
      <c r="F3">
        <v>132.667</v>
      </c>
      <c r="G3">
        <v>137</v>
      </c>
    </row>
    <row r="4" spans="1:29" x14ac:dyDescent="0.25">
      <c r="A4">
        <v>2019</v>
      </c>
      <c r="B4" t="s">
        <v>41</v>
      </c>
      <c r="C4" t="s">
        <v>42</v>
      </c>
      <c r="D4" t="s">
        <v>43</v>
      </c>
      <c r="E4">
        <v>215.33333333333334</v>
      </c>
      <c r="F4">
        <v>179.33333333333334</v>
      </c>
      <c r="G4">
        <v>16.666666666666668</v>
      </c>
      <c r="H4">
        <v>220.66666666666666</v>
      </c>
      <c r="I4">
        <v>108</v>
      </c>
      <c r="J4">
        <v>6.333333333333333</v>
      </c>
      <c r="K4">
        <v>1</v>
      </c>
      <c r="L4">
        <v>15.666666666666666</v>
      </c>
      <c r="M4">
        <v>15.666666666666666</v>
      </c>
      <c r="N4">
        <v>3.3333333333333335</v>
      </c>
      <c r="O4">
        <v>160</v>
      </c>
      <c r="P4">
        <v>183.33333333333334</v>
      </c>
      <c r="Q4">
        <v>174.33333333333334</v>
      </c>
      <c r="R4">
        <v>27.666666666666668</v>
      </c>
      <c r="S4">
        <v>182.66666666666666</v>
      </c>
      <c r="T4">
        <v>248.33333333333334</v>
      </c>
      <c r="U4">
        <v>179</v>
      </c>
      <c r="V4">
        <v>137</v>
      </c>
      <c r="W4">
        <v>160.66666666666666</v>
      </c>
      <c r="X4">
        <v>105.33333333333333</v>
      </c>
      <c r="Y4">
        <v>172.66666666666666</v>
      </c>
      <c r="Z4">
        <v>195.66666666666666</v>
      </c>
      <c r="AA4">
        <v>3.3333333333333335</v>
      </c>
      <c r="AB4">
        <v>221.33333333333334</v>
      </c>
    </row>
    <row r="5" spans="1:29" x14ac:dyDescent="0.25">
      <c r="A5">
        <v>2019</v>
      </c>
      <c r="B5" t="s">
        <v>41</v>
      </c>
      <c r="C5" t="s">
        <v>44</v>
      </c>
      <c r="D5" t="s">
        <v>45</v>
      </c>
      <c r="E5" t="s">
        <v>4</v>
      </c>
    </row>
    <row r="6" spans="1:29" x14ac:dyDescent="0.25">
      <c r="A6" t="s">
        <v>29</v>
      </c>
      <c r="B6" t="s">
        <v>41</v>
      </c>
      <c r="C6" t="s">
        <v>42</v>
      </c>
      <c r="D6" t="s">
        <v>43</v>
      </c>
      <c r="E6">
        <v>27.666666666666668</v>
      </c>
      <c r="F6">
        <v>13.333333333333334</v>
      </c>
      <c r="G6">
        <v>15.5</v>
      </c>
      <c r="H6">
        <v>21</v>
      </c>
      <c r="I6">
        <v>40</v>
      </c>
      <c r="J6">
        <v>8</v>
      </c>
      <c r="K6">
        <v>23.333333333333332</v>
      </c>
      <c r="L6">
        <v>16</v>
      </c>
    </row>
    <row r="7" spans="1:29" x14ac:dyDescent="0.25">
      <c r="A7" t="s">
        <v>29</v>
      </c>
      <c r="B7" t="s">
        <v>41</v>
      </c>
      <c r="C7" t="s">
        <v>44</v>
      </c>
      <c r="D7" t="s">
        <v>45</v>
      </c>
      <c r="E7">
        <v>243.66666666666666</v>
      </c>
      <c r="F7">
        <v>217</v>
      </c>
      <c r="G7">
        <v>325.5</v>
      </c>
      <c r="H7">
        <v>222</v>
      </c>
      <c r="I7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F15" sqref="F15"/>
    </sheetView>
  </sheetViews>
  <sheetFormatPr baseColWidth="10" defaultRowHeight="15" x14ac:dyDescent="0.25"/>
  <sheetData>
    <row r="1" spans="1:29" x14ac:dyDescent="0.25">
      <c r="A1" t="s">
        <v>36</v>
      </c>
      <c r="B1" t="s">
        <v>37</v>
      </c>
      <c r="C1" t="s">
        <v>38</v>
      </c>
      <c r="D1" t="s">
        <v>39</v>
      </c>
      <c r="E1" t="s">
        <v>46</v>
      </c>
      <c r="F1" t="s">
        <v>46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  <c r="L1" t="s">
        <v>46</v>
      </c>
      <c r="M1" t="s">
        <v>46</v>
      </c>
      <c r="N1" t="s">
        <v>46</v>
      </c>
      <c r="O1" t="s">
        <v>46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46</v>
      </c>
      <c r="V1" t="s">
        <v>46</v>
      </c>
      <c r="W1" t="s">
        <v>46</v>
      </c>
      <c r="X1" t="s">
        <v>46</v>
      </c>
      <c r="Y1" t="s">
        <v>46</v>
      </c>
      <c r="Z1" t="s">
        <v>46</v>
      </c>
      <c r="AA1" t="s">
        <v>46</v>
      </c>
      <c r="AB1" t="s">
        <v>46</v>
      </c>
      <c r="AC1" t="s">
        <v>46</v>
      </c>
    </row>
    <row r="2" spans="1:29" x14ac:dyDescent="0.25">
      <c r="A2">
        <v>2001</v>
      </c>
      <c r="B2" t="s">
        <v>41</v>
      </c>
      <c r="C2" t="s">
        <v>42</v>
      </c>
      <c r="D2" t="s">
        <v>43</v>
      </c>
      <c r="E2">
        <v>0.214</v>
      </c>
      <c r="F2">
        <v>0.91</v>
      </c>
      <c r="G2">
        <v>0.88500000000000001</v>
      </c>
      <c r="H2">
        <v>0.752</v>
      </c>
      <c r="I2">
        <v>0.66</v>
      </c>
      <c r="J2">
        <v>1</v>
      </c>
      <c r="K2">
        <v>0.86899999999999999</v>
      </c>
      <c r="L2">
        <v>0.93400000000000005</v>
      </c>
      <c r="M2">
        <v>0.57499999999999996</v>
      </c>
      <c r="N2">
        <v>0.70299999999999996</v>
      </c>
      <c r="O2">
        <v>0</v>
      </c>
      <c r="P2">
        <v>0.80700000000000005</v>
      </c>
    </row>
    <row r="3" spans="1:29" x14ac:dyDescent="0.25">
      <c r="A3">
        <v>2001</v>
      </c>
      <c r="B3" t="s">
        <v>41</v>
      </c>
      <c r="C3" t="s">
        <v>44</v>
      </c>
      <c r="D3" t="s">
        <v>45</v>
      </c>
      <c r="E3">
        <v>0.62</v>
      </c>
      <c r="F3">
        <v>0.83399999999999996</v>
      </c>
      <c r="G3">
        <v>0.78600000000000003</v>
      </c>
    </row>
    <row r="4" spans="1:29" x14ac:dyDescent="0.25">
      <c r="A4">
        <v>2019</v>
      </c>
      <c r="B4" t="s">
        <v>41</v>
      </c>
      <c r="C4" t="s">
        <v>42</v>
      </c>
      <c r="D4" t="s">
        <v>43</v>
      </c>
      <c r="E4">
        <v>0.97368421052631582</v>
      </c>
      <c r="F4">
        <v>0.99442379182156138</v>
      </c>
      <c r="G4">
        <v>0</v>
      </c>
      <c r="H4">
        <v>0.82477341389728098</v>
      </c>
      <c r="I4">
        <v>0.90432098765432101</v>
      </c>
      <c r="J4">
        <v>0</v>
      </c>
      <c r="K4">
        <v>0.66666666666666663</v>
      </c>
      <c r="L4">
        <v>0.10638297872340426</v>
      </c>
      <c r="M4">
        <v>0.10638297872340426</v>
      </c>
      <c r="N4">
        <v>0.1</v>
      </c>
      <c r="O4">
        <v>0.93125000000000002</v>
      </c>
      <c r="P4">
        <v>0.98545454545454547</v>
      </c>
      <c r="Q4">
        <v>0.82982791586998084</v>
      </c>
      <c r="R4">
        <v>0.97590361445783136</v>
      </c>
      <c r="S4">
        <v>0.12773722627737227</v>
      </c>
      <c r="T4">
        <v>0.95838926174496641</v>
      </c>
      <c r="U4">
        <v>0.83426443202979517</v>
      </c>
      <c r="V4">
        <v>0.88077858880778592</v>
      </c>
      <c r="W4">
        <v>1</v>
      </c>
      <c r="X4">
        <v>0.84493670886075944</v>
      </c>
      <c r="Y4">
        <v>0.85521235521235517</v>
      </c>
      <c r="Z4">
        <v>0.95741056218057918</v>
      </c>
      <c r="AA4">
        <v>0.1</v>
      </c>
    </row>
    <row r="5" spans="1:29" x14ac:dyDescent="0.25">
      <c r="A5">
        <v>2019</v>
      </c>
      <c r="B5" t="s">
        <v>41</v>
      </c>
      <c r="C5" t="s">
        <v>44</v>
      </c>
      <c r="D5" t="s">
        <v>45</v>
      </c>
      <c r="E5" t="s">
        <v>4</v>
      </c>
    </row>
    <row r="6" spans="1:29" x14ac:dyDescent="0.25">
      <c r="A6" t="s">
        <v>29</v>
      </c>
      <c r="B6" t="s">
        <v>41</v>
      </c>
      <c r="C6" t="s">
        <v>42</v>
      </c>
      <c r="D6" t="s">
        <v>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29" x14ac:dyDescent="0.25">
      <c r="A7" t="s">
        <v>29</v>
      </c>
      <c r="B7" t="s">
        <v>41</v>
      </c>
      <c r="C7" t="s">
        <v>44</v>
      </c>
      <c r="D7" t="s">
        <v>45</v>
      </c>
      <c r="E7">
        <v>0.96990424076607384</v>
      </c>
      <c r="F7">
        <v>0.85867895545314898</v>
      </c>
      <c r="G7">
        <v>0.80798771121351765</v>
      </c>
      <c r="H7">
        <v>0.48348348348348347</v>
      </c>
      <c r="I7">
        <v>0.97095435684647302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Figure</vt:lpstr>
      <vt:lpstr>Binomial</vt:lpstr>
      <vt:lpstr>Fecundities</vt:lpstr>
      <vt:lpstr>Fertilites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2022-04-09T00:25:00Z</dcterms:created>
  <dcterms:modified xsi:type="dcterms:W3CDTF">2022-07-27T22:33:07Z</dcterms:modified>
</cp:coreProperties>
</file>