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ivqiRUBenmpd86IDk+cT+X5o2ctA=="/>
    </ext>
  </extLst>
</workbook>
</file>

<file path=xl/sharedStrings.xml><?xml version="1.0" encoding="utf-8"?>
<sst xmlns="http://schemas.openxmlformats.org/spreadsheetml/2006/main" count="126" uniqueCount="99">
  <si>
    <t>Terminado</t>
  </si>
  <si>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</si>
  <si>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</si>
  <si>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</si>
  <si>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</si>
  <si>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</si>
  <si>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</si>
  <si>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</si>
  <si>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</si>
  <si>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</si>
  <si>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</si>
  <si>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</si>
  <si>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</si>
  <si>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</si>
  <si>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</si>
  <si>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</si>
  <si>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</si>
  <si>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el acceso del administrador o usuario.</t>
  </si>
  <si>
    <t>Ingresar al sistema como administrador o usuario.</t>
  </si>
  <si>
    <t>Permitir al administrador o usuario acceder al sistema.</t>
  </si>
  <si>
    <t>Administrador del sistema y usuario.</t>
  </si>
  <si>
    <t>Ingresar los datos solicitados  en el sistema: nombre de usuario y contraseña.</t>
  </si>
  <si>
    <t xml:space="preserve">Luis  </t>
  </si>
  <si>
    <t>Alta</t>
  </si>
  <si>
    <t>Realizar prueba unitaria de validación  de datos del administrador o usuario: nombre de usuario y contraseña.</t>
  </si>
  <si>
    <t>El administrador o usuario  ya debe estar registrado en el sistema para validar los datos de nombre de usuario y contraseña.</t>
  </si>
  <si>
    <t>Ingreso al Sistema</t>
  </si>
  <si>
    <t>REQ002</t>
  </si>
  <si>
    <t xml:space="preserve">El aplicativo debe registrar un nuevo usuario.  </t>
  </si>
  <si>
    <t>Registrar  un nuevo usuario al sistema</t>
  </si>
  <si>
    <t>Almacenar un nuevo usuario en el sistema.</t>
  </si>
  <si>
    <t>Administrador del Sistema.</t>
  </si>
  <si>
    <t>Ingresar los datos solicitados en el sistema: nombres, apellidos, cédula, fecha de nacimiento, número de celular, direccion domiciliaria, correo electronico y contraseña.</t>
  </si>
  <si>
    <t>Magaly</t>
  </si>
  <si>
    <t>Comprobar en la base datos que el usuario se haya registrado correctamente.</t>
  </si>
  <si>
    <t>El usuario debe registrar todos los campos solicitados para que se almacenen correctamente en la base de datos.</t>
  </si>
  <si>
    <t>Registro de Usuario</t>
  </si>
  <si>
    <t>REQ003</t>
  </si>
  <si>
    <t>El aplicativo debe permitir el ingreso de uno o varios productos al sistema de inventario.</t>
  </si>
  <si>
    <t xml:space="preserve">Ingresar el producto al sistema </t>
  </si>
  <si>
    <t xml:space="preserve">Presentar un registro del ingreso de los productos entrantes y salientes </t>
  </si>
  <si>
    <t>Acceder al sistema, ingresar  y guardar la información detallada del producto.</t>
  </si>
  <si>
    <t>Daniel</t>
  </si>
  <si>
    <t>En proceso</t>
  </si>
  <si>
    <t xml:space="preserve">Verificar en la base de datos que el producto se haya registrado correctamente. </t>
  </si>
  <si>
    <t>El administrador debe estar activo y debe  haber conexión en la base de datos, caso contrario despliega  el mensaje de alerta.</t>
  </si>
  <si>
    <t xml:space="preserve">Ingreso de productos </t>
  </si>
  <si>
    <t>REQ004</t>
  </si>
  <si>
    <t>El aplicativo debe registrar nuevos proveedores</t>
  </si>
  <si>
    <t>Permitir al administrador registrar nuevos proveedores</t>
  </si>
  <si>
    <t>Almacenar los datos de un proveedor</t>
  </si>
  <si>
    <t>Acceder al sistema donde se deberá ingresar los datos requeridos del proveedor y registrarlo en la base de datos</t>
  </si>
  <si>
    <t>Verificando en la base de datos que se haya registrado correctamente</t>
  </si>
  <si>
    <t>Registro de Proveedores</t>
  </si>
  <si>
    <t>REQ005</t>
  </si>
  <si>
    <t>El aplicativo debe mostrar nómina de los usuarios</t>
  </si>
  <si>
    <t xml:space="preserve">Permitir que el administrador controle los usuarios nuevos y existentes  </t>
  </si>
  <si>
    <t>Observando los usuarios nuevos y existentes en la base datos.</t>
  </si>
  <si>
    <t>Administrador del sistema.</t>
  </si>
  <si>
    <t xml:space="preserve">Acceder a la base de datos del sistema donde se deberá mostrar un reporte de la nómina de todos los usuarios. </t>
  </si>
  <si>
    <t>Erika</t>
  </si>
  <si>
    <t>Verificando en la base de datos los usuarios registrados.</t>
  </si>
  <si>
    <t>El administrador debe mantener actualizada la base de datos del sistema para realizar al reporte.</t>
  </si>
  <si>
    <t>Reporte de Usuarios</t>
  </si>
  <si>
    <t>REQ006</t>
  </si>
  <si>
    <t>El aplicativo debe permitir modificar el formulario de productos.</t>
  </si>
  <si>
    <t>Ingresar al formulario de productos.</t>
  </si>
  <si>
    <t>Permitir al administrador del sistema corregir los datos mal ingresados.</t>
  </si>
  <si>
    <t>Acceder al formulario de productos, revisar y modificar.</t>
  </si>
  <si>
    <t xml:space="preserve">Luis </t>
  </si>
  <si>
    <t xml:space="preserve">Verificar en la base de datos que el producto se haya modificado correctamente. </t>
  </si>
  <si>
    <t>El administrador debe estar activo y mantener la conexión en la base de datos, caso contrario despliega  el mensaje de alerta.</t>
  </si>
  <si>
    <t>Actualizar formulario de Productos</t>
  </si>
  <si>
    <t>REQ007</t>
  </si>
  <si>
    <t>Actualizar los datos del usuario</t>
  </si>
  <si>
    <t>Permitir al administrador cambiar los datos de los usuarios correspondientes</t>
  </si>
  <si>
    <t>Actualizar la información del usuario en la base de datos</t>
  </si>
  <si>
    <t>Acceder al sistema donde se tendrá que modificar los campos que requiera en el formulario y guardar los datos del usuario</t>
  </si>
  <si>
    <t>Realizando pruebas unitarias que validen el registro de los nuevos datos ingresados</t>
  </si>
  <si>
    <t>Actualización de Usuarios</t>
  </si>
  <si>
    <t>REQ008</t>
  </si>
  <si>
    <t>El aplicativo debe eliminar al usuario del sistema.</t>
  </si>
  <si>
    <t>Eliminar al usuario del sistema.</t>
  </si>
  <si>
    <t>Permitir al administrador eliminar usuarios que dejaron de trabajar en la microempresa.</t>
  </si>
  <si>
    <t>Acceder al reporte de usuarios y eliminarlo del sistema.</t>
  </si>
  <si>
    <t xml:space="preserve">Verificar que se eliminó el usuario en la base de datos, en caso de no estar registrado nos mostrará un mensaje de alerta. 
</t>
  </si>
  <si>
    <t>Eliminar  Usuario</t>
  </si>
  <si>
    <t>REQ013</t>
  </si>
  <si>
    <t>REQ014</t>
  </si>
  <si>
    <t>REQ015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</si>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</sst>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6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2.0"/>
      <color rgb="FF9C6500"/>
      <name val="Lustria"/>
    </font>
    <font>
      <b/>
      <sz val="12.0"/>
      <color theme="1"/>
      <name val="Lustria"/>
    </font>
    <font>
      <b/>
      <sz val="12.0"/>
      <color rgb="FF000000"/>
      <name val="Lustria"/>
    </font>
    <font>
      <sz val="11.0"/>
      <color rgb="FFFF0000"/>
      <name val="Calibri"/>
    </font>
    <font>
      <sz val="12.0"/>
      <color theme="1"/>
      <name val="Calibri"/>
    </font>
    <font>
      <sz val="11.0"/>
      <color rgb="FF000000"/>
      <name val="Arial"/>
    </font>
    <font>
      <sz val="11.0"/>
      <color theme="1"/>
      <name val="Lustria"/>
    </font>
    <font>
      <b/>
      <sz val="11.0"/>
      <color theme="1"/>
      <name val="Lustria"/>
    </font>
    <font>
      <b/>
      <sz val="16.0"/>
      <color theme="1"/>
      <name val="Lustria"/>
    </font>
    <font/>
    <font>
      <b/>
      <sz val="11.0"/>
      <color theme="0"/>
      <name val="Lustria"/>
    </font>
    <font>
      <b/>
      <sz val="11.0"/>
      <color rgb="FFFA7D00"/>
      <name val="Lustria"/>
    </font>
    <font>
      <sz val="12.0"/>
      <color theme="1"/>
      <name val="Lustria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vertical="center"/>
    </xf>
    <xf borderId="2" fillId="3" fontId="5" numFmtId="0" xfId="0" applyAlignment="1" applyBorder="1" applyFill="1" applyFont="1">
      <alignment horizontal="center" shrinkToFit="0" vertical="center" wrapText="1"/>
    </xf>
    <xf borderId="0" fillId="0" fontId="6" numFmtId="0" xfId="0" applyFont="1"/>
    <xf borderId="3" fillId="3" fontId="5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shrinkToFit="0" vertical="center" wrapText="1"/>
    </xf>
    <xf borderId="2" fillId="0" fontId="7" numFmtId="16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Font="1"/>
    <xf borderId="0" fillId="0" fontId="10" numFmtId="0" xfId="0" applyAlignment="1" applyFont="1">
      <alignment horizontal="left" shrinkToFit="0" vertical="center" wrapText="1"/>
    </xf>
    <xf borderId="4" fillId="4" fontId="11" numFmtId="0" xfId="0" applyAlignment="1" applyBorder="1" applyFill="1" applyFont="1">
      <alignment horizontal="center" shrinkToFit="0" vertical="center" wrapText="1"/>
    </xf>
    <xf borderId="5" fillId="0" fontId="12" numFmtId="0" xfId="0" applyBorder="1" applyFont="1"/>
    <xf borderId="6" fillId="0" fontId="12" numFmtId="0" xfId="0" applyBorder="1" applyFont="1"/>
    <xf borderId="0" fillId="0" fontId="10" numFmtId="0" xfId="0" applyAlignment="1" applyFont="1">
      <alignment horizontal="center" shrinkToFit="0" vertical="center" wrapText="1"/>
    </xf>
    <xf borderId="7" fillId="4" fontId="9" numFmtId="0" xfId="0" applyBorder="1" applyFont="1"/>
    <xf borderId="8" fillId="4" fontId="10" numFmtId="0" xfId="0" applyAlignment="1" applyBorder="1" applyFont="1">
      <alignment horizontal="left" shrinkToFit="0" vertical="center" wrapText="1"/>
    </xf>
    <xf borderId="8" fillId="4" fontId="9" numFmtId="0" xfId="0" applyBorder="1" applyFont="1"/>
    <xf borderId="9" fillId="4" fontId="9" numFmtId="0" xfId="0" applyBorder="1" applyFont="1"/>
    <xf borderId="10" fillId="4" fontId="9" numFmtId="0" xfId="0" applyBorder="1" applyFont="1"/>
    <xf borderId="2" fillId="5" fontId="13" numFmtId="0" xfId="0" applyAlignment="1" applyBorder="1" applyFill="1" applyFont="1">
      <alignment horizontal="center" vertical="center"/>
    </xf>
    <xf borderId="11" fillId="4" fontId="14" numFmtId="0" xfId="0" applyAlignment="1" applyBorder="1" applyFont="1">
      <alignment vertical="center"/>
    </xf>
    <xf borderId="4" fillId="5" fontId="13" numFmtId="0" xfId="0" applyAlignment="1" applyBorder="1" applyFont="1">
      <alignment horizontal="center" vertical="center"/>
    </xf>
    <xf borderId="11" fillId="4" fontId="9" numFmtId="0" xfId="0" applyBorder="1" applyFont="1"/>
    <xf borderId="12" fillId="4" fontId="9" numFmtId="0" xfId="0" applyBorder="1" applyFont="1"/>
    <xf borderId="2" fillId="6" fontId="15" numFmtId="0" xfId="0" applyAlignment="1" applyBorder="1" applyFill="1" applyFont="1">
      <alignment horizontal="center" vertical="center"/>
    </xf>
    <xf borderId="11" fillId="4" fontId="9" numFmtId="0" xfId="0" applyAlignment="1" applyBorder="1" applyFont="1">
      <alignment shrinkToFit="0" vertical="center" wrapText="1"/>
    </xf>
    <xf borderId="4" fillId="6" fontId="9" numFmtId="0" xfId="0" applyAlignment="1" applyBorder="1" applyFont="1">
      <alignment horizontal="center" shrinkToFit="0" vertical="center" wrapText="1"/>
    </xf>
    <xf borderId="11" fillId="4" fontId="9" numFmtId="0" xfId="0" applyAlignment="1" applyBorder="1" applyFont="1">
      <alignment vertical="center"/>
    </xf>
    <xf borderId="4" fillId="6" fontId="9" numFmtId="0" xfId="0" applyAlignment="1" applyBorder="1" applyFont="1">
      <alignment horizontal="center" vertical="center"/>
    </xf>
    <xf borderId="11" fillId="4" fontId="15" numFmtId="0" xfId="0" applyAlignment="1" applyBorder="1" applyFont="1">
      <alignment horizontal="center" vertical="center"/>
    </xf>
    <xf borderId="11" fillId="4" fontId="9" numFmtId="0" xfId="0" applyAlignment="1" applyBorder="1" applyFont="1">
      <alignment horizontal="center" vertical="center"/>
    </xf>
    <xf borderId="13" fillId="7" fontId="13" numFmtId="0" xfId="0" applyAlignment="1" applyBorder="1" applyFill="1" applyFont="1">
      <alignment horizontal="center" vertical="center"/>
    </xf>
    <xf borderId="14" fillId="6" fontId="9" numFmtId="0" xfId="0" applyAlignment="1" applyBorder="1" applyFont="1">
      <alignment horizontal="center" shrinkToFit="0" vertical="center" wrapText="1"/>
    </xf>
    <xf borderId="15" fillId="0" fontId="12" numFmtId="0" xfId="0" applyBorder="1" applyFont="1"/>
    <xf borderId="16" fillId="0" fontId="12" numFmtId="0" xfId="0" applyBorder="1" applyFont="1"/>
    <xf borderId="17" fillId="0" fontId="12" numFmtId="0" xfId="0" applyBorder="1" applyFont="1"/>
    <xf borderId="18" fillId="0" fontId="12" numFmtId="0" xfId="0" applyBorder="1" applyFont="1"/>
    <xf borderId="19" fillId="0" fontId="12" numFmtId="0" xfId="0" applyBorder="1" applyFont="1"/>
    <xf borderId="20" fillId="0" fontId="12" numFmtId="0" xfId="0" applyBorder="1" applyFont="1"/>
    <xf borderId="21" fillId="0" fontId="12" numFmtId="0" xfId="0" applyBorder="1" applyFont="1"/>
    <xf borderId="22" fillId="0" fontId="12" numFmtId="0" xfId="0" applyBorder="1" applyFont="1"/>
    <xf borderId="23" fillId="0" fontId="12" numFmtId="0" xfId="0" applyBorder="1" applyFont="1"/>
    <xf borderId="14" fillId="8" fontId="3" numFmtId="0" xfId="0" applyAlignment="1" applyBorder="1" applyFill="1" applyFont="1">
      <alignment horizontal="center" vertical="center"/>
    </xf>
    <xf borderId="24" fillId="2" fontId="15" numFmtId="0" xfId="0" applyAlignment="1" applyBorder="1" applyFont="1">
      <alignment horizontal="center" vertical="center"/>
    </xf>
    <xf borderId="25" fillId="0" fontId="12" numFmtId="0" xfId="0" applyBorder="1" applyFont="1"/>
    <xf borderId="26" fillId="0" fontId="12" numFmtId="0" xfId="0" applyBorder="1" applyFont="1"/>
    <xf borderId="27" fillId="0" fontId="12" numFmtId="0" xfId="0" applyBorder="1" applyFont="1"/>
    <xf borderId="28" fillId="0" fontId="12" numFmtId="0" xfId="0" applyBorder="1" applyFont="1"/>
    <xf borderId="29" fillId="0" fontId="12" numFmtId="0" xfId="0" applyBorder="1" applyFont="1"/>
    <xf borderId="14" fillId="5" fontId="13" numFmtId="0" xfId="0" applyAlignment="1" applyBorder="1" applyFont="1">
      <alignment horizontal="center" vertical="center"/>
    </xf>
    <xf borderId="30" fillId="4" fontId="9" numFmtId="0" xfId="0" applyBorder="1" applyFont="1"/>
    <xf borderId="3" fillId="4" fontId="9" numFmtId="0" xfId="0" applyBorder="1" applyFont="1"/>
    <xf borderId="31" fillId="4" fontId="9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10.0"/>
    <col customWidth="1" min="3" max="3" width="21.38"/>
    <col customWidth="1" min="4" max="4" width="22.75"/>
    <col customWidth="1" min="5" max="5" width="24.75"/>
    <col customWidth="1" min="6" max="6" width="15.25"/>
    <col customWidth="1" min="7" max="7" width="24.38"/>
    <col customWidth="1" min="8" max="8" width="10.63"/>
    <col customWidth="1" min="9" max="9" width="14.13"/>
    <col customWidth="1" min="10" max="10" width="11.63"/>
    <col customWidth="1" min="12" max="12" width="13.38"/>
    <col customWidth="1" min="13" max="13" width="25.38"/>
    <col customWidth="1" min="14" max="14" width="28.38"/>
    <col customWidth="1" min="15" max="15" width="22.13"/>
    <col customWidth="1" min="16" max="26" width="9.38"/>
  </cols>
  <sheetData>
    <row r="1">
      <c r="I1" s="1"/>
      <c r="J1" s="1"/>
      <c r="K1" s="2"/>
      <c r="L1" s="3" t="s">
        <v>0</v>
      </c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1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5.5" customHeight="1">
      <c r="H4" s="6"/>
      <c r="I4" s="1"/>
      <c r="J4" s="1"/>
      <c r="K4" s="2"/>
      <c r="L4" s="3"/>
    </row>
    <row r="5" ht="60.0" customHeight="1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2.75" customHeight="1">
      <c r="B6" s="8" t="s">
        <v>16</v>
      </c>
      <c r="C6" s="9" t="s">
        <v>17</v>
      </c>
      <c r="D6" s="9" t="s">
        <v>18</v>
      </c>
      <c r="E6" s="9" t="s">
        <v>19</v>
      </c>
      <c r="F6" s="9" t="s">
        <v>20</v>
      </c>
      <c r="G6" s="9" t="s">
        <v>21</v>
      </c>
      <c r="H6" s="9" t="s">
        <v>22</v>
      </c>
      <c r="I6" s="9">
        <v>1.0</v>
      </c>
      <c r="J6" s="10">
        <v>44384.0</v>
      </c>
      <c r="K6" s="9" t="s">
        <v>23</v>
      </c>
      <c r="L6" s="9" t="s">
        <v>0</v>
      </c>
      <c r="M6" s="9" t="s">
        <v>24</v>
      </c>
      <c r="N6" s="11" t="s">
        <v>25</v>
      </c>
      <c r="O6" s="12" t="s">
        <v>26</v>
      </c>
    </row>
    <row r="7">
      <c r="B7" s="13" t="s">
        <v>27</v>
      </c>
      <c r="C7" s="9" t="s">
        <v>28</v>
      </c>
      <c r="D7" s="9" t="s">
        <v>29</v>
      </c>
      <c r="E7" s="9" t="s">
        <v>30</v>
      </c>
      <c r="F7" s="9" t="s">
        <v>31</v>
      </c>
      <c r="G7" s="9" t="s">
        <v>32</v>
      </c>
      <c r="H7" s="9" t="s">
        <v>33</v>
      </c>
      <c r="I7" s="9">
        <v>1.0</v>
      </c>
      <c r="J7" s="10">
        <v>44385.0</v>
      </c>
      <c r="K7" s="9" t="s">
        <v>23</v>
      </c>
      <c r="L7" s="9" t="s">
        <v>0</v>
      </c>
      <c r="M7" s="9" t="s">
        <v>34</v>
      </c>
      <c r="N7" s="9" t="s">
        <v>35</v>
      </c>
      <c r="O7" s="9" t="s">
        <v>36</v>
      </c>
    </row>
    <row r="8" ht="111.75" customHeight="1">
      <c r="B8" s="13" t="s">
        <v>37</v>
      </c>
      <c r="C8" s="9" t="s">
        <v>38</v>
      </c>
      <c r="D8" s="9" t="s">
        <v>39</v>
      </c>
      <c r="E8" s="9" t="s">
        <v>40</v>
      </c>
      <c r="F8" s="9" t="s">
        <v>20</v>
      </c>
      <c r="G8" s="9" t="s">
        <v>41</v>
      </c>
      <c r="H8" s="9" t="s">
        <v>42</v>
      </c>
      <c r="I8" s="9">
        <v>1.0</v>
      </c>
      <c r="J8" s="10">
        <v>44384.0</v>
      </c>
      <c r="K8" s="9" t="s">
        <v>23</v>
      </c>
      <c r="L8" s="9" t="s">
        <v>43</v>
      </c>
      <c r="M8" s="9" t="s">
        <v>44</v>
      </c>
      <c r="N8" s="9" t="s">
        <v>45</v>
      </c>
      <c r="O8" s="9" t="s">
        <v>46</v>
      </c>
    </row>
    <row r="9" ht="111.0" customHeight="1">
      <c r="B9" s="13" t="s">
        <v>47</v>
      </c>
      <c r="C9" s="9" t="s">
        <v>48</v>
      </c>
      <c r="D9" s="9" t="s">
        <v>49</v>
      </c>
      <c r="E9" s="9" t="s">
        <v>50</v>
      </c>
      <c r="F9" s="9" t="s">
        <v>20</v>
      </c>
      <c r="G9" s="9" t="s">
        <v>51</v>
      </c>
      <c r="H9" s="9" t="s">
        <v>42</v>
      </c>
      <c r="I9" s="9">
        <v>1.0</v>
      </c>
      <c r="J9" s="10">
        <v>44385.0</v>
      </c>
      <c r="K9" s="9" t="s">
        <v>23</v>
      </c>
      <c r="L9" s="9" t="s">
        <v>43</v>
      </c>
      <c r="M9" s="9" t="s">
        <v>52</v>
      </c>
      <c r="N9" s="9"/>
      <c r="O9" s="9" t="s">
        <v>53</v>
      </c>
    </row>
    <row r="10" ht="86.25" customHeight="1">
      <c r="B10" s="13" t="s">
        <v>54</v>
      </c>
      <c r="C10" s="9" t="s">
        <v>55</v>
      </c>
      <c r="D10" s="9" t="s">
        <v>56</v>
      </c>
      <c r="E10" s="9" t="s">
        <v>57</v>
      </c>
      <c r="F10" s="9" t="s">
        <v>58</v>
      </c>
      <c r="G10" s="9" t="s">
        <v>59</v>
      </c>
      <c r="H10" s="9" t="s">
        <v>60</v>
      </c>
      <c r="I10" s="9">
        <v>1.0</v>
      </c>
      <c r="J10" s="10">
        <v>44385.0</v>
      </c>
      <c r="K10" s="9" t="s">
        <v>23</v>
      </c>
      <c r="L10" s="9" t="s">
        <v>43</v>
      </c>
      <c r="M10" s="9" t="s">
        <v>61</v>
      </c>
      <c r="N10" s="9" t="s">
        <v>62</v>
      </c>
      <c r="O10" s="9" t="s">
        <v>63</v>
      </c>
    </row>
    <row r="11" ht="97.5" customHeight="1">
      <c r="B11" s="13" t="s">
        <v>64</v>
      </c>
      <c r="C11" s="9" t="s">
        <v>65</v>
      </c>
      <c r="D11" s="14" t="s">
        <v>66</v>
      </c>
      <c r="E11" s="9" t="s">
        <v>67</v>
      </c>
      <c r="F11" s="9" t="s">
        <v>31</v>
      </c>
      <c r="G11" s="9" t="s">
        <v>68</v>
      </c>
      <c r="H11" s="9" t="s">
        <v>69</v>
      </c>
      <c r="I11" s="9">
        <v>2.0</v>
      </c>
      <c r="J11" s="10">
        <v>44385.0</v>
      </c>
      <c r="K11" s="9" t="s">
        <v>23</v>
      </c>
      <c r="L11" s="9" t="s">
        <v>43</v>
      </c>
      <c r="M11" s="9" t="s">
        <v>70</v>
      </c>
      <c r="N11" s="9" t="s">
        <v>71</v>
      </c>
      <c r="O11" s="9" t="s">
        <v>72</v>
      </c>
    </row>
    <row r="12" ht="99.75" customHeight="1">
      <c r="B12" s="13" t="s">
        <v>73</v>
      </c>
      <c r="C12" s="9" t="s">
        <v>74</v>
      </c>
      <c r="D12" s="9" t="s">
        <v>75</v>
      </c>
      <c r="E12" s="9" t="s">
        <v>76</v>
      </c>
      <c r="F12" s="9" t="s">
        <v>31</v>
      </c>
      <c r="G12" s="9" t="s">
        <v>77</v>
      </c>
      <c r="H12" s="9" t="s">
        <v>42</v>
      </c>
      <c r="I12" s="9">
        <v>2.0</v>
      </c>
      <c r="J12" s="10">
        <v>44385.0</v>
      </c>
      <c r="K12" s="9" t="s">
        <v>23</v>
      </c>
      <c r="L12" s="9" t="s">
        <v>43</v>
      </c>
      <c r="M12" s="9" t="s">
        <v>78</v>
      </c>
      <c r="N12" s="9"/>
      <c r="O12" s="9" t="s">
        <v>79</v>
      </c>
    </row>
    <row r="13" ht="88.5" customHeight="1">
      <c r="A13" s="15"/>
      <c r="B13" s="13" t="s">
        <v>80</v>
      </c>
      <c r="C13" s="9" t="s">
        <v>81</v>
      </c>
      <c r="D13" s="16" t="s">
        <v>82</v>
      </c>
      <c r="E13" s="9" t="s">
        <v>83</v>
      </c>
      <c r="F13" s="9" t="s">
        <v>31</v>
      </c>
      <c r="G13" s="9" t="s">
        <v>84</v>
      </c>
      <c r="H13" s="9" t="s">
        <v>60</v>
      </c>
      <c r="I13" s="9">
        <v>1.0</v>
      </c>
      <c r="J13" s="10">
        <v>44385.0</v>
      </c>
      <c r="K13" s="9" t="s">
        <v>23</v>
      </c>
      <c r="L13" s="9" t="s">
        <v>43</v>
      </c>
      <c r="M13" s="9" t="s">
        <v>85</v>
      </c>
      <c r="N13" s="9"/>
      <c r="O13" s="9" t="s">
        <v>86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39.75" customHeight="1">
      <c r="B14" s="17"/>
      <c r="C14" s="18"/>
      <c r="E14" s="18"/>
      <c r="F14" s="18"/>
      <c r="G14" s="18"/>
      <c r="H14" s="18"/>
      <c r="I14" s="18"/>
      <c r="J14" s="19"/>
      <c r="K14" s="18"/>
      <c r="L14" s="18"/>
      <c r="M14" s="18"/>
      <c r="N14" s="18"/>
      <c r="O14" s="18"/>
    </row>
    <row r="15" ht="39.75" customHeight="1">
      <c r="B15" s="17"/>
      <c r="C15" s="18"/>
      <c r="D15" s="18"/>
      <c r="E15" s="18"/>
      <c r="F15" s="18"/>
      <c r="G15" s="18"/>
      <c r="H15" s="18"/>
      <c r="I15" s="18"/>
      <c r="J15" s="19"/>
      <c r="K15" s="18"/>
      <c r="L15" s="18"/>
      <c r="M15" s="18"/>
      <c r="N15" s="18"/>
      <c r="O15" s="18"/>
    </row>
    <row r="16" ht="39.75" customHeight="1">
      <c r="B16" s="17"/>
      <c r="C16" s="18"/>
      <c r="D16" s="18"/>
      <c r="E16" s="18"/>
      <c r="F16" s="18"/>
      <c r="G16" s="18"/>
      <c r="H16" s="18"/>
      <c r="I16" s="18"/>
      <c r="J16" s="19"/>
      <c r="K16" s="18"/>
      <c r="L16" s="18"/>
      <c r="M16" s="18"/>
      <c r="N16" s="18"/>
      <c r="O16" s="18"/>
    </row>
    <row r="17" ht="39.75" customHeight="1">
      <c r="B17" s="17" t="s">
        <v>87</v>
      </c>
      <c r="C17" s="18"/>
      <c r="D17" s="18"/>
      <c r="E17" s="18"/>
      <c r="F17" s="18"/>
      <c r="G17" s="18"/>
      <c r="H17" s="18"/>
      <c r="I17" s="18"/>
      <c r="J17" s="19"/>
      <c r="K17" s="18"/>
      <c r="L17" s="18"/>
      <c r="M17" s="18"/>
      <c r="N17" s="18"/>
      <c r="O17" s="18"/>
    </row>
    <row r="18" ht="39.75" customHeight="1">
      <c r="B18" s="17" t="s">
        <v>88</v>
      </c>
      <c r="C18" s="18"/>
      <c r="D18" s="18"/>
      <c r="E18" s="18"/>
      <c r="F18" s="18"/>
      <c r="G18" s="18"/>
      <c r="H18" s="18"/>
      <c r="I18" s="18"/>
      <c r="J18" s="19"/>
      <c r="K18" s="18"/>
      <c r="L18" s="18"/>
      <c r="M18" s="18"/>
      <c r="N18" s="18"/>
      <c r="O18" s="18"/>
    </row>
    <row r="19" ht="39.75" customHeight="1">
      <c r="B19" s="17" t="s">
        <v>89</v>
      </c>
      <c r="C19" s="18"/>
      <c r="D19" s="18"/>
      <c r="E19" s="18"/>
      <c r="F19" s="18"/>
      <c r="G19" s="18"/>
      <c r="H19" s="18"/>
      <c r="I19" s="18"/>
      <c r="J19" s="19"/>
      <c r="K19" s="18"/>
      <c r="L19" s="18"/>
      <c r="M19" s="18"/>
      <c r="N19" s="18"/>
      <c r="O19" s="18"/>
    </row>
    <row r="20" ht="19.5" customHeight="1">
      <c r="B20" s="4"/>
      <c r="C20" s="4"/>
      <c r="D20" s="4"/>
      <c r="E20" s="4"/>
      <c r="F20" s="4"/>
      <c r="G20" s="4"/>
      <c r="H20" s="4"/>
      <c r="I20" s="3"/>
      <c r="J20" s="3"/>
      <c r="K20" s="20"/>
      <c r="L20" s="3"/>
      <c r="M20" s="4"/>
      <c r="N20" s="4"/>
    </row>
    <row r="21" ht="19.5" customHeight="1">
      <c r="I21" s="1"/>
      <c r="J21" s="1"/>
      <c r="K21" s="2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1"/>
      <c r="L24" s="3"/>
    </row>
    <row r="25" ht="19.5" customHeight="1">
      <c r="I25" s="1"/>
      <c r="J25" s="1"/>
      <c r="K25" s="21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1"/>
      <c r="M29" s="6"/>
    </row>
    <row r="30" ht="19.5" customHeight="1">
      <c r="I30" s="1"/>
      <c r="J30" s="1"/>
      <c r="K30" s="2"/>
      <c r="L30" s="1"/>
      <c r="M30" s="6"/>
    </row>
    <row r="31" ht="19.5" customHeight="1">
      <c r="I31" s="1"/>
      <c r="J31" s="1"/>
      <c r="K31" s="2"/>
      <c r="L31" s="1"/>
      <c r="M31" s="6"/>
    </row>
    <row r="32" ht="19.5" customHeight="1">
      <c r="I32" s="1"/>
      <c r="J32" s="1"/>
      <c r="K32" s="2"/>
      <c r="L32" s="1"/>
      <c r="M32" s="6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3"/>
      <c r="J999" s="3"/>
      <c r="K999" s="20"/>
      <c r="L999" s="3"/>
    </row>
    <row r="1000" ht="15.75" customHeight="1">
      <c r="I1000" s="3"/>
      <c r="J1000" s="3"/>
      <c r="K1000" s="20"/>
      <c r="L1000" s="3"/>
    </row>
  </sheetData>
  <mergeCells count="1">
    <mergeCell ref="B3:O3"/>
  </mergeCells>
  <dataValidations>
    <dataValidation type="list" allowBlank="1" showErrorMessage="1" sqref="K6:K19">
      <formula1>$K$29:$K$31</formula1>
    </dataValidation>
    <dataValidation type="list" allowBlank="1" showErrorMessage="1" sqref="L6:L19">
      <formula1>$L$29:$L$32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4" width="10.63"/>
    <col customWidth="1" min="5" max="5" width="11.5"/>
    <col customWidth="1" min="6" max="15" width="10.63"/>
    <col customWidth="1" min="16" max="16" width="2.63"/>
    <col customWidth="1" min="17" max="31" width="9.38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ht="15.0" hidden="1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ht="15.0" hidden="1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hidden="1">
      <c r="A4" s="22"/>
      <c r="B4" s="22"/>
      <c r="C4" s="23"/>
      <c r="D4" s="23"/>
      <c r="E4" s="23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hidden="1">
      <c r="A5" s="22"/>
      <c r="B5" s="22"/>
      <c r="C5" s="23"/>
      <c r="D5" s="23"/>
      <c r="E5" s="23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ht="39.75" customHeight="1">
      <c r="A6" s="22"/>
      <c r="B6" s="24" t="s">
        <v>90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ht="9.75" customHeight="1">
      <c r="A7" s="22"/>
      <c r="B7" s="22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ht="9.75" customHeight="1">
      <c r="A8" s="22"/>
      <c r="B8" s="28"/>
      <c r="C8" s="29"/>
      <c r="D8" s="29"/>
      <c r="E8" s="29"/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ht="30.0" customHeight="1">
      <c r="A9" s="22"/>
      <c r="B9" s="32"/>
      <c r="C9" s="33" t="s">
        <v>2</v>
      </c>
      <c r="D9" s="34"/>
      <c r="E9" s="35" t="s">
        <v>91</v>
      </c>
      <c r="F9" s="26"/>
      <c r="G9" s="34"/>
      <c r="H9" s="35" t="s">
        <v>12</v>
      </c>
      <c r="I9" s="26"/>
      <c r="J9" s="36"/>
      <c r="K9" s="36"/>
      <c r="L9" s="36"/>
      <c r="M9" s="36"/>
      <c r="N9" s="36"/>
      <c r="O9" s="36"/>
      <c r="P9" s="37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ht="30.0" customHeight="1">
      <c r="A10" s="22"/>
      <c r="B10" s="32"/>
      <c r="C10" s="38" t="s">
        <v>16</v>
      </c>
      <c r="D10" s="39"/>
      <c r="E10" s="40" t="str">
        <f>VLOOKUP(C10,'Formato descripción HU'!B6:O19,5,0)</f>
        <v>Administrador del sistema y usuario.</v>
      </c>
      <c r="F10" s="26"/>
      <c r="G10" s="41"/>
      <c r="H10" s="42" t="str">
        <f>VLOOKUP(C10,'Formato descripción HU'!B6:O19,11,0)</f>
        <v>Terminado</v>
      </c>
      <c r="I10" s="26"/>
      <c r="J10" s="41"/>
      <c r="K10" s="36"/>
      <c r="L10" s="36"/>
      <c r="M10" s="36"/>
      <c r="N10" s="36"/>
      <c r="O10" s="36"/>
      <c r="P10" s="37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ht="9.75" customHeight="1">
      <c r="A11" s="22"/>
      <c r="B11" s="32"/>
      <c r="C11" s="43"/>
      <c r="D11" s="39"/>
      <c r="E11" s="44"/>
      <c r="F11" s="44"/>
      <c r="G11" s="41"/>
      <c r="H11" s="44"/>
      <c r="I11" s="44"/>
      <c r="J11" s="41"/>
      <c r="K11" s="44"/>
      <c r="L11" s="44"/>
      <c r="M11" s="36"/>
      <c r="N11" s="44"/>
      <c r="O11" s="44"/>
      <c r="P11" s="37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ht="30.0" customHeight="1">
      <c r="A12" s="22"/>
      <c r="B12" s="32"/>
      <c r="C12" s="33" t="s">
        <v>92</v>
      </c>
      <c r="D12" s="39"/>
      <c r="E12" s="35" t="s">
        <v>11</v>
      </c>
      <c r="F12" s="26"/>
      <c r="G12" s="41"/>
      <c r="H12" s="35" t="s">
        <v>93</v>
      </c>
      <c r="I12" s="26"/>
      <c r="J12" s="41"/>
      <c r="K12" s="44"/>
      <c r="L12" s="44"/>
      <c r="M12" s="36"/>
      <c r="N12" s="44"/>
      <c r="O12" s="44"/>
      <c r="P12" s="37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ht="30.0" customHeight="1">
      <c r="A13" s="22"/>
      <c r="B13" s="32"/>
      <c r="C13" s="38">
        <f>VLOOKUP('Historia de Usuario'!C10,'Formato descripción HU'!B6:O19,8,0)</f>
        <v>1</v>
      </c>
      <c r="D13" s="39"/>
      <c r="E13" s="42" t="str">
        <f>VLOOKUP(C10,'Formato descripción HU'!B6:O19,10,0)</f>
        <v>Alta</v>
      </c>
      <c r="F13" s="26"/>
      <c r="G13" s="41"/>
      <c r="H13" s="42" t="str">
        <f>VLOOKUP(C10,'Formato descripción HU'!B6:O19,7,0)</f>
        <v>Luis  </v>
      </c>
      <c r="I13" s="26"/>
      <c r="J13" s="41"/>
      <c r="K13" s="44"/>
      <c r="L13" s="44"/>
      <c r="M13" s="36"/>
      <c r="N13" s="44"/>
      <c r="O13" s="44"/>
      <c r="P13" s="3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ht="9.75" customHeight="1">
      <c r="A14" s="22"/>
      <c r="B14" s="32"/>
      <c r="C14" s="36"/>
      <c r="D14" s="39"/>
      <c r="E14" s="36"/>
      <c r="F14" s="36"/>
      <c r="G14" s="41"/>
      <c r="H14" s="41"/>
      <c r="I14" s="36"/>
      <c r="J14" s="36"/>
      <c r="K14" s="36"/>
      <c r="L14" s="36"/>
      <c r="M14" s="36"/>
      <c r="N14" s="36"/>
      <c r="O14" s="36"/>
      <c r="P14" s="37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ht="19.5" customHeight="1">
      <c r="A15" s="22"/>
      <c r="B15" s="32"/>
      <c r="C15" s="45" t="s">
        <v>94</v>
      </c>
      <c r="D15" s="46" t="str">
        <f>VLOOKUP(C10,'Formato descripción HU'!B6:O19,3,0)</f>
        <v>Ingresar al sistema como administrador o usuario.</v>
      </c>
      <c r="E15" s="47"/>
      <c r="F15" s="36"/>
      <c r="G15" s="45" t="s">
        <v>95</v>
      </c>
      <c r="H15" s="46" t="str">
        <f>VLOOKUP(C10,'Formato descripción HU'!B6:O19,4,0)</f>
        <v>Permitir al administrador o usuario acceder al sistema.</v>
      </c>
      <c r="I15" s="48"/>
      <c r="J15" s="47"/>
      <c r="K15" s="36"/>
      <c r="L15" s="45" t="s">
        <v>96</v>
      </c>
      <c r="M15" s="46" t="str">
        <f>VLOOKUP(C10,'Formato descripción HU'!B6:O19,6,0)</f>
        <v>Ingresar los datos solicitados  en el sistema: nombre de usuario y contraseña.</v>
      </c>
      <c r="N15" s="48"/>
      <c r="O15" s="47"/>
      <c r="P15" s="37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ht="19.5" customHeight="1">
      <c r="A16" s="22"/>
      <c r="B16" s="32"/>
      <c r="C16" s="49"/>
      <c r="D16" s="50"/>
      <c r="E16" s="51"/>
      <c r="F16" s="36"/>
      <c r="G16" s="49"/>
      <c r="H16" s="50"/>
      <c r="J16" s="51"/>
      <c r="K16" s="36"/>
      <c r="L16" s="49"/>
      <c r="M16" s="50"/>
      <c r="O16" s="51"/>
      <c r="P16" s="37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ht="19.5" customHeight="1">
      <c r="A17" s="22"/>
      <c r="B17" s="32"/>
      <c r="C17" s="52"/>
      <c r="D17" s="53"/>
      <c r="E17" s="54"/>
      <c r="F17" s="36"/>
      <c r="G17" s="52"/>
      <c r="H17" s="53"/>
      <c r="I17" s="55"/>
      <c r="J17" s="54"/>
      <c r="K17" s="36"/>
      <c r="L17" s="52"/>
      <c r="M17" s="53"/>
      <c r="N17" s="55"/>
      <c r="O17" s="54"/>
      <c r="P17" s="37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ht="9.75" customHeight="1">
      <c r="A18" s="22"/>
      <c r="B18" s="32"/>
      <c r="C18" s="36"/>
      <c r="D18" s="36"/>
      <c r="E18" s="36"/>
      <c r="F18" s="36"/>
      <c r="G18" s="41"/>
      <c r="H18" s="41"/>
      <c r="I18" s="41"/>
      <c r="J18" s="36"/>
      <c r="K18" s="36"/>
      <c r="L18" s="36"/>
      <c r="M18" s="36"/>
      <c r="N18" s="36"/>
      <c r="O18" s="36"/>
      <c r="P18" s="37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ht="19.5" customHeight="1">
      <c r="A19" s="22"/>
      <c r="B19" s="32"/>
      <c r="C19" s="56" t="s">
        <v>97</v>
      </c>
      <c r="D19" s="47"/>
      <c r="E19" s="57" t="str">
        <f>VLOOKUP(C10,'Formato descripción HU'!B6:O19,14,0)</f>
        <v>Ingreso al Sistema</v>
      </c>
      <c r="F19" s="58"/>
      <c r="G19" s="58"/>
      <c r="H19" s="58"/>
      <c r="I19" s="58"/>
      <c r="J19" s="58"/>
      <c r="K19" s="58"/>
      <c r="L19" s="58"/>
      <c r="M19" s="58"/>
      <c r="N19" s="58"/>
      <c r="O19" s="59"/>
      <c r="P19" s="37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ht="19.5" customHeight="1">
      <c r="A20" s="22"/>
      <c r="B20" s="32"/>
      <c r="C20" s="53"/>
      <c r="D20" s="54"/>
      <c r="E20" s="60"/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37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ht="9.75" customHeight="1">
      <c r="A21" s="22"/>
      <c r="B21" s="32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ht="19.5" customHeight="1">
      <c r="A22" s="22"/>
      <c r="B22" s="32"/>
      <c r="C22" s="63" t="s">
        <v>98</v>
      </c>
      <c r="D22" s="47"/>
      <c r="E22" s="46" t="str">
        <f>VLOOKUP(C10,'Formato descripción HU'!B6:O19,12,0)</f>
        <v>Realizar prueba unitaria de validación  de datos del administrador o usuario: nombre de usuario y contraseña.</v>
      </c>
      <c r="F22" s="48"/>
      <c r="G22" s="48"/>
      <c r="H22" s="47"/>
      <c r="I22" s="36"/>
      <c r="J22" s="63" t="s">
        <v>14</v>
      </c>
      <c r="K22" s="47"/>
      <c r="L22" s="46" t="str">
        <f>VLOOKUP(C10,'Formato descripción HU'!B6:O19,13,0)</f>
        <v>El administrador o usuario  ya debe estar registrado en el sistema para validar los datos de nombre de usuario y contraseña.</v>
      </c>
      <c r="M22" s="48"/>
      <c r="N22" s="48"/>
      <c r="O22" s="47"/>
      <c r="P22" s="37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ht="19.5" customHeight="1">
      <c r="A23" s="22"/>
      <c r="B23" s="32"/>
      <c r="C23" s="50"/>
      <c r="D23" s="51"/>
      <c r="E23" s="50"/>
      <c r="H23" s="51"/>
      <c r="I23" s="36"/>
      <c r="J23" s="50"/>
      <c r="K23" s="51"/>
      <c r="L23" s="50"/>
      <c r="O23" s="51"/>
      <c r="P23" s="37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ht="19.5" customHeight="1">
      <c r="A24" s="22"/>
      <c r="B24" s="32"/>
      <c r="C24" s="53"/>
      <c r="D24" s="54"/>
      <c r="E24" s="53"/>
      <c r="F24" s="55"/>
      <c r="G24" s="55"/>
      <c r="H24" s="54"/>
      <c r="I24" s="36"/>
      <c r="J24" s="53"/>
      <c r="K24" s="54"/>
      <c r="L24" s="53"/>
      <c r="M24" s="55"/>
      <c r="N24" s="55"/>
      <c r="O24" s="54"/>
      <c r="P24" s="37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ht="9.75" customHeight="1">
      <c r="A25" s="22"/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HU'!$B$6:$B$19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