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AVIER\OneDrive\Documentos\G9_3594_MET_DES_SW_202150\Documentacion_G9\PREGAME\1.ELICITACIÓN\1.6 Backlog\"/>
    </mc:Choice>
  </mc:AlternateContent>
  <xr:revisionPtr revIDLastSave="0" documentId="13_ncr:1_{189CABA4-D03C-42B4-9B3E-445C73FE1DFA}" xr6:coauthVersionLast="47" xr6:coauthVersionMax="47" xr10:uidLastSave="{00000000-0000-0000-0000-000000000000}"/>
  <bookViews>
    <workbookView xWindow="0" yWindow="675" windowWidth="25920" windowHeight="14640" activeTab="2" xr2:uid="{00000000-000D-0000-FFFF-FFFF00000000}"/>
  </bookViews>
  <sheets>
    <sheet name="Instrucciones" sheetId="4" r:id="rId1"/>
    <sheet name="Config" sheetId="1" r:id="rId2"/>
    <sheet name="Datos" sheetId="2" r:id="rId3"/>
    <sheet name="Gráficos" sheetId="3" r:id="rId4"/>
  </sheets>
  <definedNames>
    <definedName name="_xlnm._FilterDatabase" localSheetId="1" hidden="1">Config!$A$15:$D$20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3" l="1"/>
  <c r="T4" i="3"/>
  <c r="R4" i="3"/>
  <c r="H10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H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C4" i="2"/>
  <c r="D4" i="2"/>
  <c r="D3" i="2"/>
  <c r="C3" i="2"/>
  <c r="B57" i="3"/>
  <c r="A62" i="3"/>
  <c r="X62" i="3" s="1"/>
  <c r="A61" i="3"/>
  <c r="X61" i="3" s="1"/>
  <c r="A60" i="3"/>
  <c r="W60" i="3" s="1"/>
  <c r="A59" i="3"/>
  <c r="Y59" i="3" s="1"/>
  <c r="A58" i="3"/>
  <c r="M58" i="3" s="1"/>
  <c r="V3" i="3"/>
  <c r="T3" i="3"/>
  <c r="R3" i="3"/>
  <c r="B3" i="3"/>
  <c r="BC15" i="2"/>
  <c r="BB15" i="2"/>
  <c r="BA15" i="2"/>
  <c r="BC14" i="2"/>
  <c r="BB14" i="2"/>
  <c r="BA14" i="2"/>
  <c r="BC13" i="2"/>
  <c r="BB13" i="2"/>
  <c r="BA13" i="2"/>
  <c r="BC11" i="2"/>
  <c r="BB11" i="2"/>
  <c r="BA11" i="2"/>
  <c r="BC10" i="2"/>
  <c r="BB10" i="2"/>
  <c r="BA10" i="2"/>
  <c r="BC9" i="2"/>
  <c r="BB9" i="2"/>
  <c r="BA9" i="2"/>
  <c r="E4" i="2"/>
  <c r="E3" i="2"/>
  <c r="AB60" i="3" l="1"/>
  <c r="R61" i="3"/>
  <c r="AA59" i="3"/>
  <c r="AB61" i="3"/>
  <c r="AA60" i="3"/>
  <c r="AB62" i="3"/>
  <c r="AA62" i="3"/>
  <c r="AC61" i="3"/>
  <c r="AC60" i="3"/>
  <c r="AB58" i="3"/>
  <c r="AC59" i="3"/>
  <c r="AA61" i="3"/>
  <c r="AC62" i="3"/>
  <c r="AB59" i="3"/>
  <c r="AC58" i="3"/>
  <c r="AA58" i="3"/>
  <c r="K59" i="3"/>
  <c r="C59" i="3"/>
  <c r="S59" i="3"/>
  <c r="L59" i="3"/>
  <c r="O59" i="3"/>
  <c r="C61" i="3"/>
  <c r="C62" i="3"/>
  <c r="P59" i="3"/>
  <c r="J60" i="3"/>
  <c r="G61" i="3"/>
  <c r="G62" i="3"/>
  <c r="K61" i="3"/>
  <c r="D59" i="3"/>
  <c r="T59" i="3"/>
  <c r="R60" i="3"/>
  <c r="O62" i="3"/>
  <c r="N60" i="3"/>
  <c r="G59" i="3"/>
  <c r="W59" i="3"/>
  <c r="V60" i="3"/>
  <c r="S61" i="3"/>
  <c r="H59" i="3"/>
  <c r="X59" i="3"/>
  <c r="Z60" i="3"/>
  <c r="W61" i="3"/>
  <c r="E58" i="3"/>
  <c r="I58" i="3"/>
  <c r="Y58" i="3"/>
  <c r="U58" i="3"/>
  <c r="W58" i="3"/>
  <c r="S58" i="3"/>
  <c r="O58" i="3"/>
  <c r="K58" i="3"/>
  <c r="G58" i="3"/>
  <c r="C58" i="3"/>
  <c r="V58" i="3"/>
  <c r="N58" i="3"/>
  <c r="F58" i="3"/>
  <c r="X58" i="3"/>
  <c r="T58" i="3"/>
  <c r="P58" i="3"/>
  <c r="L58" i="3"/>
  <c r="H58" i="3"/>
  <c r="D58" i="3"/>
  <c r="Z58" i="3"/>
  <c r="R58" i="3"/>
  <c r="J58" i="3"/>
  <c r="B58" i="3"/>
  <c r="Q58" i="3"/>
  <c r="B59" i="3"/>
  <c r="F59" i="3"/>
  <c r="J59" i="3"/>
  <c r="N59" i="3"/>
  <c r="V59" i="3"/>
  <c r="Z59" i="3"/>
  <c r="H60" i="3"/>
  <c r="L60" i="3"/>
  <c r="P60" i="3"/>
  <c r="T60" i="3"/>
  <c r="X60" i="3"/>
  <c r="E61" i="3"/>
  <c r="I61" i="3"/>
  <c r="Q61" i="3"/>
  <c r="U61" i="3"/>
  <c r="Y61" i="3"/>
  <c r="E62" i="3"/>
  <c r="M62" i="3"/>
  <c r="Q62" i="3"/>
  <c r="I60" i="3"/>
  <c r="M60" i="3"/>
  <c r="Q60" i="3"/>
  <c r="U60" i="3"/>
  <c r="Y60" i="3"/>
  <c r="B61" i="3"/>
  <c r="F61" i="3"/>
  <c r="J61" i="3"/>
  <c r="Z61" i="3"/>
  <c r="B62" i="3"/>
  <c r="F62" i="3"/>
  <c r="J62" i="3"/>
  <c r="N62" i="3"/>
  <c r="R62" i="3"/>
  <c r="Z62" i="3"/>
  <c r="E59" i="3"/>
  <c r="I59" i="3"/>
  <c r="M59" i="3"/>
  <c r="U59" i="3"/>
  <c r="K60" i="3"/>
  <c r="O60" i="3"/>
  <c r="S60" i="3"/>
  <c r="D61" i="3"/>
  <c r="H61" i="3"/>
  <c r="P61" i="3"/>
  <c r="T61" i="3"/>
  <c r="D62" i="3"/>
  <c r="L62" i="3"/>
  <c r="P62" i="3"/>
  <c r="J8" i="2" l="1"/>
  <c r="C57" i="3"/>
  <c r="K8" i="2" l="1"/>
  <c r="L8" i="2" s="1"/>
  <c r="D57" i="3"/>
  <c r="O8" i="2" l="1"/>
  <c r="N8" i="2"/>
  <c r="H57" i="3" s="1"/>
  <c r="M8" i="2"/>
  <c r="E57" i="3"/>
  <c r="I57" i="3" l="1"/>
  <c r="P8" i="2"/>
  <c r="F57" i="3"/>
  <c r="J57" i="3" l="1"/>
  <c r="Q8" i="2"/>
  <c r="G57" i="3"/>
  <c r="R8" i="2" l="1"/>
  <c r="K57" i="3"/>
  <c r="L57" i="3" l="1"/>
  <c r="S8" i="2"/>
  <c r="T8" i="2" l="1"/>
  <c r="M57" i="3"/>
  <c r="N57" i="3" l="1"/>
  <c r="U8" i="2"/>
  <c r="V8" i="2" l="1"/>
  <c r="O57" i="3"/>
  <c r="P57" i="3" l="1"/>
  <c r="W8" i="2"/>
  <c r="X8" i="2" l="1"/>
  <c r="Y8" i="2" s="1"/>
  <c r="Q57" i="3"/>
  <c r="R57" i="3" l="1"/>
  <c r="Z8" i="2" l="1"/>
  <c r="AA8" i="2" s="1"/>
  <c r="S57" i="3"/>
  <c r="T57" i="3" l="1"/>
  <c r="AB8" i="2" l="1"/>
  <c r="U57" i="3"/>
  <c r="V57" i="3" l="1"/>
  <c r="AC8" i="2"/>
  <c r="W57" i="3" l="1"/>
  <c r="AD8" i="2"/>
  <c r="X57" i="3" l="1"/>
  <c r="AE8" i="2"/>
  <c r="AF8" i="2" l="1"/>
  <c r="Y57" i="3"/>
  <c r="AG8" i="2" l="1"/>
  <c r="Z57" i="3"/>
  <c r="AH8" i="2" l="1"/>
  <c r="AA57" i="3"/>
  <c r="AI8" i="2" l="1"/>
  <c r="AB57" i="3"/>
  <c r="AJ8" i="2" l="1"/>
  <c r="AK8" i="2" s="1"/>
  <c r="AL8" i="2" s="1"/>
  <c r="AM8" i="2" s="1"/>
  <c r="AN8" i="2" s="1"/>
  <c r="AO8" i="2" s="1"/>
  <c r="AP8" i="2" s="1"/>
  <c r="AQ8" i="2" s="1"/>
  <c r="AR8" i="2" s="1"/>
  <c r="AS8" i="2" s="1"/>
  <c r="AC57" i="3"/>
</calcChain>
</file>

<file path=xl/sharedStrings.xml><?xml version="1.0" encoding="utf-8"?>
<sst xmlns="http://schemas.openxmlformats.org/spreadsheetml/2006/main" count="184" uniqueCount="76">
  <si>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</si>
  <si>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</si>
  <si>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</si>
  <si>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</si>
  <si>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</si>
  <si>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</si>
  <si>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</si>
  <si>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</si>
  <si>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</si>
  <si>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</si>
  <si>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</si>
  <si>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Reunión</t>
  </si>
  <si>
    <t>SPRINT</t>
  </si>
  <si>
    <t>INICIO</t>
  </si>
  <si>
    <t>DURACIÓN</t>
  </si>
  <si>
    <t>V</t>
  </si>
  <si>
    <t>L</t>
  </si>
  <si>
    <t>M</t>
  </si>
  <si>
    <t>J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</si>
  <si>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</si>
  <si>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</si>
  <si>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</si>
  <si>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</si>
  <si>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</si>
  <si>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</si>
  <si>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</si>
  <si>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</si>
  <si>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</si>
  <si>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DÍAS</t>
  </si>
  <si>
    <t>REQ-001</t>
  </si>
  <si>
    <t>Ingreso al Sistema</t>
  </si>
  <si>
    <t>REQ-002</t>
  </si>
  <si>
    <t>REQ-003</t>
  </si>
  <si>
    <t>S</t>
  </si>
  <si>
    <t>D</t>
  </si>
  <si>
    <t>X</t>
  </si>
  <si>
    <t>SPRINT 0</t>
  </si>
  <si>
    <t>SPRINT 1</t>
  </si>
  <si>
    <t>-Realizar casos de prueba y reportes de errores para los diferentes requisitos funcionales.</t>
  </si>
  <si>
    <t>-Generar una BDD que permita almacenar datos precisos que permitan recolectar información del inventario existente.</t>
  </si>
  <si>
    <t>-Identificar los requisitos funcionales y no funcionales del proyecto con el Marco de Trabajo de HU (5W y 2H).</t>
  </si>
  <si>
    <t>Objetivos Específicos:</t>
  </si>
  <si>
    <t xml:space="preserve">Desarrollar un aplicativo que gestione la entrada y salida de productos, aplicando una metodología ágil que facilite el desempeño del trabajo a realizar, a fin de llevar a cabo un mejor control de calidad en las pequeñas empresas. </t>
  </si>
  <si>
    <t xml:space="preserve">Objetivo General: </t>
  </si>
  <si>
    <t>SISTEMA DE OBJETIVOS:</t>
  </si>
  <si>
    <t>La pandemia de Covid-19 ha puesto en graves dificultades a las familias del Ecuador, por lo que se han visto obligados a emprender varios negocios para poder subsistir y adaptarse a las nuevas condiciones de vida. En el presente proyecto nos enfocamos en los micromercados; sin embargo, el manejo del mismo conlleva a tener una debida organización de los productos que entran y salen, cuales están por caducar y siendo posible realizar un cambio del mismo producto. La falta de llevar un registro y control eficiente de un inventario; por no tener acceso a un sistema debido a su costo o por desconocimiento a la hora de gestionarlo, perjudicando así su negocio con pérdidas de rentabilidad o incluso generando un déficit en el rendimiento.</t>
  </si>
  <si>
    <t xml:space="preserve">Sistema de Gestión de Productos y Control de Inventario de un Micromercado </t>
  </si>
  <si>
    <t>Documentación</t>
  </si>
  <si>
    <t>Programación</t>
  </si>
  <si>
    <t>Iniciado</t>
  </si>
  <si>
    <t>No Iniciado</t>
  </si>
  <si>
    <t>Luis,Magaly,Erika, Daniel</t>
  </si>
  <si>
    <t>Luis</t>
  </si>
  <si>
    <t>Magaly</t>
  </si>
  <si>
    <t>Daniel</t>
  </si>
  <si>
    <t>Erika</t>
  </si>
  <si>
    <t>Definir funcionalidad de HU</t>
  </si>
  <si>
    <t>Especificación de Requerimientos de Software</t>
  </si>
  <si>
    <t>Elaboración de Backlog - Sprint 0</t>
  </si>
  <si>
    <t>Actualización Matriz HU</t>
  </si>
  <si>
    <t>Desarrollar Caja Blanca</t>
  </si>
  <si>
    <t>Reunión con el tutor empresarial</t>
  </si>
  <si>
    <t>Registro de Usuario</t>
  </si>
  <si>
    <t xml:space="preserve"> </t>
  </si>
  <si>
    <t>Elaboración del Vídeo-Sprint 0</t>
  </si>
  <si>
    <t>Actualización de ERS</t>
  </si>
  <si>
    <t>Generar Acta de Reunión</t>
  </si>
  <si>
    <t>Luis, Magaly, Erika, Daniel</t>
  </si>
  <si>
    <t>Modificación</t>
  </si>
  <si>
    <t>En Curso</t>
  </si>
  <si>
    <t>Terminado</t>
  </si>
  <si>
    <t>REQ-004</t>
  </si>
  <si>
    <t>Ingreso de Productos</t>
  </si>
  <si>
    <t>Registro de Proveedores</t>
  </si>
  <si>
    <t>Elaboración de Backlog - Sprint 1</t>
  </si>
  <si>
    <t>Elaboración del Vídeo-Sprint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</si>
</sst>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43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80808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808080"/>
      <name val="Arial"/>
      <family val="2"/>
    </font>
    <font>
      <sz val="10"/>
      <color rgb="FFC0C0C0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Roboto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Lustria"/>
    </font>
    <font>
      <b/>
      <sz val="10"/>
      <color rgb="FF0C343D"/>
      <name val="Lustria"/>
    </font>
    <font>
      <b/>
      <sz val="11"/>
      <color rgb="FF0C343D"/>
      <name val="Lustria"/>
    </font>
    <font>
      <sz val="11"/>
      <color theme="1"/>
      <name val="Lustria"/>
    </font>
    <font>
      <sz val="12"/>
      <color theme="1"/>
      <name val="Lustria"/>
    </font>
    <font>
      <sz val="11"/>
      <color rgb="FF20124D"/>
      <name val="Lustria"/>
    </font>
    <font>
      <sz val="11"/>
      <color rgb="FF073763"/>
      <name val="Lustria"/>
    </font>
    <font>
      <b/>
      <sz val="11"/>
      <color theme="4"/>
      <name val="Lustria"/>
    </font>
    <font>
      <b/>
      <sz val="11"/>
      <color rgb="FF073763"/>
      <name val="Lustria"/>
    </font>
    <font>
      <b/>
      <sz val="11"/>
      <color theme="1"/>
      <name val="Lustria"/>
    </font>
    <font>
      <sz val="10"/>
      <name val="Arial"/>
      <family val="2"/>
    </font>
    <font>
      <b/>
      <sz val="15"/>
      <color theme="9"/>
      <name val="Lustria"/>
    </font>
    <font>
      <b/>
      <sz val="10"/>
      <color rgb="FF002060"/>
      <name val="Arial"/>
      <family val="2"/>
    </font>
    <font>
      <b/>
      <sz val="10"/>
      <color theme="1"/>
      <name val="Calisto MT"/>
      <family val="1"/>
    </font>
    <font>
      <sz val="10"/>
      <color theme="1"/>
      <name val="Calisto MT"/>
      <family val="1"/>
    </font>
    <font>
      <sz val="10"/>
      <color rgb="FF000000"/>
      <name val="Calisto MT"/>
      <family val="1"/>
    </font>
    <font>
      <b/>
      <sz val="12"/>
      <color theme="1"/>
      <name val="Calisto MT"/>
      <family val="1"/>
    </font>
    <font>
      <b/>
      <sz val="11"/>
      <color theme="1"/>
      <name val="Calisto MT"/>
      <family val="1"/>
    </font>
    <font>
      <sz val="11"/>
      <color theme="1"/>
      <name val="Calisto MT"/>
      <family val="1"/>
    </font>
    <font>
      <sz val="11"/>
      <color rgb="FF000000"/>
      <name val="Calisto MT"/>
      <family val="1"/>
    </font>
    <font>
      <sz val="10"/>
      <color rgb="FF808080"/>
      <name val="Calisto MT"/>
      <family val="1"/>
    </font>
    <font>
      <sz val="10"/>
      <name val="Calisto MT"/>
      <family val="1"/>
    </font>
    <font>
      <sz val="8"/>
      <color theme="1"/>
      <name val="Calisto MT"/>
      <family val="1"/>
    </font>
    <font>
      <sz val="12"/>
      <name val="Calisto MT"/>
      <family val="1"/>
    </font>
    <font>
      <sz val="12"/>
      <color rgb="FF000000"/>
      <name val="Arial"/>
      <family val="2"/>
    </font>
    <font>
      <b/>
      <sz val="14"/>
      <color theme="1"/>
      <name val="Calisto MT"/>
      <family val="1"/>
    </font>
    <font>
      <sz val="14"/>
      <name val="Calisto MT"/>
      <family val="1"/>
    </font>
    <font>
      <sz val="14"/>
      <color rgb="FF000000"/>
      <name val="Arial"/>
      <family val="2"/>
    </font>
    <font>
      <sz val="14"/>
      <color rgb="FFC0C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CC"/>
      </patternFill>
    </fill>
  </fills>
  <borders count="45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FFFFFF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 style="thin">
        <color rgb="FF7B7B7B"/>
      </top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/>
      <diagonal/>
    </border>
    <border>
      <left style="thin">
        <color rgb="FF808080"/>
      </left>
      <right/>
      <top style="thin">
        <color rgb="FFC0C0C0"/>
      </top>
      <bottom/>
      <diagonal/>
    </border>
  </borders>
  <cellStyleXfs count="2">
    <xf numFmtId="0" fontId="0" fillId="0" borderId="0"/>
    <xf numFmtId="0" fontId="13" fillId="0" borderId="30"/>
  </cellStyleXfs>
  <cellXfs count="190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165" fontId="1" fillId="0" borderId="19" xfId="0" applyNumberFormat="1" applyFont="1" applyBorder="1" applyAlignment="1">
      <alignment horizontal="left"/>
    </xf>
    <xf numFmtId="49" fontId="1" fillId="0" borderId="21" xfId="0" applyNumberFormat="1" applyFont="1" applyBorder="1"/>
    <xf numFmtId="49" fontId="1" fillId="0" borderId="22" xfId="0" applyNumberFormat="1" applyFont="1" applyBorder="1"/>
    <xf numFmtId="165" fontId="1" fillId="0" borderId="21" xfId="0" applyNumberFormat="1" applyFont="1" applyBorder="1" applyAlignment="1">
      <alignment horizontal="left"/>
    </xf>
    <xf numFmtId="164" fontId="1" fillId="0" borderId="0" xfId="0" applyNumberFormat="1" applyFont="1"/>
    <xf numFmtId="0" fontId="1" fillId="0" borderId="0" xfId="0" applyFont="1"/>
    <xf numFmtId="0" fontId="1" fillId="2" borderId="23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164" fontId="6" fillId="3" borderId="23" xfId="0" applyNumberFormat="1" applyFont="1" applyFill="1" applyBorder="1" applyAlignment="1">
      <alignment horizontal="center"/>
    </xf>
    <xf numFmtId="1" fontId="6" fillId="3" borderId="23" xfId="0" applyNumberFormat="1" applyFont="1" applyFill="1" applyBorder="1" applyAlignment="1">
      <alignment horizontal="center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textRotation="90"/>
    </xf>
    <xf numFmtId="1" fontId="1" fillId="0" borderId="0" xfId="0" applyNumberFormat="1" applyFont="1" applyAlignment="1">
      <alignment horizontal="right" vertical="center"/>
    </xf>
    <xf numFmtId="49" fontId="7" fillId="3" borderId="23" xfId="0" applyNumberFormat="1" applyFont="1" applyFill="1" applyBorder="1"/>
    <xf numFmtId="0" fontId="1" fillId="0" borderId="24" xfId="0" applyFont="1" applyBorder="1"/>
    <xf numFmtId="0" fontId="9" fillId="0" borderId="0" xfId="0" applyFont="1"/>
    <xf numFmtId="0" fontId="11" fillId="0" borderId="0" xfId="0" applyFo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3" borderId="23" xfId="0" applyFont="1" applyFill="1" applyBorder="1"/>
    <xf numFmtId="165" fontId="8" fillId="3" borderId="23" xfId="0" applyNumberFormat="1" applyFont="1" applyFill="1" applyBorder="1" applyAlignment="1">
      <alignment vertical="center" textRotation="90"/>
    </xf>
    <xf numFmtId="49" fontId="8" fillId="3" borderId="23" xfId="0" applyNumberFormat="1" applyFont="1" applyFill="1" applyBorder="1"/>
    <xf numFmtId="1" fontId="8" fillId="3" borderId="23" xfId="0" applyNumberFormat="1" applyFont="1" applyFill="1" applyBorder="1" applyAlignment="1">
      <alignment vertical="center"/>
    </xf>
    <xf numFmtId="1" fontId="1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1" fillId="0" borderId="1" xfId="0" applyFont="1" applyBorder="1"/>
    <xf numFmtId="0" fontId="13" fillId="0" borderId="30" xfId="1"/>
    <xf numFmtId="0" fontId="14" fillId="0" borderId="30" xfId="1" applyFont="1"/>
    <xf numFmtId="0" fontId="15" fillId="0" borderId="30" xfId="1" applyFont="1"/>
    <xf numFmtId="0" fontId="16" fillId="0" borderId="30" xfId="1" applyFont="1"/>
    <xf numFmtId="0" fontId="17" fillId="0" borderId="30" xfId="1" applyFont="1"/>
    <xf numFmtId="0" fontId="18" fillId="0" borderId="30" xfId="1" applyFont="1"/>
    <xf numFmtId="0" fontId="20" fillId="0" borderId="30" xfId="1" applyFont="1" applyAlignment="1">
      <alignment wrapText="1"/>
    </xf>
    <xf numFmtId="0" fontId="21" fillId="0" borderId="30" xfId="1" applyFont="1" applyAlignment="1">
      <alignment wrapText="1"/>
    </xf>
    <xf numFmtId="49" fontId="12" fillId="0" borderId="19" xfId="0" applyNumberFormat="1" applyFont="1" applyBorder="1"/>
    <xf numFmtId="49" fontId="12" fillId="0" borderId="20" xfId="0" applyNumberFormat="1" applyFont="1" applyBorder="1"/>
    <xf numFmtId="1" fontId="1" fillId="0" borderId="10" xfId="0" applyNumberFormat="1" applyFont="1" applyBorder="1" applyAlignment="1" applyProtection="1">
      <alignment horizontal="center"/>
      <protection locked="0"/>
    </xf>
    <xf numFmtId="0" fontId="0" fillId="6" borderId="0" xfId="0" applyFont="1" applyFill="1" applyAlignment="1"/>
    <xf numFmtId="0" fontId="0" fillId="7" borderId="0" xfId="0" applyFont="1" applyFill="1" applyAlignment="1"/>
    <xf numFmtId="0" fontId="1" fillId="7" borderId="24" xfId="0" applyFont="1" applyFill="1" applyBorder="1"/>
    <xf numFmtId="0" fontId="9" fillId="7" borderId="0" xfId="0" applyFont="1" applyFill="1"/>
    <xf numFmtId="0" fontId="1" fillId="7" borderId="33" xfId="0" applyFont="1" applyFill="1" applyBorder="1"/>
    <xf numFmtId="0" fontId="1" fillId="7" borderId="0" xfId="0" applyFont="1" applyFill="1"/>
    <xf numFmtId="0" fontId="1" fillId="7" borderId="24" xfId="0" applyFont="1" applyFill="1" applyBorder="1" applyAlignment="1"/>
    <xf numFmtId="0" fontId="9" fillId="7" borderId="0" xfId="0" applyFont="1" applyFill="1" applyAlignment="1"/>
    <xf numFmtId="0" fontId="28" fillId="5" borderId="24" xfId="0" applyFont="1" applyFill="1" applyBorder="1"/>
    <xf numFmtId="0" fontId="28" fillId="5" borderId="0" xfId="0" applyFont="1" applyFill="1"/>
    <xf numFmtId="0" fontId="28" fillId="0" borderId="24" xfId="0" applyFont="1" applyBorder="1"/>
    <xf numFmtId="0" fontId="28" fillId="6" borderId="24" xfId="0" applyFont="1" applyFill="1" applyBorder="1"/>
    <xf numFmtId="0" fontId="28" fillId="6" borderId="0" xfId="0" applyFont="1" applyFill="1"/>
    <xf numFmtId="0" fontId="32" fillId="5" borderId="24" xfId="0" applyFont="1" applyFill="1" applyBorder="1"/>
    <xf numFmtId="0" fontId="32" fillId="5" borderId="0" xfId="0" applyFont="1" applyFill="1"/>
    <xf numFmtId="0" fontId="32" fillId="0" borderId="0" xfId="0" applyFont="1" applyAlignment="1">
      <alignment horizontal="right"/>
    </xf>
    <xf numFmtId="0" fontId="32" fillId="0" borderId="24" xfId="0" applyFont="1" applyBorder="1"/>
    <xf numFmtId="0" fontId="32" fillId="6" borderId="24" xfId="0" applyFont="1" applyFill="1" applyBorder="1"/>
    <xf numFmtId="0" fontId="32" fillId="6" borderId="0" xfId="0" applyFont="1" applyFill="1"/>
    <xf numFmtId="0" fontId="32" fillId="7" borderId="24" xfId="0" applyFont="1" applyFill="1" applyBorder="1"/>
    <xf numFmtId="0" fontId="28" fillId="0" borderId="0" xfId="0" applyFont="1"/>
    <xf numFmtId="0" fontId="34" fillId="3" borderId="23" xfId="0" applyFont="1" applyFill="1" applyBorder="1" applyAlignment="1">
      <alignment horizontal="center"/>
    </xf>
    <xf numFmtId="164" fontId="34" fillId="3" borderId="23" xfId="0" applyNumberFormat="1" applyFont="1" applyFill="1" applyBorder="1" applyAlignment="1">
      <alignment horizontal="center"/>
    </xf>
    <xf numFmtId="1" fontId="34" fillId="3" borderId="23" xfId="0" applyNumberFormat="1" applyFont="1" applyFill="1" applyBorder="1" applyAlignment="1">
      <alignment horizontal="center"/>
    </xf>
    <xf numFmtId="0" fontId="34" fillId="3" borderId="24" xfId="0" applyFont="1" applyFill="1" applyBorder="1" applyAlignment="1">
      <alignment horizontal="center"/>
    </xf>
    <xf numFmtId="0" fontId="34" fillId="3" borderId="25" xfId="0" applyFont="1" applyFill="1" applyBorder="1" applyAlignment="1">
      <alignment horizontal="center"/>
    </xf>
    <xf numFmtId="0" fontId="34" fillId="3" borderId="26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5" fontId="28" fillId="0" borderId="0" xfId="0" applyNumberFormat="1" applyFont="1" applyAlignment="1">
      <alignment horizontal="center" vertical="center"/>
    </xf>
    <xf numFmtId="165" fontId="34" fillId="3" borderId="27" xfId="0" applyNumberFormat="1" applyFont="1" applyFill="1" applyBorder="1" applyAlignment="1">
      <alignment horizontal="center" vertical="center" textRotation="90"/>
    </xf>
    <xf numFmtId="165" fontId="34" fillId="3" borderId="28" xfId="0" applyNumberFormat="1" applyFont="1" applyFill="1" applyBorder="1" applyAlignment="1">
      <alignment horizontal="center" vertical="center" textRotation="90"/>
    </xf>
    <xf numFmtId="165" fontId="34" fillId="3" borderId="29" xfId="0" applyNumberFormat="1" applyFont="1" applyFill="1" applyBorder="1" applyAlignment="1">
      <alignment vertical="center" textRotation="90"/>
    </xf>
    <xf numFmtId="0" fontId="29" fillId="0" borderId="0" xfId="0" applyFont="1" applyAlignment="1"/>
    <xf numFmtId="1" fontId="28" fillId="4" borderId="24" xfId="0" applyNumberFormat="1" applyFont="1" applyFill="1" applyBorder="1" applyAlignment="1">
      <alignment horizontal="right" vertical="center"/>
    </xf>
    <xf numFmtId="0" fontId="36" fillId="4" borderId="24" xfId="0" applyFont="1" applyFill="1" applyBorder="1"/>
    <xf numFmtId="0" fontId="28" fillId="5" borderId="33" xfId="0" applyFont="1" applyFill="1" applyBorder="1"/>
    <xf numFmtId="0" fontId="29" fillId="5" borderId="0" xfId="0" applyFont="1" applyFill="1" applyAlignment="1"/>
    <xf numFmtId="0" fontId="28" fillId="0" borderId="30" xfId="0" applyFont="1" applyBorder="1"/>
    <xf numFmtId="0" fontId="28" fillId="0" borderId="33" xfId="0" applyFont="1" applyBorder="1"/>
    <xf numFmtId="0" fontId="28" fillId="6" borderId="30" xfId="0" applyFont="1" applyFill="1" applyBorder="1"/>
    <xf numFmtId="0" fontId="28" fillId="6" borderId="33" xfId="0" applyFont="1" applyFill="1" applyBorder="1"/>
    <xf numFmtId="0" fontId="30" fillId="2" borderId="30" xfId="0" applyFont="1" applyFill="1" applyBorder="1" applyAlignment="1">
      <alignment horizontal="center" wrapText="1"/>
    </xf>
    <xf numFmtId="0" fontId="30" fillId="2" borderId="30" xfId="0" applyFont="1" applyFill="1" applyBorder="1" applyAlignment="1">
      <alignment horizontal="center"/>
    </xf>
    <xf numFmtId="0" fontId="38" fillId="0" borderId="0" xfId="0" applyFont="1"/>
    <xf numFmtId="0" fontId="41" fillId="0" borderId="0" xfId="0" applyFont="1" applyAlignment="1"/>
    <xf numFmtId="49" fontId="42" fillId="3" borderId="23" xfId="0" applyNumberFormat="1" applyFont="1" applyFill="1" applyBorder="1"/>
    <xf numFmtId="0" fontId="33" fillId="5" borderId="0" xfId="0" applyFont="1" applyFill="1" applyAlignment="1"/>
    <xf numFmtId="0" fontId="33" fillId="6" borderId="0" xfId="0" applyFont="1" applyFill="1" applyAlignment="1"/>
    <xf numFmtId="0" fontId="34" fillId="3" borderId="26" xfId="0" applyFont="1" applyFill="1" applyBorder="1" applyAlignment="1">
      <alignment horizontal="center"/>
    </xf>
    <xf numFmtId="49" fontId="7" fillId="9" borderId="23" xfId="0" applyNumberFormat="1" applyFont="1" applyFill="1" applyBorder="1"/>
    <xf numFmtId="0" fontId="16" fillId="0" borderId="30" xfId="1" applyFont="1"/>
    <xf numFmtId="0" fontId="13" fillId="0" borderId="30" xfId="1"/>
    <xf numFmtId="0" fontId="25" fillId="0" borderId="44" xfId="1" applyFont="1" applyBorder="1" applyAlignment="1">
      <alignment horizontal="center"/>
    </xf>
    <xf numFmtId="0" fontId="24" fillId="0" borderId="32" xfId="1" applyFont="1" applyBorder="1"/>
    <xf numFmtId="0" fontId="24" fillId="0" borderId="43" xfId="1" applyFont="1" applyBorder="1"/>
    <xf numFmtId="0" fontId="24" fillId="0" borderId="22" xfId="1" applyFont="1" applyBorder="1"/>
    <xf numFmtId="0" fontId="24" fillId="0" borderId="42" xfId="1" applyFont="1" applyBorder="1"/>
    <xf numFmtId="0" fontId="24" fillId="0" borderId="41" xfId="1" applyFont="1" applyBorder="1"/>
    <xf numFmtId="0" fontId="23" fillId="0" borderId="30" xfId="1" applyFont="1" applyAlignment="1">
      <alignment wrapText="1"/>
    </xf>
    <xf numFmtId="0" fontId="22" fillId="0" borderId="30" xfId="1" applyFont="1" applyAlignment="1">
      <alignment wrapText="1"/>
    </xf>
    <xf numFmtId="0" fontId="19" fillId="0" borderId="30" xfId="1" applyFont="1" applyAlignment="1">
      <alignment wrapText="1"/>
    </xf>
    <xf numFmtId="0" fontId="21" fillId="0" borderId="30" xfId="1" applyFont="1" applyAlignment="1">
      <alignment wrapText="1"/>
    </xf>
    <xf numFmtId="0" fontId="19" fillId="0" borderId="30" xfId="1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6" fillId="0" borderId="4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5" fillId="2" borderId="11" xfId="0" applyFont="1" applyFill="1" applyBorder="1" applyAlignment="1">
      <alignment horizontal="center"/>
    </xf>
    <xf numFmtId="0" fontId="2" fillId="0" borderId="12" xfId="0" applyFont="1" applyBorder="1"/>
    <xf numFmtId="0" fontId="5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5" fillId="2" borderId="14" xfId="0" applyFont="1" applyFill="1" applyBorder="1" applyAlignment="1">
      <alignment horizontal="center" vertical="center"/>
    </xf>
    <xf numFmtId="0" fontId="2" fillId="0" borderId="18" xfId="0" applyFont="1" applyBorder="1"/>
    <xf numFmtId="0" fontId="32" fillId="0" borderId="27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2" fillId="6" borderId="27" xfId="0" applyFont="1" applyFill="1" applyBorder="1" applyAlignment="1">
      <alignment horizontal="center"/>
    </xf>
    <xf numFmtId="0" fontId="32" fillId="6" borderId="2" xfId="0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0" fontId="33" fillId="6" borderId="27" xfId="0" applyFont="1" applyFill="1" applyBorder="1" applyAlignment="1">
      <alignment horizontal="center"/>
    </xf>
    <xf numFmtId="0" fontId="33" fillId="6" borderId="2" xfId="0" applyFont="1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0" fontId="1" fillId="0" borderId="27" xfId="0" applyFont="1" applyBorder="1"/>
    <xf numFmtId="0" fontId="1" fillId="0" borderId="2" xfId="0" applyFont="1" applyBorder="1"/>
    <xf numFmtId="0" fontId="1" fillId="0" borderId="3" xfId="0" applyFont="1" applyBorder="1"/>
    <xf numFmtId="0" fontId="1" fillId="7" borderId="27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1" fillId="7" borderId="2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28" fillId="0" borderId="30" xfId="0" applyFont="1" applyBorder="1" applyAlignment="1">
      <alignment horizontal="right" vertical="center"/>
    </xf>
    <xf numFmtId="0" fontId="29" fillId="0" borderId="30" xfId="0" applyFont="1" applyBorder="1" applyAlignment="1"/>
    <xf numFmtId="0" fontId="29" fillId="0" borderId="31" xfId="0" applyFont="1" applyBorder="1" applyAlignment="1"/>
    <xf numFmtId="0" fontId="28" fillId="0" borderId="30" xfId="0" applyFont="1" applyBorder="1" applyAlignment="1">
      <alignment horizontal="right"/>
    </xf>
    <xf numFmtId="0" fontId="35" fillId="0" borderId="31" xfId="0" applyFont="1" applyBorder="1"/>
    <xf numFmtId="0" fontId="39" fillId="2" borderId="30" xfId="0" applyFont="1" applyFill="1" applyBorder="1" applyAlignment="1">
      <alignment horizontal="center"/>
    </xf>
    <xf numFmtId="0" fontId="40" fillId="0" borderId="30" xfId="0" applyFont="1" applyBorder="1"/>
    <xf numFmtId="0" fontId="40" fillId="0" borderId="31" xfId="0" applyFont="1" applyBorder="1"/>
    <xf numFmtId="0" fontId="30" fillId="2" borderId="32" xfId="0" applyFont="1" applyFill="1" applyBorder="1" applyAlignment="1">
      <alignment horizontal="center" vertical="center"/>
    </xf>
    <xf numFmtId="0" fontId="35" fillId="0" borderId="32" xfId="0" applyFont="1" applyBorder="1"/>
    <xf numFmtId="0" fontId="27" fillId="2" borderId="16" xfId="0" applyFont="1" applyFill="1" applyBorder="1" applyAlignment="1">
      <alignment horizontal="center" vertical="center"/>
    </xf>
    <xf numFmtId="0" fontId="35" fillId="0" borderId="16" xfId="0" applyFont="1" applyBorder="1"/>
    <xf numFmtId="0" fontId="30" fillId="2" borderId="16" xfId="0" applyFont="1" applyFill="1" applyBorder="1" applyAlignment="1">
      <alignment horizontal="center"/>
    </xf>
    <xf numFmtId="0" fontId="37" fillId="0" borderId="16" xfId="0" applyFont="1" applyBorder="1"/>
    <xf numFmtId="0" fontId="9" fillId="7" borderId="30" xfId="0" applyFont="1" applyFill="1" applyBorder="1" applyAlignment="1">
      <alignment horizontal="center"/>
    </xf>
    <xf numFmtId="0" fontId="9" fillId="7" borderId="31" xfId="0" applyFont="1" applyFill="1" applyBorder="1" applyAlignment="1">
      <alignment horizontal="center"/>
    </xf>
    <xf numFmtId="0" fontId="9" fillId="7" borderId="39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wrapText="1"/>
    </xf>
    <xf numFmtId="0" fontId="0" fillId="7" borderId="2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31" fillId="5" borderId="40" xfId="0" applyFont="1" applyFill="1" applyBorder="1" applyAlignment="1">
      <alignment horizontal="center"/>
    </xf>
    <xf numFmtId="0" fontId="31" fillId="5" borderId="31" xfId="0" applyFont="1" applyFill="1" applyBorder="1" applyAlignment="1">
      <alignment horizontal="center"/>
    </xf>
    <xf numFmtId="0" fontId="32" fillId="5" borderId="27" xfId="0" applyFont="1" applyFill="1" applyBorder="1" applyAlignment="1">
      <alignment horizontal="center"/>
    </xf>
    <xf numFmtId="0" fontId="32" fillId="5" borderId="2" xfId="0" applyFont="1" applyFill="1" applyBorder="1" applyAlignment="1">
      <alignment horizontal="center"/>
    </xf>
    <xf numFmtId="0" fontId="32" fillId="5" borderId="3" xfId="0" applyFont="1" applyFill="1" applyBorder="1" applyAlignment="1">
      <alignment horizontal="center"/>
    </xf>
    <xf numFmtId="0" fontId="33" fillId="5" borderId="27" xfId="0" applyFont="1" applyFill="1" applyBorder="1" applyAlignment="1">
      <alignment horizontal="center"/>
    </xf>
    <xf numFmtId="0" fontId="33" fillId="5" borderId="2" xfId="0" applyFont="1" applyFill="1" applyBorder="1" applyAlignment="1">
      <alignment horizontal="center"/>
    </xf>
    <xf numFmtId="0" fontId="33" fillId="5" borderId="3" xfId="0" applyFont="1" applyFill="1" applyBorder="1" applyAlignment="1">
      <alignment horizontal="center"/>
    </xf>
    <xf numFmtId="0" fontId="31" fillId="6" borderId="40" xfId="0" applyFont="1" applyFill="1" applyBorder="1" applyAlignment="1">
      <alignment horizontal="center"/>
    </xf>
    <xf numFmtId="0" fontId="31" fillId="6" borderId="31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2" fillId="0" borderId="36" xfId="0" applyFont="1" applyBorder="1"/>
    <xf numFmtId="164" fontId="1" fillId="3" borderId="34" xfId="0" applyNumberFormat="1" applyFont="1" applyFill="1" applyBorder="1" applyAlignment="1">
      <alignment horizontal="center"/>
    </xf>
    <xf numFmtId="1" fontId="1" fillId="3" borderId="34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2" fillId="0" borderId="35" xfId="0" applyFont="1" applyBorder="1"/>
    <xf numFmtId="0" fontId="2" fillId="0" borderId="37" xfId="0" applyFont="1" applyBorder="1"/>
    <xf numFmtId="164" fontId="1" fillId="2" borderId="38" xfId="0" applyNumberFormat="1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</cellXfs>
  <cellStyles count="2">
    <cellStyle name="Normal" xfId="0" builtinId="0"/>
    <cellStyle name="Normal 2" xfId="1" xr:uid="{26AC404A-B63E-4660-9AB4-8C097FB2229F}"/>
  </cellStyles>
  <dxfs count="99"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n-US"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Datos!$H$8:$M$8</c:f>
              <c:numCache>
                <c:formatCode>[$-C0A]d\-mmm</c:formatCode>
                <c:ptCount val="6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</c:numCache>
            </c:numRef>
          </c:cat>
          <c:val>
            <c:numRef>
              <c:f>Datos!$H$10:$AS$10</c:f>
              <c:numCache>
                <c:formatCode>General</c:formatCode>
                <c:ptCount val="38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8</c:v>
                </c:pt>
                <c:pt idx="25">
                  <c:v>4</c:v>
                </c:pt>
                <c:pt idx="26">
                  <c:v>7</c:v>
                </c:pt>
                <c:pt idx="27">
                  <c:v>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5-42A6-883A-7E282D233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91818"/>
        <c:axId val="2096274101"/>
      </c:areaChart>
      <c:dateAx>
        <c:axId val="1206191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096274101"/>
        <c:crosses val="autoZero"/>
        <c:auto val="1"/>
        <c:lblOffset val="100"/>
        <c:baseTimeUnit val="days"/>
      </c:dateAx>
      <c:valAx>
        <c:axId val="2096274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06191818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n-US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Datos!$H$8:$AS$8</c:f>
              <c:numCache>
                <c:formatCode>[$-C0A]d\-mmm</c:formatCode>
                <c:ptCount val="3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  <c:pt idx="28">
                  <c:v>44421</c:v>
                </c:pt>
                <c:pt idx="29">
                  <c:v>44422</c:v>
                </c:pt>
                <c:pt idx="30">
                  <c:v>44423</c:v>
                </c:pt>
                <c:pt idx="31">
                  <c:v>44424</c:v>
                </c:pt>
                <c:pt idx="32">
                  <c:v>44425</c:v>
                </c:pt>
                <c:pt idx="33">
                  <c:v>44426</c:v>
                </c:pt>
                <c:pt idx="34">
                  <c:v>44427</c:v>
                </c:pt>
                <c:pt idx="35">
                  <c:v>44428</c:v>
                </c:pt>
                <c:pt idx="36">
                  <c:v>44429</c:v>
                </c:pt>
                <c:pt idx="37">
                  <c:v>44430</c:v>
                </c:pt>
              </c:numCache>
            </c:numRef>
          </c:cat>
          <c:val>
            <c:numRef>
              <c:f>Datos!$H$9:$AS$9</c:f>
              <c:numCache>
                <c:formatCode>0</c:formatCode>
                <c:ptCount val="38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8</c:v>
                </c:pt>
                <c:pt idx="25">
                  <c:v>4</c:v>
                </c:pt>
                <c:pt idx="26">
                  <c:v>6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E-46FB-A1FA-5A77309D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061020"/>
        <c:axId val="2125044417"/>
      </c:lineChart>
      <c:dateAx>
        <c:axId val="692061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125044417"/>
        <c:crosses val="autoZero"/>
        <c:auto val="1"/>
        <c:lblOffset val="100"/>
        <c:baseTimeUnit val="days"/>
      </c:dateAx>
      <c:valAx>
        <c:axId val="2125044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69206102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Gráfico Individual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Gráficos!$A$58</c:f>
              <c:strCache>
                <c:ptCount val="1"/>
                <c:pt idx="0">
                  <c:v>Luis,Magaly,Erika, Daniel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Gráficos!$B$57:$AC$57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Gráficos!$B$58:$AC$58</c:f>
              <c:numCache>
                <c:formatCode>0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9-4FA4-B60D-EF0BE8736EC5}"/>
            </c:ext>
          </c:extLst>
        </c:ser>
        <c:ser>
          <c:idx val="1"/>
          <c:order val="1"/>
          <c:tx>
            <c:strRef>
              <c:f>Gráficos!$A$59</c:f>
              <c:strCache>
                <c:ptCount val="1"/>
                <c:pt idx="0">
                  <c:v>Daniel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Gráficos!$B$57:$AC$57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Gráficos!$B$59:$AC$59</c:f>
              <c:numCache>
                <c:formatCode>0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9-4FA4-B60D-EF0BE8736EC5}"/>
            </c:ext>
          </c:extLst>
        </c:ser>
        <c:ser>
          <c:idx val="2"/>
          <c:order val="2"/>
          <c:tx>
            <c:strRef>
              <c:f>Gráficos!$A$60</c:f>
              <c:strCache>
                <c:ptCount val="1"/>
                <c:pt idx="0">
                  <c:v>Luis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Gráficos!$B$57:$AC$57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Gráficos!$B$60:$AC$60</c:f>
              <c:numCache>
                <c:formatCode>0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9-4FA4-B60D-EF0BE8736EC5}"/>
            </c:ext>
          </c:extLst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Erika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Gráficos!$B$57:$AC$57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Gráficos!$B$61:$AC$61</c:f>
              <c:numCache>
                <c:formatCode>0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9-4FA4-B60D-EF0BE8736EC5}"/>
            </c:ext>
          </c:extLst>
        </c:ser>
        <c:ser>
          <c:idx val="4"/>
          <c:order val="4"/>
          <c:tx>
            <c:strRef>
              <c:f>Gráficos!$A$62</c:f>
              <c:strCache>
                <c:ptCount val="1"/>
                <c:pt idx="0">
                  <c:v>Magaly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Gráficos!$B$57:$AC$57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Gráficos!$B$62:$AC$62</c:f>
              <c:numCache>
                <c:formatCode>0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49-4FA4-B60D-EF0BE8736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14832"/>
        <c:axId val="2049214000"/>
      </c:lineChart>
      <c:dateAx>
        <c:axId val="2049214832"/>
        <c:scaling>
          <c:orientation val="minMax"/>
        </c:scaling>
        <c:delete val="0"/>
        <c:axPos val="b"/>
        <c:numFmt formatCode="[$-C0A]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49214000"/>
        <c:crosses val="autoZero"/>
        <c:auto val="1"/>
        <c:lblOffset val="100"/>
        <c:baseTimeUnit val="days"/>
      </c:dateAx>
      <c:valAx>
        <c:axId val="20492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492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123825</xdr:rowOff>
    </xdr:from>
    <xdr:ext cx="7058025" cy="2466975"/>
    <xdr:graphicFrame macro="">
      <xdr:nvGraphicFramePr>
        <xdr:cNvPr id="848405217" name="Chart 1" descr="Chart 0" title="Gráfico">
          <a:extLst>
            <a:ext uri="{FF2B5EF4-FFF2-40B4-BE49-F238E27FC236}">
              <a16:creationId xmlns:a16="http://schemas.microsoft.com/office/drawing/2014/main" id="{00000000-0008-0000-0200-0000E1A29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 macro="">
      <xdr:nvGraphicFramePr>
        <xdr:cNvPr id="162487201" name="Chart 2" descr="Chart 1">
          <a:extLst>
            <a:ext uri="{FF2B5EF4-FFF2-40B4-BE49-F238E27FC236}">
              <a16:creationId xmlns:a16="http://schemas.microsoft.com/office/drawing/2014/main" id="{00000000-0008-0000-0200-0000A15BA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0</xdr:col>
      <xdr:colOff>647700</xdr:colOff>
      <xdr:row>36</xdr:row>
      <xdr:rowOff>100012</xdr:rowOff>
    </xdr:from>
    <xdr:to>
      <xdr:col>14</xdr:col>
      <xdr:colOff>257175</xdr:colOff>
      <xdr:row>53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413B97-760C-4C5C-A575-10A8BE396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D87C-B76E-44E0-93A2-54D19A69A1F8}">
  <dimension ref="A1:Z1000"/>
  <sheetViews>
    <sheetView topLeftCell="A19" workbookViewId="0">
      <selection activeCell="A34" sqref="A34"/>
    </sheetView>
  </sheetViews>
  <sheetFormatPr baseColWidth="10" defaultColWidth="14.42578125" defaultRowHeight="15" customHeight="1"/>
  <cols>
    <col min="1" max="2" width="10" style="43" customWidth="1"/>
    <col min="3" max="3" width="14" style="43" customWidth="1"/>
    <col min="4" max="11" width="10" style="43" customWidth="1"/>
    <col min="12" max="12" width="13.42578125" style="43" customWidth="1"/>
    <col min="13" max="26" width="10" style="43" customWidth="1"/>
    <col min="27" max="16384" width="14.42578125" style="43"/>
  </cols>
  <sheetData>
    <row r="1" spans="1:26" ht="12.7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2.75" customHeight="1">
      <c r="A2" s="44"/>
      <c r="B2" s="106" t="s">
        <v>46</v>
      </c>
      <c r="C2" s="107"/>
      <c r="D2" s="107"/>
      <c r="E2" s="107"/>
      <c r="F2" s="107"/>
      <c r="G2" s="107"/>
      <c r="H2" s="107"/>
      <c r="I2" s="107"/>
      <c r="J2" s="107"/>
      <c r="K2" s="107"/>
      <c r="L2" s="108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2.75" customHeight="1">
      <c r="A3" s="44"/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1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2.7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2.7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2.75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2.75" customHeight="1">
      <c r="A7" s="44"/>
      <c r="B7" s="112" t="s">
        <v>45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2.75" customHeight="1">
      <c r="A8" s="44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2.75" customHeight="1">
      <c r="A9" s="44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2.75" customHeight="1">
      <c r="A10" s="44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2.75" customHeight="1">
      <c r="A11" s="44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6.5" customHeight="1">
      <c r="A12" s="44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2.75" customHeight="1">
      <c r="A13" s="44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2.75" customHeight="1">
      <c r="A14" s="44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2.75" customHeight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2.75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2.75" customHeight="1">
      <c r="A17" s="48"/>
      <c r="B17" s="113" t="s">
        <v>44</v>
      </c>
      <c r="C17" s="105"/>
      <c r="D17" s="105"/>
      <c r="E17" s="105"/>
      <c r="F17" s="49"/>
      <c r="G17" s="49"/>
      <c r="H17" s="49"/>
      <c r="I17" s="49"/>
      <c r="J17" s="49"/>
      <c r="K17" s="49"/>
      <c r="L17" s="49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2.75" customHeight="1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2.75" customHeight="1">
      <c r="A19" s="48"/>
      <c r="B19" s="114" t="s">
        <v>43</v>
      </c>
      <c r="C19" s="105"/>
      <c r="D19" s="50"/>
      <c r="E19" s="50"/>
      <c r="F19" s="50"/>
      <c r="G19" s="50"/>
      <c r="H19" s="50"/>
      <c r="I19" s="50"/>
      <c r="J19" s="50"/>
      <c r="K19" s="50"/>
      <c r="L19" s="50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9.5" customHeight="1">
      <c r="A20" s="48"/>
      <c r="B20" s="50"/>
      <c r="C20" s="115" t="s">
        <v>42</v>
      </c>
      <c r="D20" s="105"/>
      <c r="E20" s="105"/>
      <c r="F20" s="105"/>
      <c r="G20" s="105"/>
      <c r="H20" s="105"/>
      <c r="I20" s="105"/>
      <c r="J20" s="105"/>
      <c r="K20" s="105"/>
      <c r="L20" s="105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2.75" customHeight="1">
      <c r="A21" s="48"/>
      <c r="B21" s="50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2.75" customHeight="1">
      <c r="A22" s="48"/>
      <c r="B22" s="50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2.75" customHeight="1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2.75" customHeight="1">
      <c r="A24" s="48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2.75" customHeight="1">
      <c r="A25" s="48"/>
      <c r="B25" s="116" t="s">
        <v>41</v>
      </c>
      <c r="C25" s="105"/>
      <c r="D25" s="47"/>
      <c r="E25" s="47"/>
      <c r="F25" s="47"/>
      <c r="G25" s="47"/>
      <c r="H25" s="47"/>
      <c r="I25" s="47"/>
      <c r="J25" s="47"/>
      <c r="K25" s="47"/>
      <c r="L25" s="47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2.75" customHeight="1">
      <c r="A26" s="48"/>
      <c r="B26" s="47"/>
      <c r="C26" s="104" t="s">
        <v>40</v>
      </c>
      <c r="D26" s="105"/>
      <c r="E26" s="105"/>
      <c r="F26" s="105"/>
      <c r="G26" s="105"/>
      <c r="H26" s="105"/>
      <c r="I26" s="105"/>
      <c r="J26" s="105"/>
      <c r="K26" s="105"/>
      <c r="L26" s="105"/>
      <c r="M26" s="45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2.75" customHeight="1">
      <c r="A27" s="48"/>
      <c r="B27" s="47"/>
      <c r="C27" s="104" t="s">
        <v>39</v>
      </c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2.75" customHeight="1">
      <c r="A28" s="44"/>
      <c r="B28" s="47"/>
      <c r="C28" s="104" t="s">
        <v>38</v>
      </c>
      <c r="D28" s="105"/>
      <c r="E28" s="105"/>
      <c r="F28" s="105"/>
      <c r="G28" s="105"/>
      <c r="H28" s="105"/>
      <c r="I28" s="105"/>
      <c r="J28" s="105"/>
      <c r="K28" s="105"/>
      <c r="L28" s="46"/>
      <c r="M28" s="45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2.75" customHeight="1">
      <c r="A29" s="44"/>
      <c r="B29" s="4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5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2.75" customHeight="1">
      <c r="A30" s="44"/>
      <c r="B30" s="4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5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2.7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2.75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2.7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2.75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2.7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2.7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2.7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2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2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2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2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2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2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2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2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2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2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2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2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2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2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2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2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2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2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2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2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2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2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2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2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2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2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2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2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2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2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2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2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2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2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2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2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2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2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2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2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2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2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2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2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2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2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2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2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2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2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2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2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2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2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2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2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2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2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2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2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2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2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2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2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2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2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2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2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2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2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2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2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2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2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2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2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2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2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2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2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2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2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2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2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2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2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2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2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2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2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2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2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2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2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2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2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2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2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2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2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2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2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2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2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2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2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2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2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2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2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2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2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2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2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2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2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2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2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2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2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2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2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2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2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2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2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2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2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2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2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2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2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2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2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2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2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2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2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2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2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2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2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2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2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2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2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2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2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2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2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2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2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2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2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2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2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2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2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2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2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2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2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2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2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2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2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2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2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2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2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2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2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2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2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2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2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2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2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2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2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2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2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2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2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2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2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2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2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2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2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2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2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2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2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2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2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2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2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2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2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2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2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2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2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2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2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2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2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2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2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2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2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2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2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2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2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2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2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2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2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2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2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2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2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2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2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2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2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2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2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2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2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2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2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2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2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2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2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2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2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2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2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2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2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2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2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2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2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2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2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2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2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2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2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2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2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2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2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2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2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2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2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2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2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2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2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2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2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2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2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2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2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2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2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2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2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2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2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2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2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2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2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2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2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2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2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2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2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2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2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2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2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2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2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2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2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2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2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2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2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2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2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2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2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2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2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2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2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2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2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2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2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2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2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2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2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2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2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2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2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2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2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2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2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2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2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2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2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2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2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2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2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2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2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2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2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2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2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2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2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2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2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2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2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2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2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2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2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2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2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2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2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2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2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2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2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2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2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2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2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2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2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2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2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2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2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2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2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2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2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2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2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2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2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2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2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2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2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2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2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2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2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2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2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2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2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2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2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2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2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2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2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2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2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2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2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2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2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2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2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2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2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2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2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2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2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2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2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2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2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2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2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2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2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2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2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2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2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2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2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2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2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2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2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2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2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2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2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2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2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2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2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2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2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2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2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2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2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2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2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2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2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2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2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2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2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2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2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2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2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2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2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2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2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2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2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2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2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2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2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2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2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2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2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2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2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2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2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2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2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2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2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2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2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2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2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2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2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2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2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2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2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2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2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2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2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2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2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2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2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2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2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2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2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2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2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2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2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2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2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2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2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2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2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2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2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2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2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2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2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2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2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2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2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2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2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2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2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2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2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2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2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2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2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2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2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2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2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2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2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2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2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2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2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2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2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2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2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2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2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2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2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2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2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2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2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2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2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2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2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2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2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2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2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2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2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2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2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2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2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2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2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2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2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2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2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2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2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2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2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2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2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2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2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2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2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2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2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2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2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2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2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2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2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2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2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2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2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2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2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2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2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2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2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2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2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2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2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2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2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2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2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2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2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2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2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2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2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2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2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2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2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2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2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2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2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2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2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2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2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2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2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2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2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2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2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2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2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2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2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2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2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2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2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2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2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2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2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2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2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2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2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2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2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2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2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2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2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2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2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2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2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2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2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2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2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2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2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2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2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2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2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2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2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2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2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2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2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2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2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2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2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2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2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2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2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2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2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2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2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2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2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2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2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2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2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2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2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2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2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2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2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2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2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2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2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2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2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2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2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2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2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2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2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2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2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2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2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2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2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2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2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2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2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2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2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2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2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2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2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2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2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2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2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2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2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2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2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2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2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2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2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2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2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2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2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2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2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2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2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2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2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2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2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2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2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2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2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2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2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2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2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2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2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2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2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2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2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2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2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2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2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2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2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2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2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2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2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2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2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2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2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2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2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2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2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2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2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2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2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2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2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2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2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2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2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2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2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2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2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2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2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2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2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2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2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2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2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2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2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2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2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2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2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2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2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2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2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2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2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2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2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2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2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2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2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2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2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2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2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2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2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2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2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2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2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2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2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2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2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2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2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2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2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2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2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2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2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2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2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2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2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2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2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2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2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2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2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2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2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2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2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2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2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2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2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2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2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2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2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2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2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2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2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2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2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2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2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2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2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2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2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2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2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2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2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2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2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2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2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2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2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2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2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2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2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2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2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2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2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2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2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2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2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2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2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2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2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2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2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2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2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2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2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2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2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2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2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2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2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2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2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2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2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2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2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2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2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2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2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2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2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2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2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2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2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2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2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2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2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2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2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2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2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2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2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2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2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2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2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2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2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2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2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2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2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2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2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2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2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2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2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2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2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2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2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2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2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2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2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2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2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2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mergeCells count="9">
    <mergeCell ref="C27:M27"/>
    <mergeCell ref="C28:K28"/>
    <mergeCell ref="B2:L3"/>
    <mergeCell ref="B7:L14"/>
    <mergeCell ref="B17:E17"/>
    <mergeCell ref="B19:C19"/>
    <mergeCell ref="C20:L22"/>
    <mergeCell ref="B25:C25"/>
    <mergeCell ref="C26:L2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998"/>
  <sheetViews>
    <sheetView showGridLines="0" workbookViewId="0">
      <selection activeCell="E30" sqref="E30"/>
    </sheetView>
  </sheetViews>
  <sheetFormatPr baseColWidth="10" defaultColWidth="14.42578125" defaultRowHeight="15" customHeight="1"/>
  <cols>
    <col min="1" max="2" width="15.7109375" customWidth="1"/>
    <col min="3" max="4" width="22.7109375" customWidth="1"/>
    <col min="5" max="7" width="10" customWidth="1"/>
  </cols>
  <sheetData>
    <row r="1" spans="1:4" ht="12.75" customHeight="1"/>
    <row r="2" spans="1:4" ht="12.75" customHeight="1"/>
    <row r="3" spans="1:4" ht="12.75" customHeight="1"/>
    <row r="4" spans="1:4" ht="12.75" customHeight="1"/>
    <row r="5" spans="1:4" ht="12.75" customHeight="1">
      <c r="A5" s="117" t="s">
        <v>0</v>
      </c>
      <c r="B5" s="118"/>
      <c r="C5" s="118"/>
      <c r="D5" s="119"/>
    </row>
    <row r="6" spans="1:4" ht="27" customHeight="1">
      <c r="A6" s="120" t="s">
        <v>46</v>
      </c>
      <c r="B6" s="121"/>
      <c r="C6" s="121"/>
      <c r="D6" s="122"/>
    </row>
    <row r="7" spans="1:4" ht="12.75" customHeight="1"/>
    <row r="8" spans="1:4" ht="12.75" customHeight="1">
      <c r="A8" s="1" t="s">
        <v>1</v>
      </c>
      <c r="B8" s="2" t="s">
        <v>2</v>
      </c>
      <c r="C8" s="2" t="s">
        <v>3</v>
      </c>
      <c r="D8" s="3" t="s">
        <v>4</v>
      </c>
    </row>
    <row r="9" spans="1:4" ht="12.75" customHeight="1">
      <c r="A9" s="53">
        <v>1</v>
      </c>
      <c r="B9" s="5">
        <v>44393</v>
      </c>
      <c r="C9" s="6">
        <v>7</v>
      </c>
      <c r="D9" s="4">
        <v>5</v>
      </c>
    </row>
    <row r="10" spans="1:4" ht="12.75" customHeight="1">
      <c r="A10" s="4">
        <v>2</v>
      </c>
      <c r="B10" s="5">
        <v>44414</v>
      </c>
      <c r="C10" s="6">
        <v>7</v>
      </c>
      <c r="D10" s="4">
        <v>5</v>
      </c>
    </row>
    <row r="11" spans="1:4" ht="12.75" customHeight="1">
      <c r="A11" s="4"/>
      <c r="B11" s="5"/>
      <c r="C11" s="6"/>
      <c r="D11" s="4"/>
    </row>
    <row r="12" spans="1:4" ht="12.75" customHeight="1">
      <c r="A12" s="4"/>
      <c r="B12" s="5"/>
      <c r="C12" s="6"/>
      <c r="D12" s="4"/>
    </row>
    <row r="13" spans="1:4" ht="12.75" customHeight="1">
      <c r="A13" s="7"/>
      <c r="B13" s="8"/>
      <c r="C13" s="7"/>
      <c r="D13" s="7"/>
    </row>
    <row r="14" spans="1:4" ht="12.75" customHeight="1"/>
    <row r="15" spans="1:4" ht="12.75" customHeight="1">
      <c r="A15" s="123" t="s">
        <v>5</v>
      </c>
      <c r="B15" s="124"/>
      <c r="C15" s="125" t="s">
        <v>6</v>
      </c>
      <c r="D15" s="127" t="s">
        <v>7</v>
      </c>
    </row>
    <row r="16" spans="1:4" ht="12.75" customHeight="1">
      <c r="A16" s="9" t="s">
        <v>8</v>
      </c>
      <c r="B16" s="10" t="s">
        <v>9</v>
      </c>
      <c r="C16" s="126"/>
      <c r="D16" s="128"/>
    </row>
    <row r="17" spans="1:7" ht="12.75" customHeight="1">
      <c r="A17" s="11" t="s">
        <v>10</v>
      </c>
      <c r="B17" s="52" t="s">
        <v>49</v>
      </c>
      <c r="C17" s="51" t="s">
        <v>51</v>
      </c>
      <c r="D17" s="13"/>
    </row>
    <row r="18" spans="1:7" s="41" customFormat="1" ht="12.75" customHeight="1">
      <c r="A18" s="11" t="s">
        <v>47</v>
      </c>
      <c r="B18" s="12" t="s">
        <v>50</v>
      </c>
      <c r="C18" s="11" t="s">
        <v>54</v>
      </c>
      <c r="D18" s="13"/>
    </row>
    <row r="19" spans="1:7" s="41" customFormat="1" ht="12.75" customHeight="1">
      <c r="A19" s="11" t="s">
        <v>68</v>
      </c>
      <c r="B19" s="12" t="s">
        <v>69</v>
      </c>
      <c r="C19" s="11" t="s">
        <v>52</v>
      </c>
      <c r="D19" s="13"/>
    </row>
    <row r="20" spans="1:7" ht="12.75" customHeight="1">
      <c r="A20" s="11" t="s">
        <v>48</v>
      </c>
      <c r="B20" s="12" t="s">
        <v>70</v>
      </c>
      <c r="C20" s="11" t="s">
        <v>55</v>
      </c>
      <c r="D20" s="13"/>
    </row>
    <row r="21" spans="1:7" ht="12.75" customHeight="1">
      <c r="A21" s="11" t="s">
        <v>11</v>
      </c>
      <c r="B21" s="12"/>
      <c r="C21" s="11" t="s">
        <v>53</v>
      </c>
      <c r="D21" s="13"/>
    </row>
    <row r="22" spans="1:7" ht="12.75" customHeight="1">
      <c r="A22" s="11"/>
      <c r="B22" s="12"/>
      <c r="C22" s="11"/>
      <c r="D22" s="13"/>
    </row>
    <row r="23" spans="1:7" ht="12.75" customHeight="1">
      <c r="A23" s="11"/>
      <c r="B23" s="12"/>
      <c r="C23" s="11"/>
      <c r="D23" s="13"/>
    </row>
    <row r="24" spans="1:7" ht="12.75" customHeight="1">
      <c r="A24" s="11"/>
      <c r="B24" s="12"/>
      <c r="C24" s="11"/>
      <c r="D24" s="13"/>
    </row>
    <row r="25" spans="1:7" ht="12.75" customHeight="1">
      <c r="A25" s="11"/>
      <c r="B25" s="12"/>
      <c r="C25" s="11"/>
      <c r="D25" s="13"/>
    </row>
    <row r="26" spans="1:7" ht="12.75" customHeight="1">
      <c r="A26" s="14"/>
      <c r="B26" s="15"/>
      <c r="C26" s="14"/>
      <c r="D26" s="16"/>
    </row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>
      <c r="F32" s="17"/>
      <c r="G32" s="17"/>
    </row>
    <row r="33" spans="6:7" ht="12.75" customHeight="1">
      <c r="F33" s="17"/>
      <c r="G33" s="17"/>
    </row>
    <row r="34" spans="6:7" ht="12.75" customHeight="1">
      <c r="F34" s="17"/>
      <c r="G34" s="17"/>
    </row>
    <row r="35" spans="6:7" ht="12.75" customHeight="1"/>
    <row r="36" spans="6:7" ht="12.75" customHeight="1"/>
    <row r="37" spans="6:7" ht="12.75" customHeight="1"/>
    <row r="38" spans="6:7" ht="12.75" customHeight="1"/>
    <row r="39" spans="6:7" ht="12.75" customHeight="1"/>
    <row r="40" spans="6:7" ht="12.75" customHeight="1"/>
    <row r="41" spans="6:7" ht="12.75" customHeight="1"/>
    <row r="42" spans="6:7" ht="12.75" customHeight="1"/>
    <row r="43" spans="6:7" ht="12.75" customHeight="1"/>
    <row r="44" spans="6:7" ht="12.75" customHeight="1"/>
    <row r="45" spans="6:7" ht="12.75" customHeight="1"/>
    <row r="46" spans="6:7" ht="12.75" customHeight="1"/>
    <row r="47" spans="6:7" ht="12.75" customHeight="1"/>
    <row r="48" spans="6:7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A15:D20" xr:uid="{00000000-0001-0000-0000-000000000000}">
    <filterColumn colId="0" showButton="0"/>
  </autoFilter>
  <mergeCells count="5">
    <mergeCell ref="A5:D5"/>
    <mergeCell ref="A6:D6"/>
    <mergeCell ref="A15:B15"/>
    <mergeCell ref="C15:C16"/>
    <mergeCell ref="D15:D16"/>
  </mergeCells>
  <dataValidations count="3">
    <dataValidation type="decimal" operator="greaterThanOrEqual" allowBlank="1" showInputMessage="1" showErrorMessage="1" prompt=" - " sqref="A9:A12" xr:uid="{00000000-0002-0000-0000-000000000000}">
      <formula1>1</formula1>
    </dataValidation>
    <dataValidation type="decimal" allowBlank="1" showInputMessage="1" showErrorMessage="1" prompt=" - " sqref="C9:C12" xr:uid="{00000000-0002-0000-0000-000001000000}">
      <formula1>3</formula1>
      <formula2>24</formula2>
    </dataValidation>
    <dataValidation type="date" operator="greaterThanOrEqual" allowBlank="1" showInputMessage="1" showErrorMessage="1" prompt=" - " sqref="B9:B12" xr:uid="{00000000-0002-0000-0000-000002000000}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BG1009"/>
  <sheetViews>
    <sheetView showGridLines="0" tabSelected="1" zoomScale="93" zoomScaleNormal="93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X25" sqref="X25"/>
    </sheetView>
  </sheetViews>
  <sheetFormatPr baseColWidth="10" defaultColWidth="14.42578125" defaultRowHeight="15" customHeight="1"/>
  <cols>
    <col min="1" max="1" width="13.5703125" customWidth="1"/>
    <col min="2" max="3" width="10.140625" customWidth="1"/>
    <col min="4" max="4" width="24.5703125" customWidth="1"/>
    <col min="5" max="5" width="18" customWidth="1"/>
    <col min="6" max="6" width="19.5703125" customWidth="1"/>
    <col min="7" max="7" width="37.5703125" customWidth="1"/>
    <col min="8" max="8" width="4.7109375" customWidth="1"/>
    <col min="9" max="9" width="3.85546875" customWidth="1"/>
    <col min="10" max="13" width="4.28515625" customWidth="1"/>
    <col min="14" max="14" width="4" customWidth="1"/>
    <col min="15" max="34" width="4.28515625" customWidth="1"/>
    <col min="35" max="44" width="4.28515625" style="41" customWidth="1"/>
    <col min="45" max="46" width="4.28515625" customWidth="1"/>
    <col min="47" max="52" width="10" customWidth="1"/>
    <col min="53" max="55" width="10" hidden="1" customWidth="1"/>
  </cols>
  <sheetData>
    <row r="1" spans="1:55" ht="12.75" customHeight="1">
      <c r="A1" s="18"/>
      <c r="B1" s="18"/>
    </row>
    <row r="2" spans="1:55" ht="12.75" customHeight="1">
      <c r="A2" s="18"/>
      <c r="C2" s="19" t="s">
        <v>12</v>
      </c>
      <c r="D2" s="19" t="s">
        <v>13</v>
      </c>
      <c r="E2" s="19" t="s">
        <v>14</v>
      </c>
    </row>
    <row r="3" spans="1:55" ht="12.75" customHeight="1">
      <c r="A3" s="18"/>
      <c r="C3" s="20">
        <f>Config!A9</f>
        <v>1</v>
      </c>
      <c r="D3" s="21">
        <f>Config!B9</f>
        <v>44393</v>
      </c>
      <c r="E3" s="22">
        <f>Config!C9</f>
        <v>7</v>
      </c>
      <c r="I3" s="23"/>
    </row>
    <row r="4" spans="1:55" ht="12.75" customHeight="1">
      <c r="A4" s="18"/>
      <c r="C4" s="20">
        <f>Config!A10</f>
        <v>2</v>
      </c>
      <c r="D4" s="21">
        <f>Config!B10</f>
        <v>44414</v>
      </c>
      <c r="E4" s="22">
        <f>Config!C10</f>
        <v>7</v>
      </c>
      <c r="I4" s="23"/>
    </row>
    <row r="5" spans="1:55" ht="12.75" customHeight="1">
      <c r="A5" s="18"/>
      <c r="C5" s="20"/>
      <c r="D5" s="21"/>
      <c r="E5" s="22"/>
      <c r="I5" s="23"/>
    </row>
    <row r="6" spans="1:55" ht="12.75" customHeight="1">
      <c r="A6" s="18"/>
      <c r="B6" s="18"/>
      <c r="C6" s="20"/>
      <c r="D6" s="21"/>
      <c r="E6" s="22"/>
      <c r="I6" s="23"/>
    </row>
    <row r="7" spans="1:55" ht="12.75" customHeight="1">
      <c r="A7" s="74"/>
      <c r="B7" s="86"/>
      <c r="C7" s="75"/>
      <c r="D7" s="76"/>
      <c r="E7" s="77"/>
      <c r="F7" s="86"/>
      <c r="G7" s="86"/>
      <c r="H7" s="78" t="s">
        <v>15</v>
      </c>
      <c r="I7" s="79" t="s">
        <v>33</v>
      </c>
      <c r="J7" s="78" t="s">
        <v>34</v>
      </c>
      <c r="K7" s="78" t="s">
        <v>16</v>
      </c>
      <c r="L7" s="78" t="s">
        <v>17</v>
      </c>
      <c r="M7" s="78" t="s">
        <v>35</v>
      </c>
      <c r="N7" s="102" t="s">
        <v>18</v>
      </c>
      <c r="O7" s="78" t="s">
        <v>15</v>
      </c>
      <c r="P7" s="78" t="s">
        <v>33</v>
      </c>
      <c r="Q7" s="78" t="s">
        <v>34</v>
      </c>
      <c r="R7" s="78" t="s">
        <v>16</v>
      </c>
      <c r="S7" s="78" t="s">
        <v>17</v>
      </c>
      <c r="T7" s="78" t="s">
        <v>35</v>
      </c>
      <c r="U7" s="78" t="s">
        <v>18</v>
      </c>
      <c r="V7" s="78" t="s">
        <v>15</v>
      </c>
      <c r="W7" s="78" t="s">
        <v>33</v>
      </c>
      <c r="X7" s="80" t="s">
        <v>34</v>
      </c>
      <c r="Y7" s="78" t="s">
        <v>16</v>
      </c>
      <c r="Z7" s="78" t="s">
        <v>17</v>
      </c>
      <c r="AA7" s="78" t="s">
        <v>35</v>
      </c>
      <c r="AB7" s="78" t="s">
        <v>18</v>
      </c>
      <c r="AC7" s="78" t="s">
        <v>15</v>
      </c>
      <c r="AD7" s="78" t="s">
        <v>33</v>
      </c>
      <c r="AE7" s="78" t="s">
        <v>34</v>
      </c>
      <c r="AF7" s="78" t="s">
        <v>16</v>
      </c>
      <c r="AG7" s="78" t="s">
        <v>17</v>
      </c>
      <c r="AH7" s="78" t="s">
        <v>35</v>
      </c>
      <c r="AI7" s="78" t="s">
        <v>18</v>
      </c>
      <c r="AJ7" s="78" t="s">
        <v>15</v>
      </c>
      <c r="AK7" s="78" t="s">
        <v>33</v>
      </c>
      <c r="AL7" s="78" t="s">
        <v>34</v>
      </c>
      <c r="AM7" s="78" t="s">
        <v>16</v>
      </c>
      <c r="AN7" s="78" t="s">
        <v>17</v>
      </c>
      <c r="AO7" s="78" t="s">
        <v>35</v>
      </c>
      <c r="AP7" s="78" t="s">
        <v>18</v>
      </c>
      <c r="AQ7" s="78" t="s">
        <v>15</v>
      </c>
      <c r="AR7" s="78" t="s">
        <v>33</v>
      </c>
      <c r="AS7" s="78" t="s">
        <v>34</v>
      </c>
      <c r="AT7" s="24"/>
    </row>
    <row r="8" spans="1:55" ht="38.25" customHeight="1">
      <c r="A8" s="81"/>
      <c r="B8" s="81"/>
      <c r="C8" s="81"/>
      <c r="D8" s="82"/>
      <c r="E8" s="81"/>
      <c r="F8" s="81"/>
      <c r="G8" s="81"/>
      <c r="H8" s="83">
        <v>44393</v>
      </c>
      <c r="I8" s="84">
        <v>44394</v>
      </c>
      <c r="J8" s="84">
        <f>I8+1</f>
        <v>44395</v>
      </c>
      <c r="K8" s="84">
        <f>J8+1</f>
        <v>44396</v>
      </c>
      <c r="L8" s="84">
        <f>K8+1</f>
        <v>44397</v>
      </c>
      <c r="M8" s="84">
        <f>L8+1</f>
        <v>44398</v>
      </c>
      <c r="N8" s="85">
        <f>L8+2</f>
        <v>44399</v>
      </c>
      <c r="O8" s="84">
        <f>L8+3</f>
        <v>44400</v>
      </c>
      <c r="P8" s="84">
        <f t="shared" ref="P8:AS8" si="0">O8+1</f>
        <v>44401</v>
      </c>
      <c r="Q8" s="84">
        <f t="shared" si="0"/>
        <v>44402</v>
      </c>
      <c r="R8" s="84">
        <f t="shared" si="0"/>
        <v>44403</v>
      </c>
      <c r="S8" s="84">
        <f t="shared" si="0"/>
        <v>44404</v>
      </c>
      <c r="T8" s="84">
        <f t="shared" si="0"/>
        <v>44405</v>
      </c>
      <c r="U8" s="84">
        <f t="shared" si="0"/>
        <v>44406</v>
      </c>
      <c r="V8" s="84">
        <f t="shared" si="0"/>
        <v>44407</v>
      </c>
      <c r="W8" s="84">
        <f t="shared" si="0"/>
        <v>44408</v>
      </c>
      <c r="X8" s="85">
        <f t="shared" si="0"/>
        <v>44409</v>
      </c>
      <c r="Y8" s="84">
        <f t="shared" si="0"/>
        <v>44410</v>
      </c>
      <c r="Z8" s="84">
        <f t="shared" si="0"/>
        <v>44411</v>
      </c>
      <c r="AA8" s="84">
        <f t="shared" si="0"/>
        <v>44412</v>
      </c>
      <c r="AB8" s="84">
        <f t="shared" si="0"/>
        <v>44413</v>
      </c>
      <c r="AC8" s="84">
        <f t="shared" si="0"/>
        <v>44414</v>
      </c>
      <c r="AD8" s="84">
        <f t="shared" si="0"/>
        <v>44415</v>
      </c>
      <c r="AE8" s="84">
        <f t="shared" si="0"/>
        <v>44416</v>
      </c>
      <c r="AF8" s="84">
        <f t="shared" si="0"/>
        <v>44417</v>
      </c>
      <c r="AG8" s="84">
        <f t="shared" si="0"/>
        <v>44418</v>
      </c>
      <c r="AH8" s="84">
        <f t="shared" si="0"/>
        <v>44419</v>
      </c>
      <c r="AI8" s="84">
        <f t="shared" si="0"/>
        <v>44420</v>
      </c>
      <c r="AJ8" s="84">
        <f t="shared" si="0"/>
        <v>44421</v>
      </c>
      <c r="AK8" s="84">
        <f t="shared" si="0"/>
        <v>44422</v>
      </c>
      <c r="AL8" s="84">
        <f t="shared" si="0"/>
        <v>44423</v>
      </c>
      <c r="AM8" s="84">
        <f t="shared" si="0"/>
        <v>44424</v>
      </c>
      <c r="AN8" s="84">
        <f t="shared" si="0"/>
        <v>44425</v>
      </c>
      <c r="AO8" s="84">
        <f t="shared" si="0"/>
        <v>44426</v>
      </c>
      <c r="AP8" s="84">
        <f t="shared" si="0"/>
        <v>44427</v>
      </c>
      <c r="AQ8" s="84">
        <f t="shared" si="0"/>
        <v>44428</v>
      </c>
      <c r="AR8" s="84">
        <f t="shared" si="0"/>
        <v>44429</v>
      </c>
      <c r="AS8" s="84">
        <f t="shared" si="0"/>
        <v>44430</v>
      </c>
      <c r="AT8" s="26"/>
      <c r="AU8" s="25"/>
      <c r="AV8" s="25"/>
      <c r="AW8" s="25"/>
      <c r="AX8" s="25"/>
      <c r="AY8" s="25"/>
      <c r="AZ8" s="25"/>
      <c r="BA8" s="25"/>
      <c r="BB8" s="25"/>
      <c r="BC8" s="25"/>
    </row>
    <row r="9" spans="1:55" ht="12.75" customHeight="1">
      <c r="A9" s="81"/>
      <c r="B9" s="81"/>
      <c r="C9" s="81"/>
      <c r="D9" s="81"/>
      <c r="E9" s="147" t="s">
        <v>19</v>
      </c>
      <c r="F9" s="148"/>
      <c r="G9" s="149"/>
      <c r="H9" s="87">
        <f>COUNTIF(H13:H1000,"&gt;0")</f>
        <v>6</v>
      </c>
      <c r="I9" s="87">
        <f t="shared" ref="I9:AS9" si="1">COUNTIF(I13:I1000,"&gt;0")</f>
        <v>2</v>
      </c>
      <c r="J9" s="87">
        <f t="shared" si="1"/>
        <v>2</v>
      </c>
      <c r="K9" s="87">
        <f t="shared" si="1"/>
        <v>3</v>
      </c>
      <c r="L9" s="87">
        <f t="shared" si="1"/>
        <v>4</v>
      </c>
      <c r="M9" s="87">
        <f t="shared" si="1"/>
        <v>5</v>
      </c>
      <c r="N9" s="87">
        <f t="shared" si="1"/>
        <v>4</v>
      </c>
      <c r="O9" s="87">
        <f t="shared" si="1"/>
        <v>0</v>
      </c>
      <c r="P9" s="87">
        <f t="shared" si="1"/>
        <v>0</v>
      </c>
      <c r="Q9" s="87">
        <f t="shared" si="1"/>
        <v>0</v>
      </c>
      <c r="R9" s="87">
        <f t="shared" si="1"/>
        <v>0</v>
      </c>
      <c r="S9" s="87">
        <f t="shared" si="1"/>
        <v>0</v>
      </c>
      <c r="T9" s="87">
        <f t="shared" si="1"/>
        <v>0</v>
      </c>
      <c r="U9" s="87">
        <f t="shared" si="1"/>
        <v>0</v>
      </c>
      <c r="V9" s="87">
        <f t="shared" si="1"/>
        <v>0</v>
      </c>
      <c r="W9" s="87">
        <f t="shared" si="1"/>
        <v>0</v>
      </c>
      <c r="X9" s="87">
        <f t="shared" si="1"/>
        <v>0</v>
      </c>
      <c r="Y9" s="87">
        <f t="shared" si="1"/>
        <v>0</v>
      </c>
      <c r="Z9" s="87">
        <f t="shared" si="1"/>
        <v>0</v>
      </c>
      <c r="AA9" s="87">
        <f t="shared" si="1"/>
        <v>0</v>
      </c>
      <c r="AB9" s="87">
        <f t="shared" si="1"/>
        <v>0</v>
      </c>
      <c r="AC9" s="87">
        <f t="shared" si="1"/>
        <v>2</v>
      </c>
      <c r="AD9" s="87">
        <f t="shared" si="1"/>
        <v>2</v>
      </c>
      <c r="AE9" s="87">
        <f t="shared" si="1"/>
        <v>2</v>
      </c>
      <c r="AF9" s="87">
        <f t="shared" si="1"/>
        <v>8</v>
      </c>
      <c r="AG9" s="87">
        <f t="shared" si="1"/>
        <v>4</v>
      </c>
      <c r="AH9" s="87">
        <f t="shared" si="1"/>
        <v>6</v>
      </c>
      <c r="AI9" s="87">
        <f t="shared" si="1"/>
        <v>5</v>
      </c>
      <c r="AJ9" s="87">
        <f t="shared" si="1"/>
        <v>0</v>
      </c>
      <c r="AK9" s="87">
        <f t="shared" si="1"/>
        <v>0</v>
      </c>
      <c r="AL9" s="87">
        <f t="shared" si="1"/>
        <v>0</v>
      </c>
      <c r="AM9" s="87">
        <f t="shared" si="1"/>
        <v>0</v>
      </c>
      <c r="AN9" s="87">
        <f t="shared" si="1"/>
        <v>0</v>
      </c>
      <c r="AO9" s="87">
        <f t="shared" si="1"/>
        <v>0</v>
      </c>
      <c r="AP9" s="87">
        <f t="shared" si="1"/>
        <v>0</v>
      </c>
      <c r="AQ9" s="87">
        <f t="shared" si="1"/>
        <v>0</v>
      </c>
      <c r="AR9" s="87">
        <f t="shared" si="1"/>
        <v>0</v>
      </c>
      <c r="AS9" s="87">
        <f t="shared" si="1"/>
        <v>0</v>
      </c>
      <c r="AT9" s="27"/>
      <c r="AU9" s="25"/>
      <c r="AV9" s="25"/>
      <c r="AW9" s="25"/>
      <c r="AX9" s="25"/>
      <c r="AY9" s="25"/>
      <c r="AZ9" s="25"/>
      <c r="BA9" s="28" t="str">
        <f>Config!A17</f>
        <v>Análisis</v>
      </c>
      <c r="BB9" s="28" t="str">
        <f>Config!B17</f>
        <v>Iniciado</v>
      </c>
      <c r="BC9" s="28" t="str">
        <f>Config!C17</f>
        <v>Luis,Magaly,Erika, Daniel</v>
      </c>
    </row>
    <row r="10" spans="1:55" ht="15" customHeight="1">
      <c r="A10" s="86"/>
      <c r="B10" s="86"/>
      <c r="C10" s="86"/>
      <c r="D10" s="86"/>
      <c r="E10" s="150" t="s">
        <v>20</v>
      </c>
      <c r="F10" s="148"/>
      <c r="G10" s="151"/>
      <c r="H10" s="88">
        <f>SUM(H13:H100)</f>
        <v>7</v>
      </c>
      <c r="I10" s="88">
        <f t="shared" ref="I10:AS10" si="2">SUM(I13:I100)</f>
        <v>2</v>
      </c>
      <c r="J10" s="88">
        <f t="shared" si="2"/>
        <v>2</v>
      </c>
      <c r="K10" s="88">
        <f t="shared" si="2"/>
        <v>3</v>
      </c>
      <c r="L10" s="88">
        <f t="shared" si="2"/>
        <v>4</v>
      </c>
      <c r="M10" s="88">
        <f t="shared" si="2"/>
        <v>8</v>
      </c>
      <c r="N10" s="88">
        <f t="shared" si="2"/>
        <v>9</v>
      </c>
      <c r="O10" s="88">
        <f t="shared" si="2"/>
        <v>0</v>
      </c>
      <c r="P10" s="88">
        <f t="shared" si="2"/>
        <v>0</v>
      </c>
      <c r="Q10" s="88">
        <f t="shared" si="2"/>
        <v>0</v>
      </c>
      <c r="R10" s="88">
        <f t="shared" si="2"/>
        <v>0</v>
      </c>
      <c r="S10" s="88">
        <f t="shared" si="2"/>
        <v>0</v>
      </c>
      <c r="T10" s="88">
        <f t="shared" si="2"/>
        <v>0</v>
      </c>
      <c r="U10" s="88">
        <f t="shared" si="2"/>
        <v>0</v>
      </c>
      <c r="V10" s="88">
        <f t="shared" si="2"/>
        <v>0</v>
      </c>
      <c r="W10" s="88">
        <f t="shared" si="2"/>
        <v>0</v>
      </c>
      <c r="X10" s="88">
        <f t="shared" si="2"/>
        <v>0</v>
      </c>
      <c r="Y10" s="88">
        <f t="shared" si="2"/>
        <v>0</v>
      </c>
      <c r="Z10" s="88">
        <f t="shared" si="2"/>
        <v>0</v>
      </c>
      <c r="AA10" s="88">
        <f t="shared" si="2"/>
        <v>0</v>
      </c>
      <c r="AB10" s="88">
        <f t="shared" si="2"/>
        <v>0</v>
      </c>
      <c r="AC10" s="88">
        <f t="shared" si="2"/>
        <v>2</v>
      </c>
      <c r="AD10" s="88">
        <f t="shared" si="2"/>
        <v>2</v>
      </c>
      <c r="AE10" s="88">
        <f t="shared" si="2"/>
        <v>2</v>
      </c>
      <c r="AF10" s="88">
        <f t="shared" si="2"/>
        <v>8</v>
      </c>
      <c r="AG10" s="88">
        <f t="shared" si="2"/>
        <v>4</v>
      </c>
      <c r="AH10" s="88">
        <f t="shared" si="2"/>
        <v>7</v>
      </c>
      <c r="AI10" s="88">
        <f t="shared" si="2"/>
        <v>9</v>
      </c>
      <c r="AJ10" s="88">
        <f t="shared" si="2"/>
        <v>0</v>
      </c>
      <c r="AK10" s="88">
        <f t="shared" si="2"/>
        <v>0</v>
      </c>
      <c r="AL10" s="88">
        <f t="shared" si="2"/>
        <v>0</v>
      </c>
      <c r="AM10" s="88">
        <f t="shared" si="2"/>
        <v>0</v>
      </c>
      <c r="AN10" s="88">
        <f t="shared" si="2"/>
        <v>0</v>
      </c>
      <c r="AO10" s="88">
        <f t="shared" si="2"/>
        <v>0</v>
      </c>
      <c r="AP10" s="88">
        <f t="shared" si="2"/>
        <v>0</v>
      </c>
      <c r="AQ10" s="88">
        <f t="shared" si="2"/>
        <v>0</v>
      </c>
      <c r="AR10" s="88">
        <f t="shared" si="2"/>
        <v>0</v>
      </c>
      <c r="AS10" s="88">
        <f t="shared" si="2"/>
        <v>0</v>
      </c>
      <c r="BA10" s="28" t="str">
        <f>Config!A18</f>
        <v>Documentación</v>
      </c>
      <c r="BB10" s="28" t="str">
        <f>Config!B18</f>
        <v>No Iniciado</v>
      </c>
      <c r="BC10" s="28" t="str">
        <f>Config!C18</f>
        <v>Daniel</v>
      </c>
    </row>
    <row r="11" spans="1:55" s="98" customFormat="1" ht="20.25" customHeight="1">
      <c r="A11" s="152" t="s">
        <v>21</v>
      </c>
      <c r="B11" s="153"/>
      <c r="C11" s="153"/>
      <c r="D11" s="153"/>
      <c r="E11" s="153"/>
      <c r="F11" s="153"/>
      <c r="G11" s="154"/>
      <c r="H11" s="155" t="s">
        <v>22</v>
      </c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BA11" s="99" t="str">
        <f>Config!A19</f>
        <v>Modificación</v>
      </c>
      <c r="BB11" s="99" t="str">
        <f>Config!B19</f>
        <v>En Curso</v>
      </c>
      <c r="BC11" s="99" t="str">
        <f>Config!C19</f>
        <v>Luis</v>
      </c>
    </row>
    <row r="12" spans="1:55" s="97" customFormat="1" ht="15.75">
      <c r="A12" s="95" t="s">
        <v>23</v>
      </c>
      <c r="B12" s="159" t="s">
        <v>24</v>
      </c>
      <c r="C12" s="160"/>
      <c r="D12" s="160"/>
      <c r="E12" s="96" t="s">
        <v>25</v>
      </c>
      <c r="F12" s="96" t="s">
        <v>26</v>
      </c>
      <c r="G12" s="96" t="s">
        <v>27</v>
      </c>
      <c r="H12" s="157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</row>
    <row r="13" spans="1:55" s="55" customFormat="1" ht="12.75" customHeight="1">
      <c r="A13" s="169" t="s">
        <v>36</v>
      </c>
      <c r="B13" s="171" t="s">
        <v>56</v>
      </c>
      <c r="C13" s="172"/>
      <c r="D13" s="173"/>
      <c r="E13" s="67" t="s">
        <v>10</v>
      </c>
      <c r="F13" s="67" t="s">
        <v>70</v>
      </c>
      <c r="G13" s="67" t="s">
        <v>51</v>
      </c>
      <c r="H13" s="62">
        <v>2</v>
      </c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BA13" s="103" t="str">
        <f>Config!A20</f>
        <v>Programación</v>
      </c>
      <c r="BB13" s="103" t="str">
        <f>Config!B20</f>
        <v>Terminado</v>
      </c>
      <c r="BC13" s="103" t="str">
        <f>Config!C20</f>
        <v>Erika</v>
      </c>
    </row>
    <row r="14" spans="1:55" s="55" customFormat="1" ht="12.75" customHeight="1">
      <c r="A14" s="170"/>
      <c r="B14" s="171" t="s">
        <v>57</v>
      </c>
      <c r="C14" s="172"/>
      <c r="D14" s="173"/>
      <c r="E14" s="67" t="s">
        <v>10</v>
      </c>
      <c r="F14" s="67" t="s">
        <v>70</v>
      </c>
      <c r="G14" s="67" t="s">
        <v>55</v>
      </c>
      <c r="H14" s="89">
        <v>1</v>
      </c>
      <c r="I14" s="63"/>
      <c r="J14" s="89"/>
      <c r="K14" s="63"/>
      <c r="L14" s="62"/>
      <c r="M14" s="62"/>
      <c r="N14" s="62"/>
      <c r="O14" s="62"/>
      <c r="P14" s="62"/>
      <c r="Q14" s="89"/>
      <c r="R14" s="62"/>
      <c r="S14" s="90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BA14" s="103" t="str">
        <f>Config!A21</f>
        <v>Reunión</v>
      </c>
      <c r="BB14" s="103">
        <f>Config!B21</f>
        <v>0</v>
      </c>
      <c r="BC14" s="103" t="str">
        <f>Config!C21</f>
        <v>Magaly</v>
      </c>
    </row>
    <row r="15" spans="1:55" s="55" customFormat="1" ht="12.75" customHeight="1">
      <c r="A15" s="170"/>
      <c r="B15" s="171" t="s">
        <v>58</v>
      </c>
      <c r="C15" s="172"/>
      <c r="D15" s="173"/>
      <c r="E15" s="67" t="s">
        <v>47</v>
      </c>
      <c r="F15" s="67" t="s">
        <v>70</v>
      </c>
      <c r="G15" s="67" t="s">
        <v>53</v>
      </c>
      <c r="H15" s="62">
        <v>1</v>
      </c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BA15" s="103">
        <f>Config!G17</f>
        <v>0</v>
      </c>
      <c r="BB15" s="103">
        <f>Config!H17</f>
        <v>0</v>
      </c>
      <c r="BC15" s="103">
        <f>Config!I17</f>
        <v>0</v>
      </c>
    </row>
    <row r="16" spans="1:55" s="55" customFormat="1" ht="12.75" customHeight="1">
      <c r="A16" s="170"/>
      <c r="B16" s="171" t="s">
        <v>59</v>
      </c>
      <c r="C16" s="172"/>
      <c r="D16" s="173"/>
      <c r="E16" s="67" t="s">
        <v>68</v>
      </c>
      <c r="F16" s="67" t="s">
        <v>70</v>
      </c>
      <c r="G16" s="67" t="s">
        <v>54</v>
      </c>
      <c r="H16" s="62">
        <v>1</v>
      </c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</row>
    <row r="17" spans="1:59" s="55" customFormat="1" ht="12.75" customHeight="1">
      <c r="A17" s="170"/>
      <c r="B17" s="171" t="s">
        <v>65</v>
      </c>
      <c r="C17" s="172"/>
      <c r="D17" s="173"/>
      <c r="E17" s="67" t="s">
        <v>68</v>
      </c>
      <c r="F17" s="67" t="s">
        <v>70</v>
      </c>
      <c r="G17" s="100" t="s">
        <v>53</v>
      </c>
      <c r="H17" s="62"/>
      <c r="I17" s="62"/>
      <c r="J17" s="62"/>
      <c r="K17" s="62">
        <v>1</v>
      </c>
      <c r="L17" s="62">
        <v>1</v>
      </c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</row>
    <row r="18" spans="1:59" s="55" customFormat="1" ht="12.75" customHeight="1">
      <c r="A18" s="68"/>
      <c r="B18" s="174" t="s">
        <v>60</v>
      </c>
      <c r="C18" s="175"/>
      <c r="D18" s="176"/>
      <c r="E18" s="67" t="s">
        <v>47</v>
      </c>
      <c r="F18" s="67" t="s">
        <v>70</v>
      </c>
      <c r="G18" s="67" t="s">
        <v>54</v>
      </c>
      <c r="H18" s="62"/>
      <c r="I18" s="62"/>
      <c r="J18" s="62"/>
      <c r="K18" s="62"/>
      <c r="L18" s="62">
        <v>1</v>
      </c>
      <c r="M18" s="62">
        <v>2</v>
      </c>
      <c r="N18" s="62">
        <v>2</v>
      </c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</row>
    <row r="19" spans="1:59" s="55" customFormat="1" ht="12.75" customHeight="1">
      <c r="A19" s="68"/>
      <c r="B19" s="174" t="s">
        <v>61</v>
      </c>
      <c r="C19" s="175"/>
      <c r="D19" s="176"/>
      <c r="E19" s="67" t="s">
        <v>11</v>
      </c>
      <c r="F19" s="67" t="s">
        <v>70</v>
      </c>
      <c r="G19" s="67" t="s">
        <v>51</v>
      </c>
      <c r="H19" s="62"/>
      <c r="I19" s="62"/>
      <c r="J19" s="62"/>
      <c r="K19" s="62"/>
      <c r="L19" s="62"/>
      <c r="M19" s="62">
        <v>2</v>
      </c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</row>
    <row r="20" spans="1:59" s="55" customFormat="1" ht="12.75" customHeight="1">
      <c r="A20" s="68"/>
      <c r="B20" s="174" t="s">
        <v>66</v>
      </c>
      <c r="C20" s="175"/>
      <c r="D20" s="176"/>
      <c r="E20" s="67" t="s">
        <v>11</v>
      </c>
      <c r="F20" s="67" t="s">
        <v>70</v>
      </c>
      <c r="G20" s="67" t="s">
        <v>52</v>
      </c>
      <c r="H20" s="62"/>
      <c r="I20" s="62"/>
      <c r="J20" s="62"/>
      <c r="K20" s="62"/>
      <c r="L20" s="62"/>
      <c r="M20" s="62">
        <v>2</v>
      </c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</row>
    <row r="21" spans="1:59" s="55" customFormat="1" ht="12.75" customHeight="1">
      <c r="A21" s="68" t="s">
        <v>63</v>
      </c>
      <c r="B21" s="171" t="s">
        <v>64</v>
      </c>
      <c r="C21" s="172"/>
      <c r="D21" s="173"/>
      <c r="E21" s="67" t="s">
        <v>11</v>
      </c>
      <c r="F21" s="67" t="s">
        <v>70</v>
      </c>
      <c r="G21" s="67" t="s">
        <v>67</v>
      </c>
      <c r="H21" s="62"/>
      <c r="I21" s="62"/>
      <c r="J21" s="62"/>
      <c r="K21" s="62"/>
      <c r="L21" s="62"/>
      <c r="M21" s="62"/>
      <c r="N21" s="62">
        <v>3</v>
      </c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</row>
    <row r="22" spans="1:59" s="41" customFormat="1" ht="12.75" customHeight="1">
      <c r="A22" s="69" t="s">
        <v>29</v>
      </c>
      <c r="B22" s="129" t="s">
        <v>30</v>
      </c>
      <c r="C22" s="130"/>
      <c r="D22" s="131"/>
      <c r="E22" s="70" t="s">
        <v>48</v>
      </c>
      <c r="F22" s="70" t="s">
        <v>70</v>
      </c>
      <c r="G22" s="70" t="s">
        <v>52</v>
      </c>
      <c r="H22" s="64">
        <v>1</v>
      </c>
      <c r="I22" s="64">
        <v>1</v>
      </c>
      <c r="J22" s="64">
        <v>1</v>
      </c>
      <c r="K22" s="64">
        <v>1</v>
      </c>
      <c r="L22" s="64">
        <v>1</v>
      </c>
      <c r="M22" s="64">
        <v>1</v>
      </c>
      <c r="N22" s="91">
        <v>2</v>
      </c>
      <c r="O22" s="92"/>
      <c r="P22" s="91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</row>
    <row r="23" spans="1:59" s="41" customFormat="1" ht="12.75" customHeight="1">
      <c r="A23" s="69" t="s">
        <v>31</v>
      </c>
      <c r="B23" s="129" t="s">
        <v>62</v>
      </c>
      <c r="C23" s="130"/>
      <c r="D23" s="131"/>
      <c r="E23" s="70" t="s">
        <v>48</v>
      </c>
      <c r="F23" s="70" t="s">
        <v>70</v>
      </c>
      <c r="G23" s="70" t="s">
        <v>52</v>
      </c>
      <c r="H23" s="64">
        <v>1</v>
      </c>
      <c r="I23" s="64">
        <v>1</v>
      </c>
      <c r="J23" s="64">
        <v>1</v>
      </c>
      <c r="K23" s="64">
        <v>1</v>
      </c>
      <c r="L23" s="64">
        <v>1</v>
      </c>
      <c r="M23" s="64">
        <v>1</v>
      </c>
      <c r="N23" s="91">
        <v>2</v>
      </c>
      <c r="O23" s="92"/>
      <c r="P23" s="91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</row>
    <row r="24" spans="1:59" s="54" customFormat="1" ht="14.25" customHeight="1">
      <c r="A24" s="177" t="s">
        <v>37</v>
      </c>
      <c r="B24" s="132" t="s">
        <v>56</v>
      </c>
      <c r="C24" s="133"/>
      <c r="D24" s="134"/>
      <c r="E24" s="71" t="s">
        <v>10</v>
      </c>
      <c r="F24" s="71" t="s">
        <v>70</v>
      </c>
      <c r="G24" s="71" t="s">
        <v>51</v>
      </c>
      <c r="H24" s="65"/>
      <c r="I24" s="65"/>
      <c r="J24" s="65"/>
      <c r="K24" s="65"/>
      <c r="L24" s="65"/>
      <c r="M24" s="65"/>
      <c r="N24" s="93"/>
      <c r="O24" s="94"/>
      <c r="P24" s="93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>
        <v>1</v>
      </c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</row>
    <row r="25" spans="1:59" s="54" customFormat="1" ht="12.75" customHeight="1">
      <c r="A25" s="178"/>
      <c r="B25" s="132" t="s">
        <v>57</v>
      </c>
      <c r="C25" s="133"/>
      <c r="D25" s="134"/>
      <c r="E25" s="71" t="s">
        <v>10</v>
      </c>
      <c r="F25" s="71" t="s">
        <v>70</v>
      </c>
      <c r="G25" s="71" t="s">
        <v>55</v>
      </c>
      <c r="H25" s="65"/>
      <c r="I25" s="65"/>
      <c r="J25" s="65"/>
      <c r="K25" s="65"/>
      <c r="L25" s="65"/>
      <c r="M25" s="65"/>
      <c r="N25" s="66"/>
      <c r="O25" s="94"/>
      <c r="P25" s="66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>
        <v>1</v>
      </c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</row>
    <row r="26" spans="1:59" s="54" customFormat="1" ht="12.75" customHeight="1">
      <c r="A26" s="178"/>
      <c r="B26" s="132" t="s">
        <v>74</v>
      </c>
      <c r="C26" s="133"/>
      <c r="D26" s="134"/>
      <c r="E26" s="71" t="s">
        <v>47</v>
      </c>
      <c r="F26" s="71" t="s">
        <v>70</v>
      </c>
      <c r="G26" s="71" t="s">
        <v>53</v>
      </c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>
        <v>1</v>
      </c>
      <c r="AG26" s="65">
        <v>1</v>
      </c>
      <c r="AH26" s="65">
        <v>1</v>
      </c>
      <c r="AI26" s="65">
        <v>1</v>
      </c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</row>
    <row r="27" spans="1:59" s="54" customFormat="1" ht="12.75" customHeight="1">
      <c r="A27" s="178"/>
      <c r="B27" s="132" t="s">
        <v>59</v>
      </c>
      <c r="C27" s="133"/>
      <c r="D27" s="134"/>
      <c r="E27" s="71" t="s">
        <v>68</v>
      </c>
      <c r="F27" s="71" t="s">
        <v>70</v>
      </c>
      <c r="G27" s="71" t="s">
        <v>54</v>
      </c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>
        <v>1</v>
      </c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</row>
    <row r="28" spans="1:59" s="54" customFormat="1" ht="12.75" customHeight="1">
      <c r="A28" s="178"/>
      <c r="B28" s="132" t="s">
        <v>65</v>
      </c>
      <c r="C28" s="133"/>
      <c r="D28" s="134"/>
      <c r="E28" s="71" t="s">
        <v>68</v>
      </c>
      <c r="F28" s="71" t="s">
        <v>70</v>
      </c>
      <c r="G28" s="101" t="s">
        <v>55</v>
      </c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>
        <v>1</v>
      </c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</row>
    <row r="29" spans="1:59" s="54" customFormat="1" ht="12.75" customHeight="1">
      <c r="A29" s="72"/>
      <c r="B29" s="135" t="s">
        <v>60</v>
      </c>
      <c r="C29" s="136"/>
      <c r="D29" s="137"/>
      <c r="E29" s="71" t="s">
        <v>47</v>
      </c>
      <c r="F29" s="71" t="s">
        <v>70</v>
      </c>
      <c r="G29" s="71" t="s">
        <v>54</v>
      </c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>
        <v>1</v>
      </c>
      <c r="AG29" s="65">
        <v>1</v>
      </c>
      <c r="AH29" s="65">
        <v>1</v>
      </c>
      <c r="AI29" s="65">
        <v>1</v>
      </c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</row>
    <row r="30" spans="1:59" s="54" customFormat="1" ht="12.75" customHeight="1">
      <c r="A30" s="72"/>
      <c r="B30" s="135" t="s">
        <v>61</v>
      </c>
      <c r="C30" s="136"/>
      <c r="D30" s="137"/>
      <c r="E30" s="71" t="s">
        <v>11</v>
      </c>
      <c r="F30" s="71" t="s">
        <v>70</v>
      </c>
      <c r="G30" s="71" t="s">
        <v>51</v>
      </c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>
        <v>2</v>
      </c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</row>
    <row r="31" spans="1:59" s="54" customFormat="1" ht="12.75" customHeight="1">
      <c r="A31" s="72"/>
      <c r="B31" s="135" t="s">
        <v>66</v>
      </c>
      <c r="C31" s="136"/>
      <c r="D31" s="137"/>
      <c r="E31" s="71" t="s">
        <v>11</v>
      </c>
      <c r="F31" s="71" t="s">
        <v>70</v>
      </c>
      <c r="G31" s="71" t="s">
        <v>52</v>
      </c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>
        <v>1</v>
      </c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</row>
    <row r="32" spans="1:59" s="54" customFormat="1" ht="12.75" customHeight="1">
      <c r="A32" s="72" t="s">
        <v>63</v>
      </c>
      <c r="B32" s="132" t="s">
        <v>75</v>
      </c>
      <c r="C32" s="133"/>
      <c r="D32" s="134"/>
      <c r="E32" s="71" t="s">
        <v>11</v>
      </c>
      <c r="F32" s="71" t="s">
        <v>70</v>
      </c>
      <c r="G32" s="71" t="s">
        <v>67</v>
      </c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6"/>
      <c r="T32" s="94"/>
      <c r="U32" s="66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>
        <v>3</v>
      </c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</row>
    <row r="33" spans="1:45" ht="12.75" customHeight="1">
      <c r="A33" s="69" t="s">
        <v>32</v>
      </c>
      <c r="B33" s="129" t="s">
        <v>72</v>
      </c>
      <c r="C33" s="130"/>
      <c r="D33" s="131"/>
      <c r="E33" s="70" t="s">
        <v>48</v>
      </c>
      <c r="F33" s="73" t="s">
        <v>70</v>
      </c>
      <c r="G33" s="73" t="s">
        <v>52</v>
      </c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>
        <v>1</v>
      </c>
      <c r="AD33" s="64">
        <v>1</v>
      </c>
      <c r="AE33" s="64">
        <v>1</v>
      </c>
      <c r="AF33" s="64">
        <v>1</v>
      </c>
      <c r="AG33" s="64">
        <v>1</v>
      </c>
      <c r="AH33" s="64">
        <v>1</v>
      </c>
      <c r="AI33" s="64">
        <v>2</v>
      </c>
      <c r="AJ33" s="64"/>
      <c r="AK33" s="64"/>
      <c r="AL33" s="64"/>
      <c r="AM33" s="64"/>
      <c r="AN33" s="64"/>
      <c r="AO33" s="64"/>
      <c r="AP33" s="64"/>
      <c r="AQ33" s="64"/>
      <c r="AR33" s="64"/>
      <c r="AS33" s="64"/>
    </row>
    <row r="34" spans="1:45" ht="12.75" customHeight="1">
      <c r="A34" s="69" t="s">
        <v>71</v>
      </c>
      <c r="B34" s="129" t="s">
        <v>73</v>
      </c>
      <c r="C34" s="130"/>
      <c r="D34" s="131"/>
      <c r="E34" s="70" t="s">
        <v>48</v>
      </c>
      <c r="F34" s="73" t="s">
        <v>70</v>
      </c>
      <c r="G34" s="73" t="s">
        <v>52</v>
      </c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>
        <v>1</v>
      </c>
      <c r="AD34" s="64">
        <v>1</v>
      </c>
      <c r="AE34" s="64">
        <v>1</v>
      </c>
      <c r="AF34" s="64">
        <v>1</v>
      </c>
      <c r="AG34" s="64">
        <v>1</v>
      </c>
      <c r="AH34" s="64">
        <v>1</v>
      </c>
      <c r="AI34" s="64">
        <v>2</v>
      </c>
      <c r="AJ34" s="64"/>
      <c r="AK34" s="64"/>
      <c r="AL34" s="64"/>
      <c r="AM34" s="64"/>
      <c r="AN34" s="64"/>
      <c r="AO34" s="64"/>
      <c r="AP34" s="64"/>
      <c r="AQ34" s="64"/>
      <c r="AR34" s="64"/>
      <c r="AS34" s="64"/>
    </row>
    <row r="35" spans="1:45" ht="12.75" customHeight="1">
      <c r="A35" s="161"/>
      <c r="B35" s="164"/>
      <c r="C35" s="165"/>
      <c r="D35" s="16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</row>
    <row r="36" spans="1:45" ht="12.75" customHeight="1">
      <c r="A36" s="161"/>
      <c r="B36" s="144"/>
      <c r="C36" s="145"/>
      <c r="D36" s="14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</row>
    <row r="37" spans="1:45" ht="12.75" customHeight="1">
      <c r="A37" s="161"/>
      <c r="B37" s="144"/>
      <c r="C37" s="145"/>
      <c r="D37" s="14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7"/>
      <c r="Y37" s="58"/>
      <c r="Z37" s="59"/>
      <c r="AA37" s="56"/>
      <c r="AB37" s="56"/>
      <c r="AC37" s="60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</row>
    <row r="38" spans="1:45" ht="12.75" customHeight="1">
      <c r="A38" s="161"/>
      <c r="B38" s="144"/>
      <c r="C38" s="145"/>
      <c r="D38" s="14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</row>
    <row r="39" spans="1:45" ht="12.75" customHeight="1">
      <c r="A39" s="161"/>
      <c r="B39" s="167"/>
      <c r="C39" s="167"/>
      <c r="D39" s="168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60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</row>
    <row r="40" spans="1:45" ht="12.75" customHeight="1">
      <c r="A40" s="161"/>
      <c r="B40" s="167"/>
      <c r="C40" s="167"/>
      <c r="D40" s="168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60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</row>
    <row r="41" spans="1:45" ht="12.75" customHeight="1">
      <c r="A41" s="57"/>
      <c r="B41" s="144"/>
      <c r="C41" s="145"/>
      <c r="D41" s="14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60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</row>
    <row r="42" spans="1:45" ht="12.75" customHeight="1">
      <c r="A42" s="61"/>
      <c r="B42" s="144"/>
      <c r="C42" s="145"/>
      <c r="D42" s="14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60"/>
      <c r="AE42" s="60"/>
      <c r="AF42" s="60"/>
      <c r="AG42" s="60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</row>
    <row r="43" spans="1:45" ht="12.75" customHeight="1">
      <c r="A43" s="61"/>
      <c r="B43" s="144"/>
      <c r="C43" s="145"/>
      <c r="D43" s="14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60"/>
      <c r="AE43" s="60"/>
      <c r="AF43" s="60"/>
      <c r="AG43" s="60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</row>
    <row r="44" spans="1:45" ht="12.75" customHeight="1">
      <c r="A44" s="61"/>
      <c r="B44" s="179"/>
      <c r="C44" s="179"/>
      <c r="D44" s="180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60"/>
      <c r="AE44" s="60"/>
      <c r="AF44" s="60"/>
      <c r="AG44" s="60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</row>
    <row r="45" spans="1:45" ht="12.75" customHeight="1">
      <c r="A45" s="162"/>
      <c r="B45" s="164"/>
      <c r="C45" s="165"/>
      <c r="D45" s="16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60"/>
      <c r="AE45" s="60"/>
      <c r="AF45" s="60"/>
      <c r="AG45" s="60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</row>
    <row r="46" spans="1:45" ht="12.75" customHeight="1">
      <c r="A46" s="162"/>
      <c r="B46" s="144"/>
      <c r="C46" s="145"/>
      <c r="D46" s="14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</row>
    <row r="47" spans="1:45" ht="12.75" customHeight="1">
      <c r="A47" s="162"/>
      <c r="B47" s="144"/>
      <c r="C47" s="145"/>
      <c r="D47" s="14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</row>
    <row r="48" spans="1:45" ht="12.75" customHeight="1">
      <c r="A48" s="162"/>
      <c r="B48" s="144"/>
      <c r="C48" s="145"/>
      <c r="D48" s="14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</row>
    <row r="49" spans="1:45" ht="12.75" customHeight="1">
      <c r="A49" s="162"/>
      <c r="B49" s="167"/>
      <c r="C49" s="167"/>
      <c r="D49" s="168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</row>
    <row r="50" spans="1:45" ht="12.75" customHeight="1">
      <c r="A50" s="163"/>
      <c r="B50" s="167"/>
      <c r="C50" s="167"/>
      <c r="D50" s="168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</row>
    <row r="51" spans="1:45" ht="12.75" customHeight="1">
      <c r="A51" s="56"/>
      <c r="B51" s="144"/>
      <c r="C51" s="145"/>
      <c r="D51" s="14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</row>
    <row r="52" spans="1:45" ht="12.75" customHeight="1">
      <c r="A52" s="56"/>
      <c r="B52" s="144"/>
      <c r="C52" s="145"/>
      <c r="D52" s="14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</row>
    <row r="53" spans="1:45" ht="12.75" customHeight="1">
      <c r="A53" s="56"/>
      <c r="B53" s="144"/>
      <c r="C53" s="145"/>
      <c r="D53" s="14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</row>
    <row r="54" spans="1:45" ht="12.75" customHeight="1">
      <c r="A54" s="56"/>
      <c r="B54" s="144"/>
      <c r="C54" s="145"/>
      <c r="D54" s="14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</row>
    <row r="55" spans="1:45" s="41" customFormat="1" ht="12.75" customHeight="1">
      <c r="A55" s="56"/>
      <c r="B55" s="144"/>
      <c r="C55" s="145"/>
      <c r="D55" s="14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</row>
    <row r="56" spans="1:45" ht="12.75" customHeight="1">
      <c r="A56" s="56"/>
      <c r="B56" s="144"/>
      <c r="C56" s="145"/>
      <c r="D56" s="14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</row>
    <row r="57" spans="1:45" ht="12.75" customHeight="1">
      <c r="A57" s="56"/>
      <c r="B57" s="141"/>
      <c r="C57" s="142"/>
      <c r="D57" s="143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</row>
    <row r="58" spans="1:45" ht="12.75" customHeight="1">
      <c r="A58" s="56"/>
      <c r="B58" s="141"/>
      <c r="C58" s="142"/>
      <c r="D58" s="143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</row>
    <row r="59" spans="1:45" ht="12.75" customHeight="1">
      <c r="A59" s="56"/>
      <c r="B59" s="141"/>
      <c r="C59" s="142"/>
      <c r="D59" s="143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</row>
    <row r="60" spans="1:45" ht="12.75" customHeight="1">
      <c r="A60" s="56"/>
      <c r="B60" s="141"/>
      <c r="C60" s="142"/>
      <c r="D60" s="143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</row>
    <row r="61" spans="1:45" ht="12.75" customHeight="1">
      <c r="A61" s="56"/>
      <c r="B61" s="141"/>
      <c r="C61" s="142"/>
      <c r="D61" s="143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</row>
    <row r="62" spans="1:45" ht="12.75" customHeight="1">
      <c r="A62" s="56"/>
      <c r="B62" s="141"/>
      <c r="C62" s="142"/>
      <c r="D62" s="143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</row>
    <row r="63" spans="1:45" ht="12.75" customHeight="1">
      <c r="A63" s="56"/>
      <c r="B63" s="141"/>
      <c r="C63" s="142"/>
      <c r="D63" s="143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</row>
    <row r="64" spans="1:45" ht="12.75" customHeight="1">
      <c r="A64" s="29"/>
      <c r="B64" s="138"/>
      <c r="C64" s="139"/>
      <c r="D64" s="140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</row>
    <row r="65" spans="1:45" ht="12.75" customHeight="1">
      <c r="A65" s="29"/>
      <c r="B65" s="138"/>
      <c r="C65" s="139"/>
      <c r="D65" s="140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</row>
    <row r="66" spans="1:45" ht="12.75" customHeight="1">
      <c r="A66" s="29"/>
      <c r="B66" s="138"/>
      <c r="C66" s="139"/>
      <c r="D66" s="140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</row>
    <row r="67" spans="1:45" ht="12.75" customHeight="1">
      <c r="A67" s="29"/>
      <c r="B67" s="138"/>
      <c r="C67" s="139"/>
      <c r="D67" s="140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</row>
    <row r="68" spans="1:45" ht="12.75" customHeight="1">
      <c r="A68" s="29"/>
      <c r="B68" s="138"/>
      <c r="C68" s="139"/>
      <c r="D68" s="140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</row>
    <row r="69" spans="1:45" ht="12.75" customHeight="1">
      <c r="A69" s="29"/>
      <c r="B69" s="138"/>
      <c r="C69" s="139"/>
      <c r="D69" s="140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</row>
    <row r="70" spans="1:45" ht="12.75" customHeight="1">
      <c r="A70" s="29"/>
      <c r="B70" s="138"/>
      <c r="C70" s="139"/>
      <c r="D70" s="140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</row>
    <row r="71" spans="1:45" ht="12.75" customHeight="1">
      <c r="A71" s="29"/>
      <c r="B71" s="138"/>
      <c r="C71" s="139"/>
      <c r="D71" s="140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</row>
    <row r="72" spans="1:45" ht="12.75" customHeight="1">
      <c r="A72" s="29"/>
      <c r="B72" s="42"/>
      <c r="C72" s="39"/>
      <c r="D72" s="40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</row>
    <row r="73" spans="1:45" ht="12.75" customHeight="1">
      <c r="A73" s="29"/>
      <c r="B73" s="42"/>
      <c r="C73" s="39"/>
      <c r="D73" s="40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</row>
    <row r="74" spans="1:45" ht="12.75" customHeight="1">
      <c r="A74" s="29"/>
      <c r="B74" s="42"/>
      <c r="C74" s="39"/>
      <c r="D74" s="40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</row>
    <row r="75" spans="1:45" ht="12.75" customHeight="1">
      <c r="A75" s="29"/>
      <c r="B75" s="42"/>
      <c r="C75" s="39"/>
      <c r="D75" s="40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</row>
    <row r="76" spans="1:45" ht="12.75" customHeight="1">
      <c r="A76" s="29"/>
      <c r="B76" s="42"/>
      <c r="C76" s="39"/>
      <c r="D76" s="40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</row>
    <row r="77" spans="1:45" ht="12.75" customHeight="1">
      <c r="A77" s="29"/>
      <c r="B77" s="42"/>
      <c r="C77" s="39"/>
      <c r="D77" s="40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</row>
    <row r="78" spans="1:45" ht="12.75" customHeight="1">
      <c r="A78" s="29"/>
      <c r="B78" s="42"/>
      <c r="C78" s="39"/>
      <c r="D78" s="40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</row>
    <row r="79" spans="1:45" ht="12.75" customHeight="1">
      <c r="A79" s="29"/>
      <c r="B79" s="42"/>
      <c r="C79" s="39"/>
      <c r="D79" s="40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</row>
    <row r="80" spans="1:45" ht="12.75" customHeight="1">
      <c r="A80" s="29"/>
      <c r="B80" s="42"/>
      <c r="C80" s="39"/>
      <c r="D80" s="40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</row>
    <row r="81" spans="1:45" ht="12.75" customHeight="1">
      <c r="A81" s="29"/>
      <c r="B81" s="42"/>
      <c r="C81" s="39"/>
      <c r="D81" s="40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</row>
    <row r="82" spans="1:45" ht="12.75" customHeight="1">
      <c r="A82" s="29"/>
      <c r="B82" s="42"/>
      <c r="C82" s="39"/>
      <c r="D82" s="40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</row>
    <row r="83" spans="1:45" ht="12.75" customHeight="1">
      <c r="A83" s="29"/>
      <c r="B83" s="42"/>
      <c r="C83" s="39"/>
      <c r="D83" s="40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</row>
    <row r="84" spans="1:45" ht="12.75" customHeight="1">
      <c r="A84" s="29"/>
      <c r="B84" s="42"/>
      <c r="C84" s="39"/>
      <c r="D84" s="40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</row>
    <row r="85" spans="1:45" ht="12.75" customHeight="1">
      <c r="A85" s="29"/>
      <c r="B85" s="42"/>
      <c r="C85" s="39"/>
      <c r="D85" s="40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</row>
    <row r="86" spans="1:45" ht="12.75" customHeight="1">
      <c r="A86" s="29"/>
      <c r="B86" s="42"/>
      <c r="C86" s="39"/>
      <c r="D86" s="40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</row>
    <row r="87" spans="1:45" ht="12.75" customHeight="1">
      <c r="A87" s="29"/>
      <c r="B87" s="42"/>
      <c r="C87" s="39"/>
      <c r="D87" s="40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</row>
    <row r="88" spans="1:45" ht="12.75" customHeight="1">
      <c r="A88" s="29"/>
      <c r="B88" s="42"/>
      <c r="C88" s="39"/>
      <c r="D88" s="40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</row>
    <row r="89" spans="1:45" ht="12.75" customHeight="1">
      <c r="A89" s="29"/>
      <c r="B89" s="42"/>
      <c r="C89" s="39"/>
      <c r="D89" s="40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</row>
    <row r="90" spans="1:45" ht="12.75" customHeight="1">
      <c r="A90" s="29"/>
      <c r="B90" s="42"/>
      <c r="C90" s="39"/>
      <c r="D90" s="40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</row>
    <row r="91" spans="1:45" ht="12.75" customHeight="1">
      <c r="A91" s="29"/>
      <c r="B91" s="42"/>
      <c r="C91" s="39"/>
      <c r="D91" s="40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</row>
    <row r="92" spans="1:45" ht="12.75" customHeight="1">
      <c r="A92" s="29"/>
      <c r="B92" s="42"/>
      <c r="C92" s="39"/>
      <c r="D92" s="40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</row>
    <row r="93" spans="1:45" ht="12.75" customHeight="1">
      <c r="A93" s="29"/>
      <c r="B93" s="42"/>
      <c r="C93" s="39"/>
      <c r="D93" s="40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</row>
    <row r="94" spans="1:45" ht="12.75" customHeight="1">
      <c r="A94" s="29"/>
      <c r="B94" s="42"/>
      <c r="C94" s="39"/>
      <c r="D94" s="40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</row>
    <row r="95" spans="1:45" ht="12.75" customHeight="1">
      <c r="A95" s="29"/>
      <c r="B95" s="42"/>
      <c r="C95" s="39"/>
      <c r="D95" s="40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</row>
    <row r="96" spans="1:45" ht="12.75" customHeight="1">
      <c r="A96" s="29"/>
      <c r="B96" s="42"/>
      <c r="C96" s="39"/>
      <c r="D96" s="40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</row>
    <row r="97" spans="1:45" ht="12.75" customHeight="1">
      <c r="A97" s="29"/>
      <c r="B97" s="42"/>
      <c r="C97" s="39"/>
      <c r="D97" s="40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</row>
    <row r="98" spans="1:45" ht="12.75" customHeight="1">
      <c r="A98" s="29"/>
      <c r="B98" s="42"/>
      <c r="C98" s="39"/>
      <c r="D98" s="40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</row>
    <row r="99" spans="1:45" ht="12.75" customHeight="1">
      <c r="A99" s="29"/>
      <c r="B99" s="42"/>
      <c r="C99" s="39"/>
      <c r="D99" s="40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</row>
    <row r="100" spans="1:45" ht="12.75" customHeight="1">
      <c r="A100" s="29"/>
      <c r="B100" s="42"/>
      <c r="C100" s="39"/>
      <c r="D100" s="40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</row>
    <row r="101" spans="1:45" ht="12.75" customHeight="1">
      <c r="A101" s="29"/>
      <c r="B101" s="42"/>
      <c r="C101" s="39"/>
      <c r="D101" s="40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</row>
    <row r="102" spans="1:45" ht="12.75" customHeight="1">
      <c r="A102" s="29"/>
      <c r="B102" s="42"/>
      <c r="C102" s="39"/>
      <c r="D102" s="40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</row>
    <row r="103" spans="1:45" ht="12.75" customHeight="1">
      <c r="A103" s="29"/>
      <c r="B103" s="42"/>
      <c r="C103" s="39"/>
      <c r="D103" s="40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</row>
    <row r="104" spans="1:45" ht="12.75" customHeight="1">
      <c r="A104" s="29"/>
      <c r="B104" s="42"/>
      <c r="C104" s="39"/>
      <c r="D104" s="40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</row>
    <row r="105" spans="1:45" ht="12.75" customHeight="1">
      <c r="A105" s="29"/>
      <c r="B105" s="42"/>
      <c r="C105" s="39"/>
      <c r="D105" s="40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</row>
    <row r="106" spans="1:45" ht="12.75" customHeight="1">
      <c r="A106" s="29"/>
      <c r="B106" s="42"/>
      <c r="C106" s="39"/>
      <c r="D106" s="40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</row>
    <row r="107" spans="1:45" ht="12.75" customHeight="1">
      <c r="A107" s="29"/>
      <c r="B107" s="42"/>
      <c r="C107" s="39"/>
      <c r="D107" s="40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</row>
    <row r="108" spans="1:45" ht="12.75" customHeight="1">
      <c r="A108" s="29"/>
      <c r="B108" s="42"/>
      <c r="C108" s="39"/>
      <c r="D108" s="40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</row>
    <row r="109" spans="1:45" ht="12.75" customHeight="1">
      <c r="A109" s="29"/>
      <c r="B109" s="42"/>
      <c r="C109" s="39"/>
      <c r="D109" s="40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</row>
    <row r="110" spans="1:45" ht="12.75" customHeight="1">
      <c r="A110" s="29"/>
      <c r="B110" s="42"/>
      <c r="C110" s="39"/>
      <c r="D110" s="40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</row>
    <row r="111" spans="1:45" ht="12.75" customHeight="1">
      <c r="A111" s="29"/>
      <c r="B111" s="42"/>
      <c r="C111" s="39"/>
      <c r="D111" s="40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</row>
    <row r="112" spans="1:45" ht="12.75" customHeight="1">
      <c r="A112" s="29"/>
      <c r="B112" s="42"/>
      <c r="C112" s="39"/>
      <c r="D112" s="40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</row>
    <row r="113" spans="1:45" ht="12.75" customHeight="1">
      <c r="A113" s="29"/>
      <c r="B113" s="42"/>
      <c r="C113" s="39"/>
      <c r="D113" s="40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</row>
    <row r="114" spans="1:45" ht="12.75" customHeight="1">
      <c r="A114" s="29"/>
      <c r="B114" s="42"/>
      <c r="C114" s="39"/>
      <c r="D114" s="40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</row>
    <row r="115" spans="1:45" ht="12.75" customHeight="1">
      <c r="A115" s="29"/>
      <c r="B115" s="42"/>
      <c r="C115" s="39"/>
      <c r="D115" s="40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</row>
    <row r="116" spans="1:45" ht="12.75" customHeight="1">
      <c r="A116" s="29"/>
      <c r="B116" s="42"/>
      <c r="C116" s="39"/>
      <c r="D116" s="40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</row>
    <row r="117" spans="1:45" ht="12.75" customHeight="1">
      <c r="A117" s="29"/>
      <c r="B117" s="42"/>
      <c r="C117" s="39"/>
      <c r="D117" s="40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</row>
    <row r="118" spans="1:45" ht="12.75" customHeight="1">
      <c r="A118" s="29"/>
      <c r="B118" s="42"/>
      <c r="C118" s="39"/>
      <c r="D118" s="40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</row>
    <row r="119" spans="1:45" ht="12.75" customHeight="1">
      <c r="A119" s="29"/>
      <c r="B119" s="42"/>
      <c r="C119" s="39"/>
      <c r="D119" s="40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</row>
    <row r="120" spans="1:45" ht="12.75" customHeight="1">
      <c r="A120" s="29"/>
      <c r="B120" s="42"/>
      <c r="C120" s="39"/>
      <c r="D120" s="40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</row>
    <row r="121" spans="1:45" ht="12.75" customHeight="1">
      <c r="A121" s="29"/>
      <c r="B121" s="42"/>
      <c r="C121" s="39"/>
      <c r="D121" s="40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</row>
    <row r="122" spans="1:45" ht="12.75" customHeight="1">
      <c r="A122" s="29"/>
      <c r="B122" s="42"/>
      <c r="C122" s="39"/>
      <c r="D122" s="40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</row>
    <row r="123" spans="1:45" ht="12.75" customHeight="1">
      <c r="A123" s="29"/>
      <c r="B123" s="42"/>
      <c r="C123" s="39"/>
      <c r="D123" s="40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</row>
    <row r="124" spans="1:45" ht="12.75" customHeight="1">
      <c r="A124" s="29"/>
      <c r="B124" s="42"/>
      <c r="C124" s="39"/>
      <c r="D124" s="40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</row>
    <row r="125" spans="1:45" ht="12.75" customHeight="1">
      <c r="A125" s="29"/>
      <c r="B125" s="42"/>
      <c r="C125" s="39"/>
      <c r="D125" s="40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</row>
    <row r="126" spans="1:45" ht="12.75" customHeight="1">
      <c r="A126" s="29"/>
      <c r="B126" s="42"/>
      <c r="C126" s="39"/>
      <c r="D126" s="40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</row>
    <row r="127" spans="1:45" ht="12.75" customHeight="1">
      <c r="A127" s="29"/>
      <c r="B127" s="42"/>
      <c r="C127" s="39"/>
      <c r="D127" s="40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</row>
    <row r="128" spans="1:45" ht="12.75" customHeight="1">
      <c r="A128" s="29"/>
      <c r="B128" s="42"/>
      <c r="C128" s="39"/>
      <c r="D128" s="40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</row>
    <row r="129" spans="1:45" ht="12.75" customHeight="1">
      <c r="A129" s="29"/>
      <c r="B129" s="42"/>
      <c r="C129" s="39"/>
      <c r="D129" s="40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</row>
    <row r="130" spans="1:45" ht="12.75" customHeight="1">
      <c r="A130" s="29"/>
      <c r="B130" s="42"/>
      <c r="C130" s="39"/>
      <c r="D130" s="40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</row>
    <row r="131" spans="1:45" ht="12.75" customHeight="1">
      <c r="A131" s="29"/>
      <c r="B131" s="42"/>
      <c r="C131" s="39"/>
      <c r="D131" s="40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</row>
    <row r="132" spans="1:45" ht="12.75" customHeight="1">
      <c r="A132" s="29"/>
      <c r="B132" s="42"/>
      <c r="C132" s="39"/>
      <c r="D132" s="40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</row>
    <row r="133" spans="1:45" ht="12.75" customHeight="1">
      <c r="A133" s="29"/>
      <c r="B133" s="42"/>
      <c r="C133" s="39"/>
      <c r="D133" s="40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</row>
    <row r="134" spans="1:45" ht="12.75" customHeight="1">
      <c r="A134" s="29"/>
      <c r="B134" s="42"/>
      <c r="C134" s="39"/>
      <c r="D134" s="40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</row>
    <row r="135" spans="1:45" ht="12.75" customHeight="1">
      <c r="A135" s="29"/>
      <c r="B135" s="42"/>
      <c r="C135" s="39"/>
      <c r="D135" s="40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</row>
    <row r="136" spans="1:45" ht="12.75" customHeight="1">
      <c r="A136" s="29"/>
      <c r="B136" s="42"/>
      <c r="C136" s="39"/>
      <c r="D136" s="40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</row>
    <row r="137" spans="1:45" ht="12.75" customHeight="1">
      <c r="A137" s="29"/>
      <c r="B137" s="42"/>
      <c r="C137" s="39"/>
      <c r="D137" s="40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</row>
    <row r="138" spans="1:45" ht="12.75" customHeight="1">
      <c r="A138" s="29"/>
      <c r="B138" s="42"/>
      <c r="C138" s="39"/>
      <c r="D138" s="40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</row>
    <row r="139" spans="1:45" ht="12.75" customHeight="1">
      <c r="A139" s="29"/>
      <c r="B139" s="42"/>
      <c r="C139" s="39"/>
      <c r="D139" s="40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</row>
    <row r="140" spans="1:45" ht="12.75" customHeight="1">
      <c r="A140" s="29"/>
      <c r="B140" s="42"/>
      <c r="C140" s="39"/>
      <c r="D140" s="40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</row>
    <row r="141" spans="1:45" ht="12.75" customHeight="1">
      <c r="A141" s="29"/>
      <c r="B141" s="42"/>
      <c r="C141" s="39"/>
      <c r="D141" s="40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</row>
    <row r="142" spans="1:45" ht="12.75" customHeight="1">
      <c r="A142" s="29"/>
      <c r="B142" s="42"/>
      <c r="C142" s="39"/>
      <c r="D142" s="40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</row>
    <row r="143" spans="1:45" ht="12.75" customHeight="1">
      <c r="A143" s="29"/>
      <c r="B143" s="42"/>
      <c r="C143" s="39"/>
      <c r="D143" s="40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</row>
    <row r="144" spans="1:45" ht="12.75" customHeight="1">
      <c r="A144" s="29"/>
      <c r="B144" s="42"/>
      <c r="C144" s="39"/>
      <c r="D144" s="40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</row>
    <row r="145" spans="1:45" ht="12.75" customHeight="1">
      <c r="A145" s="29"/>
      <c r="B145" s="42"/>
      <c r="C145" s="39"/>
      <c r="D145" s="40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</row>
    <row r="146" spans="1:45" ht="12.75" customHeight="1">
      <c r="A146" s="29"/>
      <c r="B146" s="42"/>
      <c r="C146" s="39"/>
      <c r="D146" s="40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</row>
    <row r="147" spans="1:45" ht="12.75" customHeight="1">
      <c r="A147" s="29"/>
      <c r="B147" s="42"/>
      <c r="C147" s="39"/>
      <c r="D147" s="40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</row>
    <row r="148" spans="1:45" ht="12.75" customHeight="1">
      <c r="A148" s="29"/>
      <c r="B148" s="42"/>
      <c r="C148" s="39"/>
      <c r="D148" s="40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</row>
    <row r="149" spans="1:45" ht="12.75" customHeight="1">
      <c r="A149" s="29"/>
      <c r="B149" s="42"/>
      <c r="C149" s="39"/>
      <c r="D149" s="40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</row>
    <row r="150" spans="1:45" ht="12.75" customHeight="1">
      <c r="A150" s="29"/>
      <c r="B150" s="42"/>
      <c r="C150" s="39"/>
      <c r="D150" s="40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</row>
    <row r="151" spans="1:45" ht="12.75" customHeight="1">
      <c r="A151" s="29"/>
      <c r="B151" s="42"/>
      <c r="C151" s="39"/>
      <c r="D151" s="40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</row>
    <row r="152" spans="1:45" ht="12.75" customHeight="1">
      <c r="A152" s="29"/>
      <c r="B152" s="42"/>
      <c r="C152" s="39"/>
      <c r="D152" s="40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</row>
    <row r="153" spans="1:45" ht="12.75" customHeight="1">
      <c r="A153" s="29"/>
      <c r="B153" s="42"/>
      <c r="C153" s="39"/>
      <c r="D153" s="40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</row>
    <row r="154" spans="1:45" ht="12.75" customHeight="1">
      <c r="A154" s="29"/>
      <c r="B154" s="42"/>
      <c r="C154" s="39"/>
      <c r="D154" s="40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</row>
    <row r="155" spans="1:45" ht="12.75" customHeight="1">
      <c r="A155" s="29"/>
      <c r="B155" s="42"/>
      <c r="C155" s="39"/>
      <c r="D155" s="40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</row>
    <row r="156" spans="1:45" ht="12.75" customHeight="1">
      <c r="A156" s="29"/>
      <c r="B156" s="42"/>
      <c r="C156" s="39"/>
      <c r="D156" s="40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</row>
    <row r="157" spans="1:45" ht="12.75" customHeight="1">
      <c r="A157" s="29"/>
      <c r="B157" s="42"/>
      <c r="C157" s="39"/>
      <c r="D157" s="40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</row>
    <row r="158" spans="1:45" ht="12.75" customHeight="1">
      <c r="A158" s="29"/>
      <c r="B158" s="42"/>
      <c r="C158" s="39"/>
      <c r="D158" s="40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</row>
    <row r="159" spans="1:45" ht="12.75" customHeight="1">
      <c r="A159" s="29"/>
      <c r="B159" s="42"/>
      <c r="C159" s="39"/>
      <c r="D159" s="40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</row>
    <row r="160" spans="1:45" ht="12.75" customHeight="1">
      <c r="A160" s="29"/>
      <c r="B160" s="42"/>
      <c r="C160" s="39"/>
      <c r="D160" s="40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</row>
    <row r="161" spans="1:45" ht="12.75" customHeight="1">
      <c r="A161" s="29"/>
      <c r="B161" s="42"/>
      <c r="C161" s="39"/>
      <c r="D161" s="40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</row>
    <row r="162" spans="1:45" ht="12.75" customHeight="1">
      <c r="A162" s="29"/>
      <c r="B162" s="42"/>
      <c r="C162" s="39"/>
      <c r="D162" s="40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</row>
    <row r="163" spans="1:45" ht="12.75" customHeight="1">
      <c r="A163" s="29"/>
      <c r="B163" s="42"/>
      <c r="C163" s="39"/>
      <c r="D163" s="40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</row>
    <row r="164" spans="1:45" ht="12.75" customHeight="1">
      <c r="A164" s="29"/>
      <c r="B164" s="42"/>
      <c r="C164" s="39"/>
      <c r="D164" s="40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</row>
    <row r="165" spans="1:45" ht="12.75" customHeight="1">
      <c r="A165" s="29"/>
      <c r="B165" s="42"/>
      <c r="C165" s="39"/>
      <c r="D165" s="40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</row>
    <row r="166" spans="1:45" ht="12.75" customHeight="1">
      <c r="A166" s="29"/>
      <c r="B166" s="42"/>
      <c r="C166" s="39"/>
      <c r="D166" s="4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</row>
    <row r="167" spans="1:45" ht="12.75" customHeight="1">
      <c r="A167" s="29"/>
      <c r="B167" s="42"/>
      <c r="C167" s="39"/>
      <c r="D167" s="4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</row>
    <row r="168" spans="1:45" ht="12.75" customHeight="1">
      <c r="A168" s="29"/>
      <c r="B168" s="42"/>
      <c r="C168" s="39"/>
      <c r="D168" s="4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</row>
    <row r="169" spans="1:45" ht="12.75" customHeight="1">
      <c r="A169" s="29"/>
      <c r="B169" s="42"/>
      <c r="C169" s="39"/>
      <c r="D169" s="40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</row>
    <row r="170" spans="1:45" ht="12.75" customHeight="1">
      <c r="A170" s="29"/>
      <c r="B170" s="42"/>
      <c r="C170" s="39"/>
      <c r="D170" s="40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</row>
    <row r="171" spans="1:45" ht="12.75" customHeight="1">
      <c r="A171" s="29"/>
      <c r="B171" s="42"/>
      <c r="C171" s="39"/>
      <c r="D171" s="40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</row>
    <row r="172" spans="1:45" ht="12.75" customHeight="1">
      <c r="A172" s="29"/>
      <c r="B172" s="42"/>
      <c r="C172" s="39"/>
      <c r="D172" s="40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</row>
    <row r="173" spans="1:45" ht="12.75" customHeight="1">
      <c r="A173" s="29"/>
      <c r="B173" s="42"/>
      <c r="C173" s="39"/>
      <c r="D173" s="40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</row>
    <row r="174" spans="1:45" ht="12.75" customHeight="1">
      <c r="A174" s="29"/>
      <c r="B174" s="42"/>
      <c r="C174" s="39"/>
      <c r="D174" s="40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</row>
    <row r="175" spans="1:45" ht="12.75" customHeight="1">
      <c r="A175" s="29"/>
      <c r="B175" s="42"/>
      <c r="C175" s="39"/>
      <c r="D175" s="40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</row>
    <row r="176" spans="1:45" ht="12.75" customHeight="1">
      <c r="A176" s="29"/>
      <c r="B176" s="42"/>
      <c r="C176" s="39"/>
      <c r="D176" s="40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</row>
    <row r="177" spans="1:45" ht="12.75" customHeight="1">
      <c r="A177" s="29"/>
      <c r="B177" s="42"/>
      <c r="C177" s="39"/>
      <c r="D177" s="40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</row>
    <row r="178" spans="1:45" ht="12.75" customHeight="1">
      <c r="A178" s="29"/>
      <c r="B178" s="42"/>
      <c r="C178" s="39"/>
      <c r="D178" s="40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</row>
    <row r="179" spans="1:45" ht="12.75" customHeight="1">
      <c r="A179" s="29"/>
      <c r="B179" s="42"/>
      <c r="C179" s="39"/>
      <c r="D179" s="40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</row>
    <row r="180" spans="1:45" ht="12.75" customHeight="1">
      <c r="A180" s="29"/>
      <c r="B180" s="42"/>
      <c r="C180" s="39"/>
      <c r="D180" s="40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</row>
    <row r="181" spans="1:45" ht="12.75" customHeight="1">
      <c r="A181" s="29"/>
      <c r="B181" s="42"/>
      <c r="C181" s="39"/>
      <c r="D181" s="40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</row>
    <row r="182" spans="1:45" ht="12.75" customHeight="1">
      <c r="A182" s="29"/>
      <c r="B182" s="42"/>
      <c r="C182" s="39"/>
      <c r="D182" s="40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</row>
    <row r="183" spans="1:45" ht="12.75" customHeight="1">
      <c r="A183" s="29"/>
      <c r="B183" s="42"/>
      <c r="C183" s="39"/>
      <c r="D183" s="40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</row>
    <row r="184" spans="1:45" ht="12.75" customHeight="1">
      <c r="A184" s="29"/>
      <c r="B184" s="42"/>
      <c r="C184" s="39"/>
      <c r="D184" s="40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</row>
    <row r="185" spans="1:45" ht="12.75" customHeight="1">
      <c r="A185" s="29"/>
      <c r="B185" s="42"/>
      <c r="C185" s="39"/>
      <c r="D185" s="40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</row>
    <row r="186" spans="1:45" ht="12.75" customHeight="1">
      <c r="A186" s="29"/>
      <c r="B186" s="42"/>
      <c r="C186" s="39"/>
      <c r="D186" s="40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</row>
    <row r="187" spans="1:45" ht="12.75" customHeight="1">
      <c r="A187" s="29"/>
      <c r="B187" s="42"/>
      <c r="C187" s="39"/>
      <c r="D187" s="40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</row>
    <row r="188" spans="1:45" ht="12.75" customHeight="1">
      <c r="A188" s="29"/>
      <c r="B188" s="42"/>
      <c r="C188" s="39"/>
      <c r="D188" s="40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</row>
    <row r="189" spans="1:45" ht="12.75" customHeight="1">
      <c r="A189" s="29"/>
      <c r="B189" s="42"/>
      <c r="C189" s="39"/>
      <c r="D189" s="40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</row>
    <row r="190" spans="1:45" ht="12.75" customHeight="1">
      <c r="A190" s="29"/>
      <c r="B190" s="42"/>
      <c r="C190" s="39"/>
      <c r="D190" s="40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</row>
    <row r="191" spans="1:45" ht="12.75" customHeight="1">
      <c r="A191" s="29"/>
      <c r="B191" s="42"/>
      <c r="C191" s="39"/>
      <c r="D191" s="40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</row>
    <row r="192" spans="1:45" ht="12.75" customHeight="1">
      <c r="A192" s="29"/>
      <c r="B192" s="42"/>
      <c r="C192" s="39"/>
      <c r="D192" s="40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</row>
    <row r="193" spans="1:45" ht="12.75" customHeight="1">
      <c r="A193" s="29"/>
      <c r="B193" s="42"/>
      <c r="C193" s="39"/>
      <c r="D193" s="40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</row>
    <row r="194" spans="1:45" ht="12.75" customHeight="1">
      <c r="A194" s="29"/>
      <c r="B194" s="42"/>
      <c r="C194" s="39"/>
      <c r="D194" s="40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</row>
    <row r="195" spans="1:45" ht="12.75" customHeight="1">
      <c r="A195" s="29"/>
      <c r="B195" s="42"/>
      <c r="C195" s="39"/>
      <c r="D195" s="40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</row>
    <row r="196" spans="1:45" ht="12.75" customHeight="1">
      <c r="A196" s="29"/>
      <c r="B196" s="42"/>
      <c r="C196" s="39"/>
      <c r="D196" s="40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</row>
    <row r="197" spans="1:45" ht="12.75" customHeight="1">
      <c r="A197" s="29"/>
      <c r="B197" s="42"/>
      <c r="C197" s="39"/>
      <c r="D197" s="40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</row>
    <row r="198" spans="1:45" ht="12.75" customHeight="1">
      <c r="A198" s="29"/>
      <c r="B198" s="42"/>
      <c r="C198" s="39"/>
      <c r="D198" s="40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</row>
    <row r="199" spans="1:45" ht="12.75" customHeight="1">
      <c r="A199" s="29"/>
      <c r="B199" s="42"/>
      <c r="C199" s="39"/>
      <c r="D199" s="40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</row>
    <row r="200" spans="1:45" ht="12.75" customHeight="1">
      <c r="A200" s="29"/>
      <c r="B200" s="42"/>
      <c r="C200" s="39"/>
      <c r="D200" s="40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</row>
    <row r="201" spans="1:45" ht="12.75" customHeight="1">
      <c r="A201" s="29"/>
      <c r="B201" s="42"/>
      <c r="C201" s="39"/>
      <c r="D201" s="40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</row>
    <row r="202" spans="1:45" ht="12.75" customHeight="1">
      <c r="A202" s="29"/>
      <c r="B202" s="42"/>
      <c r="C202" s="39"/>
      <c r="D202" s="40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</row>
    <row r="203" spans="1:45" ht="12.75" customHeight="1">
      <c r="A203" s="29"/>
      <c r="B203" s="42"/>
      <c r="C203" s="39"/>
      <c r="D203" s="40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</row>
    <row r="204" spans="1:45" ht="12.75" customHeight="1">
      <c r="A204" s="29"/>
      <c r="B204" s="42"/>
      <c r="C204" s="39"/>
      <c r="D204" s="40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</row>
    <row r="205" spans="1:45" ht="12.75" customHeight="1">
      <c r="A205" s="29"/>
      <c r="B205" s="42"/>
      <c r="C205" s="39"/>
      <c r="D205" s="40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</row>
    <row r="206" spans="1:45" ht="12.75" customHeight="1">
      <c r="A206" s="29"/>
      <c r="B206" s="42"/>
      <c r="C206" s="39"/>
      <c r="D206" s="40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</row>
    <row r="207" spans="1:45" ht="12.75" customHeight="1">
      <c r="A207" s="29"/>
      <c r="B207" s="42"/>
      <c r="C207" s="39"/>
      <c r="D207" s="40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</row>
    <row r="208" spans="1:45" ht="12.75" customHeight="1">
      <c r="A208" s="29"/>
      <c r="B208" s="42"/>
      <c r="C208" s="39"/>
      <c r="D208" s="40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</row>
    <row r="209" spans="1:45" ht="12.75" customHeight="1">
      <c r="A209" s="29"/>
      <c r="B209" s="42"/>
      <c r="C209" s="39"/>
      <c r="D209" s="40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</row>
    <row r="210" spans="1:45" ht="12.75" customHeight="1">
      <c r="A210" s="29"/>
      <c r="B210" s="42"/>
      <c r="C210" s="39"/>
      <c r="D210" s="40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</row>
    <row r="211" spans="1:45" ht="12.75" customHeight="1">
      <c r="A211" s="29"/>
      <c r="B211" s="42"/>
      <c r="C211" s="39"/>
      <c r="D211" s="40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</row>
    <row r="212" spans="1:45" ht="12.75" customHeight="1">
      <c r="A212" s="29"/>
      <c r="B212" s="42"/>
      <c r="C212" s="39"/>
      <c r="D212" s="40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</row>
    <row r="213" spans="1:45" ht="12.75" customHeight="1">
      <c r="A213" s="29"/>
      <c r="B213" s="42"/>
      <c r="C213" s="39"/>
      <c r="D213" s="40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</row>
    <row r="214" spans="1:45" ht="12.75" customHeight="1">
      <c r="A214" s="29"/>
      <c r="B214" s="42"/>
      <c r="C214" s="39"/>
      <c r="D214" s="40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</row>
    <row r="215" spans="1:45" ht="12.75" customHeight="1">
      <c r="A215" s="29"/>
      <c r="B215" s="42"/>
      <c r="C215" s="39"/>
      <c r="D215" s="40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</row>
    <row r="216" spans="1:45" ht="12.75" customHeight="1">
      <c r="A216" s="29"/>
      <c r="B216" s="42"/>
      <c r="C216" s="39"/>
      <c r="D216" s="40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</row>
    <row r="217" spans="1:45" ht="12.75" customHeight="1">
      <c r="A217" s="29"/>
      <c r="B217" s="42"/>
      <c r="C217" s="39"/>
      <c r="D217" s="40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</row>
    <row r="218" spans="1:45" ht="12.75" customHeight="1">
      <c r="A218" s="29"/>
      <c r="B218" s="42"/>
      <c r="C218" s="39"/>
      <c r="D218" s="40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</row>
    <row r="219" spans="1:45" ht="12.75" customHeight="1">
      <c r="A219" s="29"/>
      <c r="B219" s="42"/>
      <c r="C219" s="39"/>
      <c r="D219" s="40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</row>
    <row r="220" spans="1:45" ht="12.75" customHeight="1">
      <c r="B220" s="42"/>
      <c r="E220" s="30"/>
      <c r="F220" s="30"/>
      <c r="G220" s="30"/>
    </row>
    <row r="221" spans="1:45" ht="12.75" customHeight="1">
      <c r="E221" s="30"/>
      <c r="F221" s="30"/>
      <c r="G221" s="30"/>
    </row>
    <row r="222" spans="1:45" ht="12.75" customHeight="1">
      <c r="E222" s="30"/>
      <c r="F222" s="30"/>
      <c r="G222" s="30"/>
    </row>
    <row r="223" spans="1:45" ht="12.75" customHeight="1">
      <c r="E223" s="30"/>
      <c r="F223" s="30"/>
      <c r="G223" s="30"/>
    </row>
    <row r="224" spans="1:45" ht="12.75" customHeight="1">
      <c r="E224" s="30"/>
      <c r="F224" s="30"/>
      <c r="G224" s="30"/>
    </row>
    <row r="225" spans="5:7" ht="12.75" customHeight="1">
      <c r="E225" s="30"/>
      <c r="F225" s="30"/>
      <c r="G225" s="30"/>
    </row>
    <row r="226" spans="5:7" ht="12.75" customHeight="1">
      <c r="E226" s="30"/>
      <c r="F226" s="30"/>
      <c r="G226" s="30"/>
    </row>
    <row r="227" spans="5:7" ht="12.75" customHeight="1">
      <c r="E227" s="30"/>
      <c r="F227" s="30"/>
      <c r="G227" s="30"/>
    </row>
    <row r="228" spans="5:7" ht="12.75" customHeight="1">
      <c r="E228" s="30"/>
      <c r="F228" s="30"/>
      <c r="G228" s="30"/>
    </row>
    <row r="229" spans="5:7" ht="12.75" customHeight="1">
      <c r="E229" s="30"/>
      <c r="F229" s="30"/>
      <c r="G229" s="30"/>
    </row>
    <row r="230" spans="5:7" ht="12.75" customHeight="1">
      <c r="E230" s="30"/>
      <c r="F230" s="30"/>
      <c r="G230" s="30"/>
    </row>
    <row r="231" spans="5:7" ht="12.75" customHeight="1">
      <c r="E231" s="30"/>
      <c r="F231" s="30"/>
      <c r="G231" s="30"/>
    </row>
    <row r="232" spans="5:7" ht="12.75" customHeight="1">
      <c r="E232" s="30"/>
      <c r="F232" s="30"/>
      <c r="G232" s="30"/>
    </row>
    <row r="233" spans="5:7" ht="12.75" customHeight="1">
      <c r="E233" s="30"/>
      <c r="F233" s="30"/>
      <c r="G233" s="30"/>
    </row>
    <row r="234" spans="5:7" ht="12.75" customHeight="1">
      <c r="E234" s="30"/>
      <c r="F234" s="30"/>
      <c r="G234" s="30"/>
    </row>
    <row r="235" spans="5:7" ht="12.75" customHeight="1">
      <c r="E235" s="30"/>
      <c r="F235" s="30"/>
      <c r="G235" s="30"/>
    </row>
    <row r="236" spans="5:7" ht="12.75" customHeight="1">
      <c r="E236" s="31"/>
      <c r="F236" s="31"/>
      <c r="G236" s="31"/>
    </row>
    <row r="237" spans="5:7" ht="12.75" customHeight="1">
      <c r="E237" s="31"/>
      <c r="F237" s="31"/>
      <c r="G237" s="31"/>
    </row>
    <row r="238" spans="5:7" ht="12.75" customHeight="1">
      <c r="E238" s="31"/>
      <c r="F238" s="31"/>
      <c r="G238" s="31"/>
    </row>
    <row r="239" spans="5:7" ht="12.75" customHeight="1">
      <c r="E239" s="31"/>
      <c r="F239" s="31"/>
      <c r="G239" s="31"/>
    </row>
    <row r="240" spans="5:7" ht="12.75" customHeight="1">
      <c r="E240" s="31"/>
      <c r="F240" s="31"/>
      <c r="G240" s="31"/>
    </row>
    <row r="241" spans="5:7" ht="12.75" customHeight="1">
      <c r="E241" s="31"/>
      <c r="F241" s="31"/>
      <c r="G241" s="31"/>
    </row>
    <row r="242" spans="5:7" ht="15.75" customHeight="1">
      <c r="E242" s="31"/>
      <c r="F242" s="31"/>
      <c r="G242" s="31"/>
    </row>
    <row r="243" spans="5:7" ht="15.75" customHeight="1">
      <c r="E243" s="31"/>
      <c r="F243" s="31"/>
      <c r="G243" s="31"/>
    </row>
    <row r="244" spans="5:7" ht="15.75" customHeight="1">
      <c r="E244" s="31"/>
      <c r="F244" s="31"/>
      <c r="G244" s="31"/>
    </row>
    <row r="245" spans="5:7" ht="15.75" customHeight="1">
      <c r="E245" s="31"/>
      <c r="F245" s="31"/>
      <c r="G245" s="31"/>
    </row>
    <row r="246" spans="5:7" ht="15.75" customHeight="1">
      <c r="E246" s="31"/>
      <c r="F246" s="31"/>
      <c r="G246" s="31"/>
    </row>
    <row r="247" spans="5:7" ht="15.75" customHeight="1">
      <c r="E247" s="31"/>
      <c r="F247" s="31"/>
      <c r="G247" s="31"/>
    </row>
    <row r="248" spans="5:7" ht="15.75" customHeight="1">
      <c r="E248" s="31"/>
      <c r="F248" s="31"/>
      <c r="G248" s="31"/>
    </row>
    <row r="249" spans="5:7" ht="15.75" customHeight="1">
      <c r="E249" s="31"/>
      <c r="F249" s="31"/>
      <c r="G249" s="31"/>
    </row>
    <row r="250" spans="5:7" ht="15.75" customHeight="1">
      <c r="E250" s="31"/>
      <c r="F250" s="31"/>
      <c r="G250" s="31"/>
    </row>
    <row r="251" spans="5:7" ht="15.75" customHeight="1">
      <c r="E251" s="31"/>
      <c r="F251" s="31"/>
      <c r="G251" s="31"/>
    </row>
    <row r="252" spans="5:7" ht="15.75" customHeight="1">
      <c r="E252" s="31"/>
      <c r="F252" s="31"/>
      <c r="G252" s="31"/>
    </row>
    <row r="253" spans="5:7" ht="15.75" customHeight="1">
      <c r="E253" s="31"/>
      <c r="F253" s="31"/>
      <c r="G253" s="31"/>
    </row>
    <row r="254" spans="5:7" ht="15.75" customHeight="1">
      <c r="E254" s="31"/>
      <c r="F254" s="31"/>
      <c r="G254" s="31"/>
    </row>
    <row r="255" spans="5:7" ht="15.75" customHeight="1">
      <c r="E255" s="31"/>
      <c r="F255" s="31"/>
      <c r="G255" s="31"/>
    </row>
    <row r="256" spans="5:7" ht="15.75" customHeight="1">
      <c r="E256" s="31"/>
      <c r="F256" s="31"/>
      <c r="G256" s="31"/>
    </row>
    <row r="257" spans="5:7" ht="15.75" customHeight="1">
      <c r="E257" s="31"/>
      <c r="F257" s="31"/>
      <c r="G257" s="31"/>
    </row>
    <row r="258" spans="5:7" ht="15.75" customHeight="1">
      <c r="E258" s="31"/>
      <c r="F258" s="31"/>
      <c r="G258" s="31"/>
    </row>
    <row r="259" spans="5:7" ht="15.75" customHeight="1">
      <c r="E259" s="31"/>
      <c r="F259" s="31"/>
      <c r="G259" s="31"/>
    </row>
    <row r="260" spans="5:7" ht="15.75" customHeight="1">
      <c r="E260" s="31"/>
      <c r="F260" s="31"/>
      <c r="G260" s="31"/>
    </row>
    <row r="261" spans="5:7" ht="15.75" customHeight="1">
      <c r="E261" s="31"/>
      <c r="F261" s="31"/>
      <c r="G261" s="31"/>
    </row>
    <row r="262" spans="5:7" ht="15.75" customHeight="1">
      <c r="E262" s="31"/>
      <c r="F262" s="31"/>
      <c r="G262" s="31"/>
    </row>
    <row r="263" spans="5:7" ht="15.75" customHeight="1">
      <c r="E263" s="31"/>
      <c r="F263" s="31"/>
      <c r="G263" s="31"/>
    </row>
    <row r="264" spans="5:7" ht="15.75" customHeight="1">
      <c r="E264" s="31"/>
      <c r="F264" s="31"/>
      <c r="G264" s="31"/>
    </row>
    <row r="265" spans="5:7" ht="15.75" customHeight="1">
      <c r="E265" s="31"/>
      <c r="F265" s="31"/>
      <c r="G265" s="31"/>
    </row>
    <row r="266" spans="5:7" ht="15.75" customHeight="1">
      <c r="E266" s="31"/>
      <c r="F266" s="31"/>
      <c r="G266" s="31"/>
    </row>
    <row r="267" spans="5:7" ht="15.75" customHeight="1">
      <c r="E267" s="31"/>
      <c r="F267" s="31"/>
      <c r="G267" s="31"/>
    </row>
    <row r="268" spans="5:7" ht="15.75" customHeight="1">
      <c r="E268" s="31"/>
      <c r="F268" s="31"/>
      <c r="G268" s="31"/>
    </row>
    <row r="269" spans="5:7" ht="15.75" customHeight="1">
      <c r="E269" s="31"/>
      <c r="F269" s="31"/>
      <c r="G269" s="31"/>
    </row>
    <row r="270" spans="5:7" ht="15.75" customHeight="1">
      <c r="E270" s="31"/>
      <c r="F270" s="31"/>
      <c r="G270" s="31"/>
    </row>
    <row r="271" spans="5:7" ht="15.75" customHeight="1">
      <c r="E271" s="31"/>
      <c r="F271" s="31"/>
      <c r="G271" s="31"/>
    </row>
    <row r="272" spans="5:7" ht="15.75" customHeight="1">
      <c r="E272" s="31"/>
      <c r="F272" s="31"/>
      <c r="G272" s="31"/>
    </row>
    <row r="273" spans="5:7" ht="15.75" customHeight="1">
      <c r="E273" s="31"/>
      <c r="F273" s="31"/>
      <c r="G273" s="31"/>
    </row>
    <row r="274" spans="5:7" ht="15.75" customHeight="1">
      <c r="E274" s="31"/>
      <c r="F274" s="31"/>
      <c r="G274" s="31"/>
    </row>
    <row r="275" spans="5:7" ht="15.75" customHeight="1">
      <c r="E275" s="31"/>
      <c r="F275" s="31"/>
      <c r="G275" s="31"/>
    </row>
    <row r="276" spans="5:7" ht="15.75" customHeight="1">
      <c r="E276" s="31"/>
      <c r="F276" s="31"/>
      <c r="G276" s="31"/>
    </row>
    <row r="277" spans="5:7" ht="15.75" customHeight="1">
      <c r="E277" s="31"/>
      <c r="F277" s="31"/>
      <c r="G277" s="31"/>
    </row>
    <row r="278" spans="5:7" ht="15.75" customHeight="1">
      <c r="E278" s="31"/>
      <c r="F278" s="31"/>
      <c r="G278" s="31"/>
    </row>
    <row r="279" spans="5:7" ht="15.75" customHeight="1">
      <c r="E279" s="31"/>
      <c r="F279" s="31"/>
      <c r="G279" s="31"/>
    </row>
    <row r="280" spans="5:7" ht="15.75" customHeight="1">
      <c r="E280" s="31"/>
      <c r="F280" s="31"/>
      <c r="G280" s="31"/>
    </row>
    <row r="281" spans="5:7" ht="15.75" customHeight="1">
      <c r="E281" s="31"/>
      <c r="F281" s="31"/>
      <c r="G281" s="31"/>
    </row>
    <row r="282" spans="5:7" ht="15.75" customHeight="1">
      <c r="E282" s="31"/>
      <c r="F282" s="31"/>
      <c r="G282" s="31"/>
    </row>
    <row r="283" spans="5:7" ht="15.75" customHeight="1">
      <c r="E283" s="31"/>
      <c r="F283" s="31"/>
      <c r="G283" s="31"/>
    </row>
    <row r="284" spans="5:7" ht="15.75" customHeight="1">
      <c r="E284" s="31"/>
      <c r="F284" s="31"/>
      <c r="G284" s="31"/>
    </row>
    <row r="285" spans="5:7" ht="15.75" customHeight="1">
      <c r="E285" s="31"/>
      <c r="F285" s="31"/>
      <c r="G285" s="31"/>
    </row>
    <row r="286" spans="5:7" ht="15.75" customHeight="1">
      <c r="E286" s="31"/>
      <c r="F286" s="31"/>
      <c r="G286" s="31"/>
    </row>
    <row r="287" spans="5:7" ht="15.75" customHeight="1">
      <c r="E287" s="31"/>
      <c r="F287" s="31"/>
      <c r="G287" s="31"/>
    </row>
    <row r="288" spans="5:7" ht="15.75" customHeight="1">
      <c r="E288" s="31"/>
      <c r="F288" s="31"/>
      <c r="G288" s="31"/>
    </row>
    <row r="289" spans="5:7" ht="15.75" customHeight="1">
      <c r="E289" s="31"/>
      <c r="F289" s="31"/>
      <c r="G289" s="31"/>
    </row>
    <row r="290" spans="5:7" ht="15.75" customHeight="1">
      <c r="E290" s="31"/>
      <c r="F290" s="31"/>
      <c r="G290" s="31"/>
    </row>
    <row r="291" spans="5:7" ht="15.75" customHeight="1">
      <c r="E291" s="31"/>
      <c r="F291" s="31"/>
      <c r="G291" s="31"/>
    </row>
    <row r="292" spans="5:7" ht="15.75" customHeight="1">
      <c r="E292" s="31"/>
      <c r="F292" s="31"/>
      <c r="G292" s="31"/>
    </row>
    <row r="293" spans="5:7" ht="15.75" customHeight="1">
      <c r="E293" s="31"/>
      <c r="F293" s="31"/>
      <c r="G293" s="31"/>
    </row>
    <row r="294" spans="5:7" ht="15.75" customHeight="1">
      <c r="E294" s="31"/>
      <c r="F294" s="31"/>
      <c r="G294" s="31"/>
    </row>
    <row r="295" spans="5:7" ht="15.75" customHeight="1">
      <c r="E295" s="31"/>
      <c r="F295" s="31"/>
      <c r="G295" s="31"/>
    </row>
    <row r="296" spans="5:7" ht="15.75" customHeight="1">
      <c r="E296" s="31"/>
      <c r="F296" s="31"/>
      <c r="G296" s="31"/>
    </row>
    <row r="297" spans="5:7" ht="15.75" customHeight="1">
      <c r="E297" s="31"/>
      <c r="F297" s="31"/>
      <c r="G297" s="31"/>
    </row>
    <row r="298" spans="5:7" ht="15.75" customHeight="1">
      <c r="E298" s="31"/>
      <c r="F298" s="31"/>
      <c r="G298" s="31"/>
    </row>
    <row r="299" spans="5:7" ht="15.75" customHeight="1">
      <c r="E299" s="31"/>
      <c r="F299" s="31"/>
      <c r="G299" s="31"/>
    </row>
    <row r="300" spans="5:7" ht="15.75" customHeight="1">
      <c r="E300" s="31"/>
      <c r="F300" s="31"/>
      <c r="G300" s="31"/>
    </row>
    <row r="301" spans="5:7" ht="15.75" customHeight="1">
      <c r="E301" s="31"/>
      <c r="F301" s="31"/>
      <c r="G301" s="31"/>
    </row>
    <row r="302" spans="5:7" ht="15.75" customHeight="1">
      <c r="E302" s="31"/>
      <c r="F302" s="31"/>
      <c r="G302" s="31"/>
    </row>
    <row r="303" spans="5:7" ht="15.75" customHeight="1">
      <c r="E303" s="31"/>
      <c r="F303" s="31"/>
      <c r="G303" s="31"/>
    </row>
    <row r="304" spans="5:7" ht="15.75" customHeight="1">
      <c r="E304" s="31"/>
      <c r="F304" s="31"/>
      <c r="G304" s="31"/>
    </row>
    <row r="305" spans="5:7" ht="15.75" customHeight="1">
      <c r="E305" s="31"/>
      <c r="F305" s="31"/>
      <c r="G305" s="31"/>
    </row>
    <row r="306" spans="5:7" ht="15.75" customHeight="1">
      <c r="E306" s="31"/>
      <c r="F306" s="31"/>
      <c r="G306" s="31"/>
    </row>
    <row r="307" spans="5:7" ht="15.75" customHeight="1">
      <c r="E307" s="31"/>
      <c r="F307" s="31"/>
      <c r="G307" s="31"/>
    </row>
    <row r="308" spans="5:7" ht="15.75" customHeight="1">
      <c r="E308" s="31"/>
      <c r="F308" s="31"/>
      <c r="G308" s="31"/>
    </row>
    <row r="309" spans="5:7" ht="15.75" customHeight="1">
      <c r="E309" s="31"/>
      <c r="F309" s="31"/>
      <c r="G309" s="31"/>
    </row>
    <row r="310" spans="5:7" ht="15.75" customHeight="1">
      <c r="E310" s="31"/>
      <c r="F310" s="31"/>
      <c r="G310" s="31"/>
    </row>
    <row r="311" spans="5:7" ht="15.75" customHeight="1">
      <c r="E311" s="31"/>
      <c r="F311" s="31"/>
      <c r="G311" s="31"/>
    </row>
    <row r="312" spans="5:7" ht="15.75" customHeight="1">
      <c r="E312" s="31"/>
      <c r="F312" s="31"/>
      <c r="G312" s="31"/>
    </row>
    <row r="313" spans="5:7" ht="15.75" customHeight="1">
      <c r="E313" s="31"/>
      <c r="F313" s="31"/>
      <c r="G313" s="31"/>
    </row>
    <row r="314" spans="5:7" ht="15.75" customHeight="1">
      <c r="E314" s="31"/>
      <c r="F314" s="31"/>
      <c r="G314" s="31"/>
    </row>
    <row r="315" spans="5:7" ht="15.75" customHeight="1">
      <c r="E315" s="31"/>
      <c r="F315" s="31"/>
      <c r="G315" s="31"/>
    </row>
    <row r="316" spans="5:7" ht="15.75" customHeight="1">
      <c r="E316" s="31"/>
      <c r="F316" s="31"/>
      <c r="G316" s="31"/>
    </row>
    <row r="317" spans="5:7" ht="15.75" customHeight="1">
      <c r="E317" s="31"/>
      <c r="F317" s="31"/>
      <c r="G317" s="31"/>
    </row>
    <row r="318" spans="5:7" ht="15.75" customHeight="1">
      <c r="E318" s="31"/>
      <c r="F318" s="31"/>
      <c r="G318" s="31"/>
    </row>
    <row r="319" spans="5:7" ht="15.75" customHeight="1">
      <c r="E319" s="31"/>
      <c r="F319" s="31"/>
      <c r="G319" s="31"/>
    </row>
    <row r="320" spans="5:7" ht="15.75" customHeight="1">
      <c r="E320" s="31"/>
      <c r="F320" s="31"/>
      <c r="G320" s="31"/>
    </row>
    <row r="321" spans="5:7" ht="15.75" customHeight="1">
      <c r="E321" s="31"/>
      <c r="F321" s="31"/>
      <c r="G321" s="31"/>
    </row>
    <row r="322" spans="5:7" ht="15.75" customHeight="1">
      <c r="E322" s="31"/>
      <c r="F322" s="31"/>
      <c r="G322" s="31"/>
    </row>
    <row r="323" spans="5:7" ht="15.75" customHeight="1">
      <c r="E323" s="31"/>
      <c r="F323" s="31"/>
      <c r="G323" s="31"/>
    </row>
    <row r="324" spans="5:7" ht="15.75" customHeight="1">
      <c r="E324" s="31"/>
      <c r="F324" s="31"/>
      <c r="G324" s="31"/>
    </row>
    <row r="325" spans="5:7" ht="15.75" customHeight="1">
      <c r="E325" s="31"/>
      <c r="F325" s="31"/>
      <c r="G325" s="31"/>
    </row>
    <row r="326" spans="5:7" ht="15.75" customHeight="1">
      <c r="E326" s="31"/>
      <c r="F326" s="31"/>
      <c r="G326" s="31"/>
    </row>
    <row r="327" spans="5:7" ht="15.75" customHeight="1">
      <c r="E327" s="31"/>
      <c r="F327" s="31"/>
      <c r="G327" s="31"/>
    </row>
    <row r="328" spans="5:7" ht="15.75" customHeight="1">
      <c r="E328" s="31"/>
      <c r="F328" s="31"/>
      <c r="G328" s="31"/>
    </row>
    <row r="329" spans="5:7" ht="15.75" customHeight="1">
      <c r="E329" s="31"/>
      <c r="F329" s="31"/>
      <c r="G329" s="31"/>
    </row>
    <row r="330" spans="5:7" ht="15.75" customHeight="1">
      <c r="E330" s="31"/>
      <c r="F330" s="31"/>
      <c r="G330" s="31"/>
    </row>
    <row r="331" spans="5:7" ht="15.75" customHeight="1">
      <c r="E331" s="31"/>
      <c r="F331" s="31"/>
      <c r="G331" s="31"/>
    </row>
    <row r="332" spans="5:7" ht="15.75" customHeight="1">
      <c r="E332" s="31"/>
      <c r="F332" s="31"/>
      <c r="G332" s="31"/>
    </row>
    <row r="333" spans="5:7" ht="15.75" customHeight="1">
      <c r="E333" s="31"/>
      <c r="F333" s="31"/>
      <c r="G333" s="31"/>
    </row>
    <row r="334" spans="5:7" ht="15.75" customHeight="1">
      <c r="E334" s="31"/>
      <c r="F334" s="31"/>
      <c r="G334" s="31"/>
    </row>
    <row r="335" spans="5:7" ht="15.75" customHeight="1">
      <c r="E335" s="31"/>
      <c r="F335" s="31"/>
      <c r="G335" s="31"/>
    </row>
    <row r="336" spans="5:7" ht="15.75" customHeight="1">
      <c r="E336" s="31"/>
      <c r="F336" s="31"/>
      <c r="G336" s="31"/>
    </row>
    <row r="337" spans="5:7" ht="15.75" customHeight="1">
      <c r="E337" s="31"/>
      <c r="F337" s="31"/>
      <c r="G337" s="31"/>
    </row>
    <row r="338" spans="5:7" ht="15.75" customHeight="1">
      <c r="E338" s="31"/>
      <c r="F338" s="31"/>
      <c r="G338" s="31"/>
    </row>
    <row r="339" spans="5:7" ht="15.75" customHeight="1">
      <c r="E339" s="31"/>
      <c r="F339" s="31"/>
      <c r="G339" s="31"/>
    </row>
    <row r="340" spans="5:7" ht="15.75" customHeight="1">
      <c r="E340" s="31"/>
      <c r="F340" s="31"/>
      <c r="G340" s="31"/>
    </row>
    <row r="341" spans="5:7" ht="15.75" customHeight="1">
      <c r="E341" s="31"/>
      <c r="F341" s="31"/>
      <c r="G341" s="31"/>
    </row>
    <row r="342" spans="5:7" ht="15.75" customHeight="1">
      <c r="E342" s="31"/>
      <c r="F342" s="31"/>
      <c r="G342" s="31"/>
    </row>
    <row r="343" spans="5:7" ht="15.75" customHeight="1">
      <c r="E343" s="31"/>
      <c r="F343" s="31"/>
      <c r="G343" s="31"/>
    </row>
    <row r="344" spans="5:7" ht="15.75" customHeight="1">
      <c r="E344" s="31"/>
      <c r="F344" s="31"/>
      <c r="G344" s="31"/>
    </row>
    <row r="345" spans="5:7" ht="15.75" customHeight="1">
      <c r="E345" s="31"/>
      <c r="F345" s="31"/>
      <c r="G345" s="31"/>
    </row>
    <row r="346" spans="5:7" ht="15.75" customHeight="1">
      <c r="E346" s="31"/>
      <c r="F346" s="31"/>
      <c r="G346" s="31"/>
    </row>
    <row r="347" spans="5:7" ht="15.75" customHeight="1">
      <c r="E347" s="31"/>
      <c r="F347" s="31"/>
      <c r="G347" s="31"/>
    </row>
    <row r="348" spans="5:7" ht="15.75" customHeight="1">
      <c r="E348" s="31"/>
      <c r="F348" s="31"/>
      <c r="G348" s="31"/>
    </row>
    <row r="349" spans="5:7" ht="15.75" customHeight="1">
      <c r="E349" s="31"/>
      <c r="F349" s="31"/>
      <c r="G349" s="31"/>
    </row>
    <row r="350" spans="5:7" ht="15.75" customHeight="1">
      <c r="E350" s="31"/>
      <c r="F350" s="31"/>
      <c r="G350" s="31"/>
    </row>
    <row r="351" spans="5:7" ht="15.75" customHeight="1">
      <c r="E351" s="31"/>
      <c r="F351" s="31"/>
      <c r="G351" s="31"/>
    </row>
    <row r="352" spans="5:7" ht="15.75" customHeight="1">
      <c r="E352" s="31"/>
      <c r="F352" s="31"/>
      <c r="G352" s="31"/>
    </row>
    <row r="353" spans="5:7" ht="15.75" customHeight="1">
      <c r="E353" s="31"/>
      <c r="F353" s="31"/>
      <c r="G353" s="31"/>
    </row>
    <row r="354" spans="5:7" ht="15.75" customHeight="1">
      <c r="E354" s="31"/>
      <c r="F354" s="31"/>
      <c r="G354" s="31"/>
    </row>
    <row r="355" spans="5:7" ht="15.75" customHeight="1">
      <c r="E355" s="31"/>
      <c r="F355" s="31"/>
      <c r="G355" s="31"/>
    </row>
    <row r="356" spans="5:7" ht="15.75" customHeight="1">
      <c r="E356" s="31"/>
      <c r="F356" s="31"/>
      <c r="G356" s="31"/>
    </row>
    <row r="357" spans="5:7" ht="15.75" customHeight="1">
      <c r="E357" s="31"/>
      <c r="F357" s="31"/>
      <c r="G357" s="31"/>
    </row>
    <row r="358" spans="5:7" ht="15.75" customHeight="1">
      <c r="E358" s="31"/>
      <c r="F358" s="31"/>
      <c r="G358" s="31"/>
    </row>
    <row r="359" spans="5:7" ht="15.75" customHeight="1">
      <c r="E359" s="31"/>
      <c r="F359" s="31"/>
      <c r="G359" s="31"/>
    </row>
    <row r="360" spans="5:7" ht="15.75" customHeight="1">
      <c r="E360" s="31"/>
      <c r="F360" s="31"/>
      <c r="G360" s="31"/>
    </row>
    <row r="361" spans="5:7" ht="15.75" customHeight="1">
      <c r="E361" s="31"/>
      <c r="F361" s="31"/>
      <c r="G361" s="31"/>
    </row>
    <row r="362" spans="5:7" ht="15.75" customHeight="1">
      <c r="E362" s="31"/>
      <c r="F362" s="31"/>
      <c r="G362" s="31"/>
    </row>
    <row r="363" spans="5:7" ht="15.75" customHeight="1">
      <c r="E363" s="31"/>
      <c r="F363" s="31"/>
      <c r="G363" s="31"/>
    </row>
    <row r="364" spans="5:7" ht="15.75" customHeight="1">
      <c r="E364" s="31"/>
      <c r="F364" s="31"/>
      <c r="G364" s="31"/>
    </row>
    <row r="365" spans="5:7" ht="15.75" customHeight="1">
      <c r="E365" s="31"/>
      <c r="F365" s="31"/>
      <c r="G365" s="31"/>
    </row>
    <row r="366" spans="5:7" ht="15.75" customHeight="1">
      <c r="E366" s="31"/>
      <c r="F366" s="31"/>
      <c r="G366" s="31"/>
    </row>
    <row r="367" spans="5:7" ht="15.75" customHeight="1">
      <c r="E367" s="31"/>
      <c r="F367" s="31"/>
      <c r="G367" s="31"/>
    </row>
    <row r="368" spans="5:7" ht="15.75" customHeight="1">
      <c r="E368" s="31"/>
      <c r="F368" s="31"/>
      <c r="G368" s="31"/>
    </row>
    <row r="369" spans="5:7" ht="15.75" customHeight="1">
      <c r="E369" s="31"/>
      <c r="F369" s="31"/>
      <c r="G369" s="31"/>
    </row>
    <row r="370" spans="5:7" ht="15.75" customHeight="1">
      <c r="E370" s="31"/>
      <c r="F370" s="31"/>
      <c r="G370" s="31"/>
    </row>
    <row r="371" spans="5:7" ht="15.75" customHeight="1">
      <c r="E371" s="31"/>
      <c r="F371" s="31"/>
      <c r="G371" s="31"/>
    </row>
    <row r="372" spans="5:7" ht="15.75" customHeight="1">
      <c r="E372" s="31"/>
      <c r="F372" s="31"/>
      <c r="G372" s="31"/>
    </row>
    <row r="373" spans="5:7" ht="15.75" customHeight="1">
      <c r="E373" s="31"/>
      <c r="F373" s="31"/>
      <c r="G373" s="31"/>
    </row>
    <row r="374" spans="5:7" ht="15.75" customHeight="1">
      <c r="E374" s="31"/>
      <c r="F374" s="31"/>
      <c r="G374" s="31"/>
    </row>
    <row r="375" spans="5:7" ht="15.75" customHeight="1">
      <c r="E375" s="31"/>
      <c r="F375" s="31"/>
      <c r="G375" s="31"/>
    </row>
    <row r="376" spans="5:7" ht="15.75" customHeight="1">
      <c r="E376" s="31"/>
      <c r="F376" s="31"/>
      <c r="G376" s="31"/>
    </row>
    <row r="377" spans="5:7" ht="15.75" customHeight="1">
      <c r="E377" s="31"/>
      <c r="F377" s="31"/>
      <c r="G377" s="31"/>
    </row>
    <row r="378" spans="5:7" ht="15.75" customHeight="1">
      <c r="E378" s="31"/>
      <c r="F378" s="31"/>
      <c r="G378" s="31"/>
    </row>
    <row r="379" spans="5:7" ht="15.75" customHeight="1">
      <c r="E379" s="31"/>
      <c r="F379" s="31"/>
      <c r="G379" s="31"/>
    </row>
    <row r="380" spans="5:7" ht="15.75" customHeight="1">
      <c r="E380" s="31"/>
      <c r="F380" s="31"/>
      <c r="G380" s="31"/>
    </row>
    <row r="381" spans="5:7" ht="15.75" customHeight="1">
      <c r="E381" s="31"/>
      <c r="F381" s="31"/>
      <c r="G381" s="31"/>
    </row>
    <row r="382" spans="5:7" ht="15.75" customHeight="1">
      <c r="E382" s="31"/>
      <c r="F382" s="31"/>
      <c r="G382" s="31"/>
    </row>
    <row r="383" spans="5:7" ht="15.75" customHeight="1">
      <c r="E383" s="31"/>
      <c r="F383" s="31"/>
      <c r="G383" s="31"/>
    </row>
    <row r="384" spans="5:7" ht="15.75" customHeight="1">
      <c r="E384" s="31"/>
      <c r="F384" s="31"/>
      <c r="G384" s="31"/>
    </row>
    <row r="385" spans="5:7" ht="15.75" customHeight="1">
      <c r="E385" s="31"/>
      <c r="F385" s="31"/>
      <c r="G385" s="31"/>
    </row>
    <row r="386" spans="5:7" ht="15.75" customHeight="1">
      <c r="E386" s="31"/>
      <c r="F386" s="31"/>
      <c r="G386" s="31"/>
    </row>
    <row r="387" spans="5:7" ht="15.75" customHeight="1">
      <c r="E387" s="31"/>
      <c r="F387" s="31"/>
      <c r="G387" s="31"/>
    </row>
    <row r="388" spans="5:7" ht="15.75" customHeight="1">
      <c r="E388" s="31"/>
      <c r="F388" s="31"/>
      <c r="G388" s="31"/>
    </row>
    <row r="389" spans="5:7" ht="15.75" customHeight="1">
      <c r="E389" s="31"/>
      <c r="F389" s="31"/>
      <c r="G389" s="31"/>
    </row>
    <row r="390" spans="5:7" ht="15.75" customHeight="1">
      <c r="E390" s="31"/>
      <c r="F390" s="31"/>
      <c r="G390" s="31"/>
    </row>
    <row r="391" spans="5:7" ht="15.75" customHeight="1">
      <c r="E391" s="31"/>
      <c r="F391" s="31"/>
      <c r="G391" s="31"/>
    </row>
    <row r="392" spans="5:7" ht="15.75" customHeight="1">
      <c r="E392" s="31"/>
      <c r="F392" s="31"/>
      <c r="G392" s="31"/>
    </row>
    <row r="393" spans="5:7" ht="15.75" customHeight="1">
      <c r="E393" s="31"/>
      <c r="F393" s="31"/>
      <c r="G393" s="31"/>
    </row>
    <row r="394" spans="5:7" ht="15.75" customHeight="1">
      <c r="E394" s="31"/>
      <c r="F394" s="31"/>
      <c r="G394" s="31"/>
    </row>
    <row r="395" spans="5:7" ht="15.75" customHeight="1">
      <c r="E395" s="31"/>
      <c r="F395" s="31"/>
      <c r="G395" s="31"/>
    </row>
    <row r="396" spans="5:7" ht="15.75" customHeight="1">
      <c r="E396" s="31"/>
      <c r="F396" s="31"/>
      <c r="G396" s="31"/>
    </row>
    <row r="397" spans="5:7" ht="15.75" customHeight="1">
      <c r="E397" s="31"/>
      <c r="F397" s="31"/>
      <c r="G397" s="31"/>
    </row>
    <row r="398" spans="5:7" ht="15.75" customHeight="1">
      <c r="E398" s="31"/>
      <c r="F398" s="31"/>
      <c r="G398" s="31"/>
    </row>
    <row r="399" spans="5:7" ht="15.75" customHeight="1">
      <c r="E399" s="31"/>
      <c r="F399" s="31"/>
      <c r="G399" s="31"/>
    </row>
    <row r="400" spans="5:7" ht="15.75" customHeight="1">
      <c r="E400" s="31"/>
      <c r="F400" s="31"/>
      <c r="G400" s="31"/>
    </row>
    <row r="401" spans="5:7" ht="15.75" customHeight="1">
      <c r="E401" s="31"/>
      <c r="F401" s="31"/>
      <c r="G401" s="31"/>
    </row>
    <row r="402" spans="5:7" ht="15.75" customHeight="1">
      <c r="E402" s="31"/>
      <c r="F402" s="31"/>
      <c r="G402" s="31"/>
    </row>
    <row r="403" spans="5:7" ht="15.75" customHeight="1">
      <c r="E403" s="31"/>
      <c r="F403" s="31"/>
      <c r="G403" s="31"/>
    </row>
    <row r="404" spans="5:7" ht="15.75" customHeight="1">
      <c r="E404" s="31"/>
      <c r="F404" s="31"/>
      <c r="G404" s="31"/>
    </row>
    <row r="405" spans="5:7" ht="15.75" customHeight="1">
      <c r="E405" s="31"/>
      <c r="F405" s="31"/>
      <c r="G405" s="31"/>
    </row>
    <row r="406" spans="5:7" ht="15.75" customHeight="1">
      <c r="E406" s="31"/>
      <c r="F406" s="31"/>
      <c r="G406" s="31"/>
    </row>
    <row r="407" spans="5:7" ht="15.75" customHeight="1">
      <c r="E407" s="31"/>
      <c r="F407" s="31"/>
      <c r="G407" s="31"/>
    </row>
    <row r="408" spans="5:7" ht="15.75" customHeight="1">
      <c r="E408" s="31"/>
      <c r="F408" s="31"/>
      <c r="G408" s="31"/>
    </row>
    <row r="409" spans="5:7" ht="15.75" customHeight="1">
      <c r="E409" s="31"/>
      <c r="F409" s="31"/>
      <c r="G409" s="31"/>
    </row>
    <row r="410" spans="5:7" ht="15.75" customHeight="1">
      <c r="E410" s="31"/>
      <c r="F410" s="31"/>
      <c r="G410" s="31"/>
    </row>
    <row r="411" spans="5:7" ht="15.75" customHeight="1">
      <c r="E411" s="31"/>
      <c r="F411" s="31"/>
      <c r="G411" s="31"/>
    </row>
    <row r="412" spans="5:7" ht="15.75" customHeight="1">
      <c r="E412" s="31"/>
      <c r="F412" s="31"/>
      <c r="G412" s="31"/>
    </row>
    <row r="413" spans="5:7" ht="15.75" customHeight="1">
      <c r="E413" s="31"/>
      <c r="F413" s="31"/>
      <c r="G413" s="31"/>
    </row>
    <row r="414" spans="5:7" ht="15.75" customHeight="1">
      <c r="E414" s="31"/>
      <c r="F414" s="31"/>
      <c r="G414" s="31"/>
    </row>
    <row r="415" spans="5:7" ht="15.75" customHeight="1">
      <c r="E415" s="31"/>
      <c r="F415" s="31"/>
      <c r="G415" s="31"/>
    </row>
    <row r="416" spans="5:7" ht="15.75" customHeight="1">
      <c r="E416" s="31"/>
      <c r="F416" s="31"/>
      <c r="G416" s="31"/>
    </row>
    <row r="417" spans="5:7" ht="15.75" customHeight="1">
      <c r="E417" s="31"/>
      <c r="F417" s="31"/>
      <c r="G417" s="31"/>
    </row>
    <row r="418" spans="5:7" ht="15.75" customHeight="1">
      <c r="E418" s="31"/>
      <c r="F418" s="31"/>
      <c r="G418" s="31"/>
    </row>
    <row r="419" spans="5:7" ht="15.75" customHeight="1">
      <c r="E419" s="31"/>
      <c r="F419" s="31"/>
      <c r="G419" s="31"/>
    </row>
    <row r="420" spans="5:7" ht="15.75" customHeight="1">
      <c r="E420" s="31"/>
      <c r="F420" s="31"/>
      <c r="G420" s="31"/>
    </row>
    <row r="421" spans="5:7" ht="15.75" customHeight="1">
      <c r="E421" s="31"/>
      <c r="F421" s="31"/>
      <c r="G421" s="31"/>
    </row>
    <row r="422" spans="5:7" ht="15.75" customHeight="1">
      <c r="E422" s="31"/>
      <c r="F422" s="31"/>
      <c r="G422" s="31"/>
    </row>
    <row r="423" spans="5:7" ht="15.75" customHeight="1">
      <c r="E423" s="31"/>
      <c r="F423" s="31"/>
      <c r="G423" s="31"/>
    </row>
    <row r="424" spans="5:7" ht="15.75" customHeight="1">
      <c r="E424" s="31"/>
      <c r="F424" s="31"/>
      <c r="G424" s="31"/>
    </row>
    <row r="425" spans="5:7" ht="15.75" customHeight="1">
      <c r="E425" s="31"/>
      <c r="F425" s="31"/>
      <c r="G425" s="31"/>
    </row>
    <row r="426" spans="5:7" ht="15.75" customHeight="1">
      <c r="E426" s="31"/>
      <c r="F426" s="31"/>
      <c r="G426" s="31"/>
    </row>
    <row r="427" spans="5:7" ht="15.75" customHeight="1">
      <c r="E427" s="31"/>
      <c r="F427" s="31"/>
      <c r="G427" s="31"/>
    </row>
    <row r="428" spans="5:7" ht="15.75" customHeight="1">
      <c r="E428" s="31"/>
      <c r="F428" s="31"/>
      <c r="G428" s="31"/>
    </row>
    <row r="429" spans="5:7" ht="15.75" customHeight="1">
      <c r="E429" s="31"/>
      <c r="F429" s="31"/>
      <c r="G429" s="31"/>
    </row>
    <row r="430" spans="5:7" ht="15.75" customHeight="1">
      <c r="E430" s="31"/>
      <c r="F430" s="31"/>
      <c r="G430" s="31"/>
    </row>
    <row r="431" spans="5:7" ht="15.75" customHeight="1">
      <c r="E431" s="31"/>
      <c r="F431" s="31"/>
      <c r="G431" s="31"/>
    </row>
    <row r="432" spans="5:7" ht="15.75" customHeight="1">
      <c r="E432" s="31"/>
      <c r="F432" s="31"/>
      <c r="G432" s="31"/>
    </row>
    <row r="433" spans="5:7" ht="15.75" customHeight="1">
      <c r="E433" s="31"/>
      <c r="F433" s="31"/>
      <c r="G433" s="31"/>
    </row>
    <row r="434" spans="5:7" ht="15.75" customHeight="1">
      <c r="E434" s="31"/>
      <c r="F434" s="31"/>
      <c r="G434" s="31"/>
    </row>
    <row r="435" spans="5:7" ht="15.75" customHeight="1">
      <c r="E435" s="31"/>
      <c r="F435" s="31"/>
      <c r="G435" s="31"/>
    </row>
    <row r="436" spans="5:7" ht="15.75" customHeight="1">
      <c r="E436" s="31"/>
      <c r="F436" s="31"/>
      <c r="G436" s="31"/>
    </row>
    <row r="437" spans="5:7" ht="15.75" customHeight="1">
      <c r="E437" s="31"/>
      <c r="F437" s="31"/>
      <c r="G437" s="31"/>
    </row>
    <row r="438" spans="5:7" ht="15.75" customHeight="1">
      <c r="E438" s="31"/>
      <c r="F438" s="31"/>
      <c r="G438" s="31"/>
    </row>
    <row r="439" spans="5:7" ht="15.75" customHeight="1">
      <c r="E439" s="31"/>
      <c r="F439" s="31"/>
      <c r="G439" s="31"/>
    </row>
    <row r="440" spans="5:7" ht="15.75" customHeight="1">
      <c r="E440" s="31"/>
      <c r="F440" s="31"/>
      <c r="G440" s="31"/>
    </row>
    <row r="441" spans="5:7" ht="15.75" customHeight="1">
      <c r="E441" s="31"/>
      <c r="F441" s="31"/>
      <c r="G441" s="31"/>
    </row>
    <row r="442" spans="5:7" ht="15.75" customHeight="1">
      <c r="E442" s="31"/>
      <c r="F442" s="31"/>
      <c r="G442" s="31"/>
    </row>
    <row r="443" spans="5:7" ht="15.75" customHeight="1">
      <c r="E443" s="31"/>
      <c r="F443" s="31"/>
      <c r="G443" s="31"/>
    </row>
    <row r="444" spans="5:7" ht="15.75" customHeight="1">
      <c r="E444" s="31"/>
      <c r="F444" s="31"/>
      <c r="G444" s="31"/>
    </row>
    <row r="445" spans="5:7" ht="15.75" customHeight="1">
      <c r="E445" s="31"/>
      <c r="F445" s="31"/>
      <c r="G445" s="31"/>
    </row>
    <row r="446" spans="5:7" ht="15.75" customHeight="1">
      <c r="E446" s="31"/>
      <c r="F446" s="31"/>
      <c r="G446" s="31"/>
    </row>
    <row r="447" spans="5:7" ht="15.75" customHeight="1">
      <c r="E447" s="31"/>
      <c r="F447" s="31"/>
      <c r="G447" s="31"/>
    </row>
    <row r="448" spans="5:7" ht="15.75" customHeight="1">
      <c r="E448" s="31"/>
      <c r="F448" s="31"/>
      <c r="G448" s="31"/>
    </row>
    <row r="449" spans="5:7" ht="15.75" customHeight="1">
      <c r="E449" s="31"/>
      <c r="F449" s="31"/>
      <c r="G449" s="31"/>
    </row>
    <row r="450" spans="5:7" ht="15.75" customHeight="1">
      <c r="E450" s="31"/>
      <c r="F450" s="31"/>
      <c r="G450" s="31"/>
    </row>
    <row r="451" spans="5:7" ht="15.75" customHeight="1">
      <c r="E451" s="31"/>
      <c r="F451" s="31"/>
      <c r="G451" s="31"/>
    </row>
    <row r="452" spans="5:7" ht="15.75" customHeight="1">
      <c r="E452" s="31"/>
      <c r="F452" s="31"/>
      <c r="G452" s="31"/>
    </row>
    <row r="453" spans="5:7" ht="15.75" customHeight="1">
      <c r="E453" s="31"/>
      <c r="F453" s="31"/>
      <c r="G453" s="31"/>
    </row>
    <row r="454" spans="5:7" ht="15.75" customHeight="1">
      <c r="E454" s="31"/>
      <c r="F454" s="31"/>
      <c r="G454" s="31"/>
    </row>
    <row r="455" spans="5:7" ht="15.75" customHeight="1">
      <c r="E455" s="31"/>
      <c r="F455" s="31"/>
      <c r="G455" s="31"/>
    </row>
    <row r="456" spans="5:7" ht="15.75" customHeight="1">
      <c r="E456" s="31"/>
      <c r="F456" s="31"/>
      <c r="G456" s="31"/>
    </row>
    <row r="457" spans="5:7" ht="15.75" customHeight="1">
      <c r="E457" s="31"/>
      <c r="F457" s="31"/>
      <c r="G457" s="31"/>
    </row>
    <row r="458" spans="5:7" ht="15.75" customHeight="1">
      <c r="E458" s="31"/>
      <c r="F458" s="31"/>
      <c r="G458" s="31"/>
    </row>
    <row r="459" spans="5:7" ht="15.75" customHeight="1">
      <c r="E459" s="31"/>
      <c r="F459" s="31"/>
      <c r="G459" s="31"/>
    </row>
    <row r="460" spans="5:7" ht="15.75" customHeight="1">
      <c r="E460" s="31"/>
      <c r="F460" s="31"/>
      <c r="G460" s="31"/>
    </row>
    <row r="461" spans="5:7" ht="15.75" customHeight="1">
      <c r="E461" s="31"/>
      <c r="F461" s="31"/>
      <c r="G461" s="31"/>
    </row>
    <row r="462" spans="5:7" ht="15.75" customHeight="1">
      <c r="E462" s="31"/>
      <c r="F462" s="31"/>
      <c r="G462" s="31"/>
    </row>
    <row r="463" spans="5:7" ht="15.75" customHeight="1">
      <c r="E463" s="31"/>
      <c r="F463" s="31"/>
      <c r="G463" s="31"/>
    </row>
    <row r="464" spans="5:7" ht="15.75" customHeight="1">
      <c r="E464" s="31"/>
      <c r="F464" s="31"/>
      <c r="G464" s="31"/>
    </row>
    <row r="465" spans="5:7" ht="15.75" customHeight="1">
      <c r="E465" s="31"/>
      <c r="F465" s="31"/>
      <c r="G465" s="31"/>
    </row>
    <row r="466" spans="5:7" ht="15.75" customHeight="1">
      <c r="E466" s="31"/>
      <c r="F466" s="31"/>
      <c r="G466" s="31"/>
    </row>
    <row r="467" spans="5:7" ht="15.75" customHeight="1">
      <c r="E467" s="31"/>
      <c r="F467" s="31"/>
      <c r="G467" s="31"/>
    </row>
    <row r="468" spans="5:7" ht="15.75" customHeight="1">
      <c r="E468" s="31"/>
      <c r="F468" s="31"/>
      <c r="G468" s="31"/>
    </row>
    <row r="469" spans="5:7" ht="15.75" customHeight="1">
      <c r="E469" s="31"/>
      <c r="F469" s="31"/>
      <c r="G469" s="31"/>
    </row>
    <row r="470" spans="5:7" ht="15.75" customHeight="1">
      <c r="E470" s="31"/>
      <c r="F470" s="31"/>
      <c r="G470" s="31"/>
    </row>
    <row r="471" spans="5:7" ht="15.75" customHeight="1">
      <c r="E471" s="31"/>
      <c r="F471" s="31"/>
      <c r="G471" s="31"/>
    </row>
    <row r="472" spans="5:7" ht="15.75" customHeight="1">
      <c r="E472" s="31"/>
      <c r="F472" s="31"/>
      <c r="G472" s="31"/>
    </row>
    <row r="473" spans="5:7" ht="15.75" customHeight="1">
      <c r="E473" s="31"/>
      <c r="F473" s="31"/>
      <c r="G473" s="31"/>
    </row>
    <row r="474" spans="5:7" ht="15.75" customHeight="1">
      <c r="E474" s="31"/>
      <c r="F474" s="31"/>
      <c r="G474" s="31"/>
    </row>
    <row r="475" spans="5:7" ht="15.75" customHeight="1">
      <c r="E475" s="31"/>
      <c r="F475" s="31"/>
      <c r="G475" s="31"/>
    </row>
    <row r="476" spans="5:7" ht="15.75" customHeight="1">
      <c r="E476" s="31"/>
      <c r="F476" s="31"/>
      <c r="G476" s="31"/>
    </row>
    <row r="477" spans="5:7" ht="15.75" customHeight="1">
      <c r="E477" s="31"/>
      <c r="F477" s="31"/>
      <c r="G477" s="31"/>
    </row>
    <row r="478" spans="5:7" ht="15.75" customHeight="1">
      <c r="E478" s="31"/>
      <c r="F478" s="31"/>
      <c r="G478" s="31"/>
    </row>
    <row r="479" spans="5:7" ht="15.75" customHeight="1">
      <c r="E479" s="31"/>
      <c r="F479" s="31"/>
      <c r="G479" s="31"/>
    </row>
    <row r="480" spans="5:7" ht="15.75" customHeight="1">
      <c r="E480" s="31"/>
      <c r="F480" s="31"/>
      <c r="G480" s="31"/>
    </row>
    <row r="481" spans="5:7" ht="15.75" customHeight="1">
      <c r="E481" s="31"/>
      <c r="F481" s="31"/>
      <c r="G481" s="31"/>
    </row>
    <row r="482" spans="5:7" ht="15.75" customHeight="1">
      <c r="E482" s="31"/>
      <c r="F482" s="31"/>
      <c r="G482" s="31"/>
    </row>
    <row r="483" spans="5:7" ht="15.75" customHeight="1">
      <c r="E483" s="31"/>
      <c r="F483" s="31"/>
      <c r="G483" s="31"/>
    </row>
    <row r="484" spans="5:7" ht="15.75" customHeight="1">
      <c r="E484" s="31"/>
      <c r="F484" s="31"/>
      <c r="G484" s="31"/>
    </row>
    <row r="485" spans="5:7" ht="15.75" customHeight="1">
      <c r="E485" s="31"/>
      <c r="F485" s="31"/>
      <c r="G485" s="31"/>
    </row>
    <row r="486" spans="5:7" ht="15.75" customHeight="1">
      <c r="E486" s="31"/>
      <c r="F486" s="31"/>
      <c r="G486" s="31"/>
    </row>
    <row r="487" spans="5:7" ht="15.75" customHeight="1">
      <c r="E487" s="31"/>
      <c r="F487" s="31"/>
      <c r="G487" s="31"/>
    </row>
    <row r="488" spans="5:7" ht="15.75" customHeight="1">
      <c r="E488" s="31"/>
      <c r="F488" s="31"/>
      <c r="G488" s="31"/>
    </row>
    <row r="489" spans="5:7" ht="15.75" customHeight="1">
      <c r="E489" s="31"/>
      <c r="F489" s="31"/>
      <c r="G489" s="31"/>
    </row>
    <row r="490" spans="5:7" ht="15.75" customHeight="1">
      <c r="E490" s="31"/>
      <c r="F490" s="31"/>
      <c r="G490" s="31"/>
    </row>
    <row r="491" spans="5:7" ht="15.75" customHeight="1">
      <c r="E491" s="31"/>
      <c r="F491" s="31"/>
      <c r="G491" s="31"/>
    </row>
    <row r="492" spans="5:7" ht="15.75" customHeight="1">
      <c r="E492" s="31"/>
      <c r="F492" s="31"/>
      <c r="G492" s="31"/>
    </row>
    <row r="493" spans="5:7" ht="15.75" customHeight="1">
      <c r="E493" s="31"/>
      <c r="F493" s="31"/>
      <c r="G493" s="31"/>
    </row>
    <row r="494" spans="5:7" ht="15.75" customHeight="1">
      <c r="E494" s="31"/>
      <c r="F494" s="31"/>
      <c r="G494" s="31"/>
    </row>
    <row r="495" spans="5:7" ht="15.75" customHeight="1">
      <c r="E495" s="31"/>
      <c r="F495" s="31"/>
      <c r="G495" s="31"/>
    </row>
    <row r="496" spans="5:7" ht="15.75" customHeight="1">
      <c r="E496" s="31"/>
      <c r="F496" s="31"/>
      <c r="G496" s="31"/>
    </row>
    <row r="497" spans="5:7" ht="15.75" customHeight="1">
      <c r="E497" s="31"/>
      <c r="F497" s="31"/>
      <c r="G497" s="31"/>
    </row>
    <row r="498" spans="5:7" ht="15.75" customHeight="1">
      <c r="E498" s="31"/>
      <c r="F498" s="31"/>
      <c r="G498" s="31"/>
    </row>
    <row r="499" spans="5:7" ht="15.75" customHeight="1">
      <c r="E499" s="31"/>
      <c r="F499" s="31"/>
      <c r="G499" s="31"/>
    </row>
    <row r="500" spans="5:7" ht="15.75" customHeight="1">
      <c r="E500" s="31"/>
      <c r="F500" s="31"/>
      <c r="G500" s="31"/>
    </row>
    <row r="501" spans="5:7" ht="15.75" customHeight="1">
      <c r="E501" s="31"/>
      <c r="F501" s="31"/>
      <c r="G501" s="31"/>
    </row>
    <row r="502" spans="5:7" ht="15.75" customHeight="1">
      <c r="E502" s="31"/>
      <c r="F502" s="31"/>
      <c r="G502" s="31"/>
    </row>
    <row r="503" spans="5:7" ht="15.75" customHeight="1">
      <c r="E503" s="31"/>
      <c r="F503" s="31"/>
      <c r="G503" s="31"/>
    </row>
    <row r="504" spans="5:7" ht="15.75" customHeight="1">
      <c r="E504" s="31"/>
      <c r="F504" s="31"/>
      <c r="G504" s="31"/>
    </row>
    <row r="505" spans="5:7" ht="15.75" customHeight="1">
      <c r="E505" s="31"/>
      <c r="F505" s="31"/>
      <c r="G505" s="31"/>
    </row>
    <row r="506" spans="5:7" ht="15.75" customHeight="1">
      <c r="E506" s="31"/>
      <c r="F506" s="31"/>
      <c r="G506" s="31"/>
    </row>
    <row r="507" spans="5:7" ht="15.75" customHeight="1">
      <c r="E507" s="31"/>
      <c r="F507" s="31"/>
      <c r="G507" s="31"/>
    </row>
    <row r="508" spans="5:7" ht="15.75" customHeight="1"/>
    <row r="509" spans="5:7" ht="15.75" customHeight="1"/>
    <row r="510" spans="5:7" ht="15.75" customHeight="1"/>
    <row r="511" spans="5:7" ht="15.75" customHeight="1"/>
    <row r="512" spans="5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spans="5:7" ht="15.75" customHeight="1"/>
    <row r="994" spans="5:7" ht="15.75" customHeight="1"/>
    <row r="995" spans="5:7" ht="15.75" customHeight="1"/>
    <row r="996" spans="5:7" ht="15.75" customHeight="1"/>
    <row r="997" spans="5:7" ht="15.75" customHeight="1"/>
    <row r="998" spans="5:7" ht="15.75" customHeight="1">
      <c r="E998" s="31"/>
      <c r="F998" s="31"/>
      <c r="G998" s="31"/>
    </row>
    <row r="999" spans="5:7" ht="15.75" customHeight="1">
      <c r="E999" s="31"/>
      <c r="F999" s="31"/>
      <c r="G999" s="31"/>
    </row>
    <row r="1000" spans="5:7" ht="15.75" customHeight="1"/>
    <row r="1001" spans="5:7" ht="15.75" customHeight="1"/>
    <row r="1002" spans="5:7" ht="15.75" customHeight="1"/>
    <row r="1003" spans="5:7" ht="15.75" customHeight="1"/>
    <row r="1004" spans="5:7" ht="15.75" customHeight="1"/>
    <row r="1005" spans="5:7" ht="15.75" customHeight="1"/>
    <row r="1006" spans="5:7" ht="15.75" customHeight="1"/>
    <row r="1007" spans="5:7" ht="15.75" customHeight="1"/>
    <row r="1008" spans="5:7" ht="15.75" customHeight="1"/>
    <row r="1009" ht="15.75" customHeight="1"/>
  </sheetData>
  <mergeCells count="68">
    <mergeCell ref="B19:D19"/>
    <mergeCell ref="A24:A28"/>
    <mergeCell ref="B55:D55"/>
    <mergeCell ref="B43:D43"/>
    <mergeCell ref="B44:D44"/>
    <mergeCell ref="B45:D45"/>
    <mergeCell ref="B29:D2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24:D24"/>
    <mergeCell ref="B22:D22"/>
    <mergeCell ref="B23:D23"/>
    <mergeCell ref="A13:A17"/>
    <mergeCell ref="B30:D30"/>
    <mergeCell ref="B25:D25"/>
    <mergeCell ref="B26:D26"/>
    <mergeCell ref="B21:D21"/>
    <mergeCell ref="B18:D18"/>
    <mergeCell ref="B13:D13"/>
    <mergeCell ref="B14:D14"/>
    <mergeCell ref="B15:D15"/>
    <mergeCell ref="B17:D17"/>
    <mergeCell ref="B16:D16"/>
    <mergeCell ref="B20:D20"/>
    <mergeCell ref="B27:D27"/>
    <mergeCell ref="A35:A40"/>
    <mergeCell ref="A45:A50"/>
    <mergeCell ref="B35:D35"/>
    <mergeCell ref="B36:D36"/>
    <mergeCell ref="B37:D37"/>
    <mergeCell ref="B38:D38"/>
    <mergeCell ref="B39:D39"/>
    <mergeCell ref="B40:D40"/>
    <mergeCell ref="B41:D41"/>
    <mergeCell ref="B42:D42"/>
    <mergeCell ref="E9:G9"/>
    <mergeCell ref="E10:G10"/>
    <mergeCell ref="A11:G11"/>
    <mergeCell ref="H11:AS12"/>
    <mergeCell ref="B12:D12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71:D71"/>
    <mergeCell ref="B66:D66"/>
    <mergeCell ref="B67:D67"/>
    <mergeCell ref="B68:D68"/>
    <mergeCell ref="B69:D69"/>
    <mergeCell ref="B70:D70"/>
    <mergeCell ref="B33:D33"/>
    <mergeCell ref="B32:D32"/>
    <mergeCell ref="B31:D31"/>
    <mergeCell ref="B28:D28"/>
    <mergeCell ref="B34:D34"/>
  </mergeCells>
  <conditionalFormatting sqref="F998:F1003">
    <cfRule type="cellIs" dxfId="98" priority="124" operator="equal">
      <formula>$BB$9</formula>
    </cfRule>
  </conditionalFormatting>
  <conditionalFormatting sqref="F998:F1003">
    <cfRule type="cellIs" dxfId="97" priority="125" operator="equal">
      <formula>$BB$10</formula>
    </cfRule>
  </conditionalFormatting>
  <conditionalFormatting sqref="F56:F1003">
    <cfRule type="cellIs" dxfId="96" priority="126" operator="equal">
      <formula>$BB$11</formula>
    </cfRule>
  </conditionalFormatting>
  <conditionalFormatting sqref="H7:X7 AA7:AT7">
    <cfRule type="cellIs" dxfId="95" priority="127" operator="equal">
      <formula>"S"</formula>
    </cfRule>
  </conditionalFormatting>
  <conditionalFormatting sqref="H7:X7 AA7:AT7">
    <cfRule type="cellIs" dxfId="94" priority="128" operator="equal">
      <formula>"D"</formula>
    </cfRule>
  </conditionalFormatting>
  <conditionalFormatting sqref="F56:F1003 F13:F18">
    <cfRule type="cellIs" dxfId="93" priority="129" operator="equal">
      <formula>$BB$9</formula>
    </cfRule>
  </conditionalFormatting>
  <conditionalFormatting sqref="F56:F1003 F13:F18">
    <cfRule type="cellIs" dxfId="92" priority="130" operator="equal">
      <formula>$BB$10</formula>
    </cfRule>
  </conditionalFormatting>
  <conditionalFormatting sqref="F13:F18">
    <cfRule type="cellIs" dxfId="91" priority="131" operator="equal">
      <formula>$BB$11</formula>
    </cfRule>
  </conditionalFormatting>
  <conditionalFormatting sqref="F21:F29">
    <cfRule type="cellIs" dxfId="90" priority="132" operator="equal">
      <formula>$BB$9</formula>
    </cfRule>
  </conditionalFormatting>
  <conditionalFormatting sqref="F21:F29">
    <cfRule type="cellIs" dxfId="89" priority="133" operator="equal">
      <formula>$BB$10</formula>
    </cfRule>
  </conditionalFormatting>
  <conditionalFormatting sqref="F21:F29">
    <cfRule type="cellIs" dxfId="88" priority="134" operator="equal">
      <formula>$BB$11</formula>
    </cfRule>
  </conditionalFormatting>
  <conditionalFormatting sqref="Y7">
    <cfRule type="cellIs" dxfId="87" priority="138" operator="equal">
      <formula>"S"</formula>
    </cfRule>
  </conditionalFormatting>
  <conditionalFormatting sqref="Y7">
    <cfRule type="cellIs" dxfId="86" priority="139" operator="equal">
      <formula>"D"</formula>
    </cfRule>
  </conditionalFormatting>
  <conditionalFormatting sqref="Z7">
    <cfRule type="cellIs" dxfId="85" priority="140" operator="equal">
      <formula>"S"</formula>
    </cfRule>
  </conditionalFormatting>
  <conditionalFormatting sqref="Z7">
    <cfRule type="cellIs" dxfId="84" priority="141" operator="equal">
      <formula>"D"</formula>
    </cfRule>
  </conditionalFormatting>
  <conditionalFormatting sqref="F36">
    <cfRule type="cellIs" dxfId="83" priority="106" operator="equal">
      <formula>$BB$9</formula>
    </cfRule>
  </conditionalFormatting>
  <conditionalFormatting sqref="F36">
    <cfRule type="cellIs" dxfId="82" priority="107" operator="equal">
      <formula>$BB$10</formula>
    </cfRule>
  </conditionalFormatting>
  <conditionalFormatting sqref="F36">
    <cfRule type="cellIs" dxfId="81" priority="108" operator="equal">
      <formula>$BB$11</formula>
    </cfRule>
  </conditionalFormatting>
  <conditionalFormatting sqref="F51">
    <cfRule type="cellIs" dxfId="80" priority="61" operator="equal">
      <formula>$BB$9</formula>
    </cfRule>
  </conditionalFormatting>
  <conditionalFormatting sqref="F35">
    <cfRule type="cellIs" dxfId="79" priority="109" operator="equal">
      <formula>$BB$9</formula>
    </cfRule>
  </conditionalFormatting>
  <conditionalFormatting sqref="F35">
    <cfRule type="cellIs" dxfId="78" priority="110" operator="equal">
      <formula>$BB$10</formula>
    </cfRule>
  </conditionalFormatting>
  <conditionalFormatting sqref="F35">
    <cfRule type="cellIs" dxfId="77" priority="111" operator="equal">
      <formula>$BB$11</formula>
    </cfRule>
  </conditionalFormatting>
  <conditionalFormatting sqref="F46">
    <cfRule type="cellIs" dxfId="76" priority="76" operator="equal">
      <formula>$BB$9</formula>
    </cfRule>
  </conditionalFormatting>
  <conditionalFormatting sqref="F46">
    <cfRule type="cellIs" dxfId="75" priority="77" operator="equal">
      <formula>$BB$10</formula>
    </cfRule>
  </conditionalFormatting>
  <conditionalFormatting sqref="F46">
    <cfRule type="cellIs" dxfId="74" priority="78" operator="equal">
      <formula>$BB$11</formula>
    </cfRule>
  </conditionalFormatting>
  <conditionalFormatting sqref="F37">
    <cfRule type="cellIs" dxfId="73" priority="103" operator="equal">
      <formula>$BB$9</formula>
    </cfRule>
  </conditionalFormatting>
  <conditionalFormatting sqref="F37">
    <cfRule type="cellIs" dxfId="72" priority="104" operator="equal">
      <formula>$BB$10</formula>
    </cfRule>
  </conditionalFormatting>
  <conditionalFormatting sqref="F37">
    <cfRule type="cellIs" dxfId="71" priority="105" operator="equal">
      <formula>$BB$11</formula>
    </cfRule>
  </conditionalFormatting>
  <conditionalFormatting sqref="F38">
    <cfRule type="cellIs" dxfId="70" priority="100" operator="equal">
      <formula>$BB$9</formula>
    </cfRule>
  </conditionalFormatting>
  <conditionalFormatting sqref="F38">
    <cfRule type="cellIs" dxfId="69" priority="101" operator="equal">
      <formula>$BB$10</formula>
    </cfRule>
  </conditionalFormatting>
  <conditionalFormatting sqref="F38">
    <cfRule type="cellIs" dxfId="68" priority="102" operator="equal">
      <formula>$BB$11</formula>
    </cfRule>
  </conditionalFormatting>
  <conditionalFormatting sqref="F39">
    <cfRule type="cellIs" dxfId="67" priority="97" operator="equal">
      <formula>$BB$9</formula>
    </cfRule>
  </conditionalFormatting>
  <conditionalFormatting sqref="F39">
    <cfRule type="cellIs" dxfId="66" priority="98" operator="equal">
      <formula>$BB$10</formula>
    </cfRule>
  </conditionalFormatting>
  <conditionalFormatting sqref="F39">
    <cfRule type="cellIs" dxfId="65" priority="99" operator="equal">
      <formula>$BB$11</formula>
    </cfRule>
  </conditionalFormatting>
  <conditionalFormatting sqref="F40">
    <cfRule type="cellIs" dxfId="64" priority="94" operator="equal">
      <formula>$BB$9</formula>
    </cfRule>
  </conditionalFormatting>
  <conditionalFormatting sqref="F40">
    <cfRule type="cellIs" dxfId="63" priority="95" operator="equal">
      <formula>$BB$10</formula>
    </cfRule>
  </conditionalFormatting>
  <conditionalFormatting sqref="F40">
    <cfRule type="cellIs" dxfId="62" priority="96" operator="equal">
      <formula>$BB$11</formula>
    </cfRule>
  </conditionalFormatting>
  <conditionalFormatting sqref="F41">
    <cfRule type="cellIs" dxfId="61" priority="91" operator="equal">
      <formula>$BB$9</formula>
    </cfRule>
  </conditionalFormatting>
  <conditionalFormatting sqref="F41">
    <cfRule type="cellIs" dxfId="60" priority="92" operator="equal">
      <formula>$BB$10</formula>
    </cfRule>
  </conditionalFormatting>
  <conditionalFormatting sqref="F41">
    <cfRule type="cellIs" dxfId="59" priority="93" operator="equal">
      <formula>$BB$11</formula>
    </cfRule>
  </conditionalFormatting>
  <conditionalFormatting sqref="F42">
    <cfRule type="cellIs" dxfId="58" priority="88" operator="equal">
      <formula>$BB$9</formula>
    </cfRule>
  </conditionalFormatting>
  <conditionalFormatting sqref="F42">
    <cfRule type="cellIs" dxfId="57" priority="89" operator="equal">
      <formula>$BB$10</formula>
    </cfRule>
  </conditionalFormatting>
  <conditionalFormatting sqref="F42">
    <cfRule type="cellIs" dxfId="56" priority="90" operator="equal">
      <formula>$BB$11</formula>
    </cfRule>
  </conditionalFormatting>
  <conditionalFormatting sqref="F43">
    <cfRule type="cellIs" dxfId="55" priority="85" operator="equal">
      <formula>$BB$9</formula>
    </cfRule>
  </conditionalFormatting>
  <conditionalFormatting sqref="F43">
    <cfRule type="cellIs" dxfId="54" priority="86" operator="equal">
      <formula>$BB$10</formula>
    </cfRule>
  </conditionalFormatting>
  <conditionalFormatting sqref="F43">
    <cfRule type="cellIs" dxfId="53" priority="87" operator="equal">
      <formula>$BB$11</formula>
    </cfRule>
  </conditionalFormatting>
  <conditionalFormatting sqref="F44">
    <cfRule type="cellIs" dxfId="52" priority="82" operator="equal">
      <formula>$BB$9</formula>
    </cfRule>
  </conditionalFormatting>
  <conditionalFormatting sqref="F44">
    <cfRule type="cellIs" dxfId="51" priority="83" operator="equal">
      <formula>$BB$10</formula>
    </cfRule>
  </conditionalFormatting>
  <conditionalFormatting sqref="F44">
    <cfRule type="cellIs" dxfId="50" priority="84" operator="equal">
      <formula>$BB$11</formula>
    </cfRule>
  </conditionalFormatting>
  <conditionalFormatting sqref="F45">
    <cfRule type="cellIs" dxfId="49" priority="79" operator="equal">
      <formula>$BB$9</formula>
    </cfRule>
  </conditionalFormatting>
  <conditionalFormatting sqref="F45">
    <cfRule type="cellIs" dxfId="48" priority="80" operator="equal">
      <formula>$BB$10</formula>
    </cfRule>
  </conditionalFormatting>
  <conditionalFormatting sqref="F45">
    <cfRule type="cellIs" dxfId="47" priority="81" operator="equal">
      <formula>$BB$11</formula>
    </cfRule>
  </conditionalFormatting>
  <conditionalFormatting sqref="F47">
    <cfRule type="cellIs" dxfId="46" priority="73" operator="equal">
      <formula>$BB$9</formula>
    </cfRule>
  </conditionalFormatting>
  <conditionalFormatting sqref="F47">
    <cfRule type="cellIs" dxfId="45" priority="74" operator="equal">
      <formula>$BB$10</formula>
    </cfRule>
  </conditionalFormatting>
  <conditionalFormatting sqref="F47">
    <cfRule type="cellIs" dxfId="44" priority="75" operator="equal">
      <formula>$BB$11</formula>
    </cfRule>
  </conditionalFormatting>
  <conditionalFormatting sqref="F48">
    <cfRule type="cellIs" dxfId="43" priority="70" operator="equal">
      <formula>$BB$9</formula>
    </cfRule>
  </conditionalFormatting>
  <conditionalFormatting sqref="F48">
    <cfRule type="cellIs" dxfId="42" priority="71" operator="equal">
      <formula>$BB$10</formula>
    </cfRule>
  </conditionalFormatting>
  <conditionalFormatting sqref="F48">
    <cfRule type="cellIs" dxfId="41" priority="72" operator="equal">
      <formula>$BB$11</formula>
    </cfRule>
  </conditionalFormatting>
  <conditionalFormatting sqref="F49">
    <cfRule type="cellIs" dxfId="40" priority="67" operator="equal">
      <formula>$BB$9</formula>
    </cfRule>
  </conditionalFormatting>
  <conditionalFormatting sqref="F49">
    <cfRule type="cellIs" dxfId="39" priority="68" operator="equal">
      <formula>$BB$10</formula>
    </cfRule>
  </conditionalFormatting>
  <conditionalFormatting sqref="F49">
    <cfRule type="cellIs" dxfId="38" priority="69" operator="equal">
      <formula>$BB$11</formula>
    </cfRule>
  </conditionalFormatting>
  <conditionalFormatting sqref="F50">
    <cfRule type="cellIs" dxfId="37" priority="64" operator="equal">
      <formula>$BB$9</formula>
    </cfRule>
  </conditionalFormatting>
  <conditionalFormatting sqref="F50">
    <cfRule type="cellIs" dxfId="36" priority="65" operator="equal">
      <formula>$BB$10</formula>
    </cfRule>
  </conditionalFormatting>
  <conditionalFormatting sqref="F50">
    <cfRule type="cellIs" dxfId="35" priority="66" operator="equal">
      <formula>$BB$11</formula>
    </cfRule>
  </conditionalFormatting>
  <conditionalFormatting sqref="F51">
    <cfRule type="cellIs" dxfId="34" priority="62" operator="equal">
      <formula>$BB$10</formula>
    </cfRule>
  </conditionalFormatting>
  <conditionalFormatting sqref="F51">
    <cfRule type="cellIs" dxfId="33" priority="63" operator="equal">
      <formula>$BB$11</formula>
    </cfRule>
  </conditionalFormatting>
  <conditionalFormatting sqref="F52">
    <cfRule type="cellIs" dxfId="32" priority="58" operator="equal">
      <formula>$BB$9</formula>
    </cfRule>
  </conditionalFormatting>
  <conditionalFormatting sqref="F52">
    <cfRule type="cellIs" dxfId="31" priority="59" operator="equal">
      <formula>$BB$10</formula>
    </cfRule>
  </conditionalFormatting>
  <conditionalFormatting sqref="F52">
    <cfRule type="cellIs" dxfId="30" priority="60" operator="equal">
      <formula>$BB$11</formula>
    </cfRule>
  </conditionalFormatting>
  <conditionalFormatting sqref="F53">
    <cfRule type="cellIs" dxfId="29" priority="55" operator="equal">
      <formula>$BB$9</formula>
    </cfRule>
  </conditionalFormatting>
  <conditionalFormatting sqref="F53">
    <cfRule type="cellIs" dxfId="28" priority="56" operator="equal">
      <formula>$BB$10</formula>
    </cfRule>
  </conditionalFormatting>
  <conditionalFormatting sqref="F53">
    <cfRule type="cellIs" dxfId="27" priority="57" operator="equal">
      <formula>$BB$11</formula>
    </cfRule>
  </conditionalFormatting>
  <conditionalFormatting sqref="F54">
    <cfRule type="cellIs" dxfId="26" priority="52" operator="equal">
      <formula>$BB$9</formula>
    </cfRule>
  </conditionalFormatting>
  <conditionalFormatting sqref="F54">
    <cfRule type="cellIs" dxfId="25" priority="53" operator="equal">
      <formula>$BB$10</formula>
    </cfRule>
  </conditionalFormatting>
  <conditionalFormatting sqref="F54">
    <cfRule type="cellIs" dxfId="24" priority="54" operator="equal">
      <formula>$BB$11</formula>
    </cfRule>
  </conditionalFormatting>
  <conditionalFormatting sqref="F55">
    <cfRule type="cellIs" dxfId="23" priority="49" operator="equal">
      <formula>$BB$9</formula>
    </cfRule>
  </conditionalFormatting>
  <conditionalFormatting sqref="F55">
    <cfRule type="cellIs" dxfId="22" priority="50" operator="equal">
      <formula>$BB$10</formula>
    </cfRule>
  </conditionalFormatting>
  <conditionalFormatting sqref="F55">
    <cfRule type="cellIs" dxfId="21" priority="51" operator="equal">
      <formula>$BB$11</formula>
    </cfRule>
  </conditionalFormatting>
  <conditionalFormatting sqref="F20">
    <cfRule type="cellIs" dxfId="20" priority="28" operator="equal">
      <formula>$BB$9</formula>
    </cfRule>
  </conditionalFormatting>
  <conditionalFormatting sqref="F20">
    <cfRule type="cellIs" dxfId="19" priority="29" operator="equal">
      <formula>$BB$10</formula>
    </cfRule>
  </conditionalFormatting>
  <conditionalFormatting sqref="F20">
    <cfRule type="cellIs" dxfId="18" priority="30" operator="equal">
      <formula>$BB$11</formula>
    </cfRule>
  </conditionalFormatting>
  <conditionalFormatting sqref="F19">
    <cfRule type="cellIs" dxfId="17" priority="25" operator="equal">
      <formula>$BB$9</formula>
    </cfRule>
  </conditionalFormatting>
  <conditionalFormatting sqref="F19">
    <cfRule type="cellIs" dxfId="16" priority="26" operator="equal">
      <formula>$BB$10</formula>
    </cfRule>
  </conditionalFormatting>
  <conditionalFormatting sqref="F19">
    <cfRule type="cellIs" dxfId="15" priority="27" operator="equal">
      <formula>$BB$11</formula>
    </cfRule>
  </conditionalFormatting>
  <conditionalFormatting sqref="F34">
    <cfRule type="cellIs" dxfId="14" priority="13" operator="equal">
      <formula>$BB$9</formula>
    </cfRule>
  </conditionalFormatting>
  <conditionalFormatting sqref="F34">
    <cfRule type="cellIs" dxfId="13" priority="14" operator="equal">
      <formula>$BB$10</formula>
    </cfRule>
  </conditionalFormatting>
  <conditionalFormatting sqref="F34">
    <cfRule type="cellIs" dxfId="12" priority="15" operator="equal">
      <formula>$BB$11</formula>
    </cfRule>
  </conditionalFormatting>
  <conditionalFormatting sqref="F33">
    <cfRule type="cellIs" dxfId="11" priority="10" operator="equal">
      <formula>$BB$9</formula>
    </cfRule>
  </conditionalFormatting>
  <conditionalFormatting sqref="F33">
    <cfRule type="cellIs" dxfId="10" priority="11" operator="equal">
      <formula>$BB$10</formula>
    </cfRule>
  </conditionalFormatting>
  <conditionalFormatting sqref="F33">
    <cfRule type="cellIs" dxfId="9" priority="12" operator="equal">
      <formula>$BB$11</formula>
    </cfRule>
  </conditionalFormatting>
  <conditionalFormatting sqref="F32">
    <cfRule type="cellIs" dxfId="8" priority="7" operator="equal">
      <formula>$BB$9</formula>
    </cfRule>
  </conditionalFormatting>
  <conditionalFormatting sqref="F32">
    <cfRule type="cellIs" dxfId="7" priority="8" operator="equal">
      <formula>$BB$10</formula>
    </cfRule>
  </conditionalFormatting>
  <conditionalFormatting sqref="F32">
    <cfRule type="cellIs" dxfId="6" priority="9" operator="equal">
      <formula>$BB$11</formula>
    </cfRule>
  </conditionalFormatting>
  <conditionalFormatting sqref="F31">
    <cfRule type="cellIs" dxfId="5" priority="4" operator="equal">
      <formula>$BB$9</formula>
    </cfRule>
  </conditionalFormatting>
  <conditionalFormatting sqref="F31">
    <cfRule type="cellIs" dxfId="4" priority="5" operator="equal">
      <formula>$BB$10</formula>
    </cfRule>
  </conditionalFormatting>
  <conditionalFormatting sqref="F31">
    <cfRule type="cellIs" dxfId="3" priority="6" operator="equal">
      <formula>$BB$11</formula>
    </cfRule>
  </conditionalFormatting>
  <conditionalFormatting sqref="F30">
    <cfRule type="cellIs" dxfId="2" priority="1" operator="equal">
      <formula>$BB$9</formula>
    </cfRule>
  </conditionalFormatting>
  <conditionalFormatting sqref="F30">
    <cfRule type="cellIs" dxfId="1" priority="2" operator="equal">
      <formula>$BB$10</formula>
    </cfRule>
  </conditionalFormatting>
  <conditionalFormatting sqref="F30">
    <cfRule type="cellIs" dxfId="0" priority="3" operator="equal">
      <formula>$BB$11</formula>
    </cfRule>
  </conditionalFormatting>
  <dataValidations xWindow="708" yWindow="451" count="4">
    <dataValidation type="list" allowBlank="1" showInputMessage="1" showErrorMessage="1" prompt=" - " sqref="E998:E999 E13:E507" xr:uid="{00000000-0002-0000-0100-000000000000}">
      <formula1>$BA$9:$BA$15</formula1>
    </dataValidation>
    <dataValidation type="list" allowBlank="1" showInputMessage="1" showErrorMessage="1" prompt=" - " sqref="G998:G999 G13:G16 G18:G27 G29:G507" xr:uid="{00000000-0002-0000-0100-000002000000}">
      <formula1>$BC$9:$BC$15</formula1>
    </dataValidation>
    <dataValidation type="list" allowBlank="1" showInputMessage="1" showErrorMessage="1" prompt=" - " sqref="F998:F999 F13:F507" xr:uid="{00000000-0002-0000-0100-000004000000}">
      <formula1>$BB$9:$BB$15</formula1>
    </dataValidation>
    <dataValidation allowBlank="1" showInputMessage="1" showErrorMessage="1" prompt=" - " sqref="G15 G26" xr:uid="{5574C501-40A4-46E7-90BA-D654C945B75B}"/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99"/>
  </sheetPr>
  <dimension ref="A1:AC998"/>
  <sheetViews>
    <sheetView showGridLines="0" topLeftCell="A30" workbookViewId="0">
      <selection activeCell="U62" sqref="U62"/>
    </sheetView>
  </sheetViews>
  <sheetFormatPr baseColWidth="10" defaultColWidth="14.42578125" defaultRowHeight="15" customHeight="1"/>
  <cols>
    <col min="1" max="1" width="10" customWidth="1"/>
    <col min="2" max="11" width="4.7109375" customWidth="1"/>
    <col min="12" max="12" width="7.140625" customWidth="1"/>
    <col min="13" max="13" width="5.42578125" customWidth="1"/>
    <col min="14" max="20" width="4.7109375" customWidth="1"/>
    <col min="21" max="21" width="6.5703125" customWidth="1"/>
    <col min="22" max="25" width="4.7109375" customWidth="1"/>
    <col min="26" max="27" width="4.42578125" customWidth="1"/>
    <col min="28" max="29" width="4" customWidth="1"/>
  </cols>
  <sheetData>
    <row r="1" spans="2:23" ht="12.75" customHeight="1">
      <c r="C1" s="24"/>
      <c r="D1" s="32"/>
      <c r="E1" s="33"/>
    </row>
    <row r="2" spans="2:23" ht="12.75" customHeight="1">
      <c r="B2" s="185" t="s">
        <v>0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2"/>
      <c r="R2" s="185" t="s">
        <v>12</v>
      </c>
      <c r="S2" s="187"/>
      <c r="T2" s="188" t="s">
        <v>13</v>
      </c>
      <c r="U2" s="187"/>
      <c r="V2" s="189" t="s">
        <v>28</v>
      </c>
      <c r="W2" s="182"/>
    </row>
    <row r="3" spans="2:23" ht="12.75" customHeight="1">
      <c r="B3" s="181" t="str">
        <f>Config!A6</f>
        <v xml:space="preserve">Sistema de Gestión de Productos y Control de Inventario de un Micromercado 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2"/>
      <c r="R3" s="181">
        <f>Config!A9</f>
        <v>1</v>
      </c>
      <c r="S3" s="182"/>
      <c r="T3" s="183">
        <f>Config!B9</f>
        <v>44393</v>
      </c>
      <c r="U3" s="182"/>
      <c r="V3" s="184">
        <f>Config!C9</f>
        <v>7</v>
      </c>
      <c r="W3" s="182"/>
    </row>
    <row r="4" spans="2:23" ht="12.75" customHeight="1">
      <c r="C4" s="24"/>
      <c r="D4" s="32"/>
      <c r="E4" s="33"/>
      <c r="R4" s="181">
        <f>Config!A10</f>
        <v>2</v>
      </c>
      <c r="S4" s="182"/>
      <c r="T4" s="183">
        <f>Config!B10</f>
        <v>44414</v>
      </c>
      <c r="U4" s="182"/>
      <c r="V4" s="184">
        <f>Config!C10</f>
        <v>7</v>
      </c>
      <c r="W4" s="182"/>
    </row>
    <row r="5" spans="2:23" ht="12.75" customHeight="1">
      <c r="C5" s="24"/>
      <c r="D5" s="32"/>
      <c r="E5" s="33"/>
    </row>
    <row r="6" spans="2:23" ht="12.75" customHeight="1"/>
    <row r="7" spans="2:23" ht="12.75" customHeight="1"/>
    <row r="8" spans="2:23" ht="12.75" customHeight="1"/>
    <row r="9" spans="2:23" ht="12.75" customHeight="1"/>
    <row r="10" spans="2:23" ht="12.75" customHeight="1"/>
    <row r="11" spans="2:23" ht="12.75" customHeight="1"/>
    <row r="12" spans="2:23" ht="12.75" customHeight="1"/>
    <row r="13" spans="2:23" ht="12.75" customHeight="1"/>
    <row r="14" spans="2:23" ht="12.75" customHeight="1"/>
    <row r="15" spans="2:23" ht="12.75" customHeight="1"/>
    <row r="16" spans="2:2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spans="1:29" ht="12.75" customHeight="1"/>
    <row r="50" spans="1:29" ht="12.75" customHeight="1"/>
    <row r="51" spans="1:29" ht="12.75" customHeight="1"/>
    <row r="52" spans="1:29" ht="12.75" customHeight="1"/>
    <row r="53" spans="1:29" ht="12.75" customHeight="1"/>
    <row r="54" spans="1:29" ht="12.75" customHeight="1"/>
    <row r="55" spans="1:29" ht="12.75" customHeight="1"/>
    <row r="56" spans="1:29" ht="14.25" customHeight="1"/>
    <row r="57" spans="1:29" ht="33" customHeight="1">
      <c r="A57" s="34"/>
      <c r="B57" s="35">
        <f>Datos!H8</f>
        <v>44393</v>
      </c>
      <c r="C57" s="35">
        <f>Datos!I8</f>
        <v>44394</v>
      </c>
      <c r="D57" s="35">
        <f>Datos!J8</f>
        <v>44395</v>
      </c>
      <c r="E57" s="35">
        <f>Datos!K8</f>
        <v>44396</v>
      </c>
      <c r="F57" s="35">
        <f>Datos!L8</f>
        <v>44397</v>
      </c>
      <c r="G57" s="35">
        <f>Datos!M8</f>
        <v>44398</v>
      </c>
      <c r="H57" s="35">
        <f>Datos!N8</f>
        <v>44399</v>
      </c>
      <c r="I57" s="35">
        <f>Datos!O8</f>
        <v>44400</v>
      </c>
      <c r="J57" s="35">
        <f>Datos!P8</f>
        <v>44401</v>
      </c>
      <c r="K57" s="35">
        <f>Datos!Q8</f>
        <v>44402</v>
      </c>
      <c r="L57" s="35">
        <f>Datos!R8</f>
        <v>44403</v>
      </c>
      <c r="M57" s="35">
        <f>Datos!S8</f>
        <v>44404</v>
      </c>
      <c r="N57" s="35">
        <f>Datos!T8</f>
        <v>44405</v>
      </c>
      <c r="O57" s="35">
        <f>Datos!U8</f>
        <v>44406</v>
      </c>
      <c r="P57" s="35">
        <f>Datos!V8</f>
        <v>44407</v>
      </c>
      <c r="Q57" s="35">
        <f>Datos!W8</f>
        <v>44408</v>
      </c>
      <c r="R57" s="35">
        <f>Datos!X8</f>
        <v>44409</v>
      </c>
      <c r="S57" s="35">
        <f>Datos!Y8</f>
        <v>44410</v>
      </c>
      <c r="T57" s="35">
        <f>Datos!Z8</f>
        <v>44411</v>
      </c>
      <c r="U57" s="35">
        <f>Datos!AA8</f>
        <v>44412</v>
      </c>
      <c r="V57" s="35">
        <f>Datos!AB8</f>
        <v>44413</v>
      </c>
      <c r="W57" s="35">
        <f>Datos!AC8</f>
        <v>44414</v>
      </c>
      <c r="X57" s="35">
        <f>Datos!AD8</f>
        <v>44415</v>
      </c>
      <c r="Y57" s="35">
        <f>Datos!AE8</f>
        <v>44416</v>
      </c>
      <c r="Z57" s="35">
        <f>Datos!AF8</f>
        <v>44417</v>
      </c>
      <c r="AA57" s="35">
        <f>Datos!AG8</f>
        <v>44418</v>
      </c>
      <c r="AB57" s="35">
        <f>Datos!AH8</f>
        <v>44419</v>
      </c>
      <c r="AC57" s="35">
        <f>Datos!AI8</f>
        <v>44420</v>
      </c>
    </row>
    <row r="58" spans="1:29" ht="12.75" customHeight="1">
      <c r="A58" s="36" t="str">
        <f>Config!C17</f>
        <v>Luis,Magaly,Erika, Daniel</v>
      </c>
      <c r="B58" s="37">
        <f>SUMIF(Datos!$G$13:$G$999,$A58,Datos!H$13:H$999)</f>
        <v>2</v>
      </c>
      <c r="C58" s="37">
        <f>SUMIF(Datos!$G$13:$G$999,$A58,Datos!I$13:I$999)</f>
        <v>0</v>
      </c>
      <c r="D58" s="37">
        <f>SUMIF(Datos!$G$13:$G$999,$A58,Datos!J$13:J$999)</f>
        <v>0</v>
      </c>
      <c r="E58" s="37">
        <f>SUMIF(Datos!$G$13:$G$999,$A58,Datos!K$13:K$999)</f>
        <v>0</v>
      </c>
      <c r="F58" s="37">
        <f>SUMIF(Datos!$G$13:$G$999,$A58,Datos!L$13:L$999)</f>
        <v>0</v>
      </c>
      <c r="G58" s="37">
        <f>SUMIF(Datos!$G$13:$G$999,$A58,Datos!M$13:M$999)</f>
        <v>2</v>
      </c>
      <c r="H58" s="37">
        <f>SUMIF(Datos!$G$13:$G$999,$A58,Datos!P$13:P$999)</f>
        <v>0</v>
      </c>
      <c r="I58" s="37">
        <f>SUMIF(Datos!$G$13:$G$999,$A58,Datos!Q$13:Q$999)</f>
        <v>0</v>
      </c>
      <c r="J58" s="37">
        <f>SUMIF(Datos!$G$13:$G$999,$A58,Datos!R$13:R$999)</f>
        <v>0</v>
      </c>
      <c r="K58" s="37">
        <f>SUMIF(Datos!$G$13:$G$999,$A58,Datos!S$13:S$999)</f>
        <v>0</v>
      </c>
      <c r="L58" s="37">
        <f>SUMIF(Datos!$G$13:$G$999,$A58,Datos!T$13:T$999)</f>
        <v>0</v>
      </c>
      <c r="M58" s="37">
        <f>SUMIF(Datos!$G$13:$G$999,$A58,Datos!U$13:U$999)</f>
        <v>0</v>
      </c>
      <c r="N58" s="37">
        <f>SUMIF(Datos!$G$13:$G$999,$A58,Datos!V$13:V$999)</f>
        <v>0</v>
      </c>
      <c r="O58" s="37">
        <f>SUMIF(Datos!$G$13:$G$999,$A58,Datos!W$13:W$999)</f>
        <v>0</v>
      </c>
      <c r="P58" s="37">
        <f>SUMIF(Datos!$G$13:$G$999,$A58,Datos!X$13:X$999)</f>
        <v>0</v>
      </c>
      <c r="Q58" s="37">
        <f>SUMIF(Datos!$G$13:$G$999,$A58,Datos!Y$13:Y$999)</f>
        <v>0</v>
      </c>
      <c r="R58" s="37">
        <f>SUMIF(Datos!$G$13:$G$999,$A58,Datos!Z$13:Z$999)</f>
        <v>0</v>
      </c>
      <c r="S58" s="37">
        <f>SUMIF(Datos!$G$13:$G$999,$A58,Datos!AA$13:AA$999)</f>
        <v>0</v>
      </c>
      <c r="T58" s="37">
        <f>SUMIF(Datos!$G$13:$G$999,$A58,Datos!AB$13:AB$999)</f>
        <v>0</v>
      </c>
      <c r="U58" s="37">
        <f>SUMIF(Datos!$G$13:$G$999,$A58,Datos!AC$13:AC$999)</f>
        <v>0</v>
      </c>
      <c r="V58" s="37">
        <f>SUMIF(Datos!$G$13:$G$999,$A58,Datos!AD$13:AD$999)</f>
        <v>0</v>
      </c>
      <c r="W58" s="37">
        <f>SUMIF(Datos!$G$13:$G$999,$A58,Datos!AE$13:AE$999)</f>
        <v>0</v>
      </c>
      <c r="X58" s="37">
        <f>SUMIF(Datos!$G$13:$G$999,$A58,Datos!AF$13:AF$999)</f>
        <v>1</v>
      </c>
      <c r="Y58" s="37">
        <f>SUMIF(Datos!$G$13:$G$999,$A58,Datos!AG$13:AG$999)</f>
        <v>0</v>
      </c>
      <c r="Z58" s="37">
        <f>SUMIF(Datos!$G$13:$G$999,$A58,Datos!AH$13:AH$999)</f>
        <v>2</v>
      </c>
      <c r="AA58" s="37">
        <f>SUMIF(Datos!$G$13:$G$999,$A58,Datos!AI$13:AI$999)</f>
        <v>0</v>
      </c>
      <c r="AB58" s="37">
        <f>SUMIF(Datos!$G$13:$G$999,$A58,Datos!AJ$13:AJ$999)</f>
        <v>0</v>
      </c>
      <c r="AC58" s="37">
        <f>SUMIF(Datos!$G$13:$G$999,$A58,Datos!AK$13:AK$999)</f>
        <v>0</v>
      </c>
    </row>
    <row r="59" spans="1:29" ht="12.75" customHeight="1">
      <c r="A59" s="36" t="str">
        <f>Config!C18</f>
        <v>Daniel</v>
      </c>
      <c r="B59" s="37">
        <f>SUMIF(Datos!$G$13:$G$999,$A59,Datos!H$13:H$999)</f>
        <v>1</v>
      </c>
      <c r="C59" s="37">
        <f>SUMIF(Datos!$G$13:$G$999,$A59,Datos!I$13:I$999)</f>
        <v>0</v>
      </c>
      <c r="D59" s="37">
        <f>SUMIF(Datos!$G$13:$G$999,$A59,Datos!J$13:J$999)</f>
        <v>0</v>
      </c>
      <c r="E59" s="37">
        <f>SUMIF(Datos!$G$13:$G$999,$A59,Datos!K$13:K$999)</f>
        <v>0</v>
      </c>
      <c r="F59" s="37">
        <f>SUMIF(Datos!$G$13:$G$999,$A59,Datos!L$13:L$999)</f>
        <v>1</v>
      </c>
      <c r="G59" s="37">
        <f>SUMIF(Datos!$G$13:$G$999,$A59,Datos!M$13:M$999)</f>
        <v>2</v>
      </c>
      <c r="H59" s="37">
        <f>SUMIF(Datos!$G$13:$G$999,$A59,Datos!P$13:P$999)</f>
        <v>0</v>
      </c>
      <c r="I59" s="37">
        <f>SUMIF(Datos!$G$13:$G$999,$A59,Datos!Q$13:Q$999)</f>
        <v>0</v>
      </c>
      <c r="J59" s="37">
        <f>SUMIF(Datos!$G$13:$G$999,$A59,Datos!R$13:R$999)</f>
        <v>0</v>
      </c>
      <c r="K59" s="37">
        <f>SUMIF(Datos!$G$13:$G$999,$A59,Datos!S$13:S$999)</f>
        <v>0</v>
      </c>
      <c r="L59" s="37">
        <f>SUMIF(Datos!$G$13:$G$999,$A59,Datos!T$13:T$999)</f>
        <v>0</v>
      </c>
      <c r="M59" s="37">
        <f>SUMIF(Datos!$G$13:$G$999,$A59,Datos!U$13:U$999)</f>
        <v>0</v>
      </c>
      <c r="N59" s="37">
        <f>SUMIF(Datos!$G$13:$G$999,$A59,Datos!V$13:V$999)</f>
        <v>0</v>
      </c>
      <c r="O59" s="37">
        <f>SUMIF(Datos!$G$13:$G$999,$A59,Datos!W$13:W$999)</f>
        <v>0</v>
      </c>
      <c r="P59" s="37">
        <f>SUMIF(Datos!$G$13:$G$999,$A59,Datos!X$13:X$999)</f>
        <v>0</v>
      </c>
      <c r="Q59" s="37">
        <v>1</v>
      </c>
      <c r="R59" s="37">
        <v>1</v>
      </c>
      <c r="S59" s="37">
        <f>SUMIF(Datos!$G$13:$G$999,$A59,Datos!AA$13:AA$999)</f>
        <v>0</v>
      </c>
      <c r="T59" s="37">
        <f>SUMIF(Datos!$G$13:$G$999,$A59,Datos!AB$13:AB$999)</f>
        <v>0</v>
      </c>
      <c r="U59" s="37">
        <f>SUMIF(Datos!$G$13:$G$999,$A59,Datos!AC$13:AC$999)</f>
        <v>0</v>
      </c>
      <c r="V59" s="37">
        <f>SUMIF(Datos!$G$13:$G$999,$A59,Datos!AD$13:AD$999)</f>
        <v>0</v>
      </c>
      <c r="W59" s="37">
        <f>SUMIF(Datos!$G$13:$G$999,$A59,Datos!AE$13:AE$999)</f>
        <v>0</v>
      </c>
      <c r="X59" s="37">
        <f>SUMIF(Datos!$G$13:$G$999,$A59,Datos!AF$13:AF$999)</f>
        <v>2</v>
      </c>
      <c r="Y59" s="37">
        <f>SUMIF(Datos!$G$13:$G$999,$A59,Datos!AG$13:AG$999)</f>
        <v>1</v>
      </c>
      <c r="Z59" s="37">
        <f>SUMIF(Datos!$G$13:$G$999,$A59,Datos!AH$13:AH$999)</f>
        <v>1</v>
      </c>
      <c r="AA59" s="37">
        <f>SUMIF(Datos!$G$13:$G$999,$A59,Datos!AI$13:AI$999)</f>
        <v>1</v>
      </c>
      <c r="AB59" s="37">
        <f>SUMIF(Datos!$G$13:$G$999,$A59,Datos!AJ$13:AJ$999)</f>
        <v>0</v>
      </c>
      <c r="AC59" s="37">
        <f>SUMIF(Datos!$G$13:$G$999,$A59,Datos!AK$13:AK$999)</f>
        <v>0</v>
      </c>
    </row>
    <row r="60" spans="1:29" ht="12.75" customHeight="1">
      <c r="A60" s="36" t="str">
        <f>Config!C19</f>
        <v>Luis</v>
      </c>
      <c r="B60" s="37">
        <v>1</v>
      </c>
      <c r="C60" s="37">
        <v>1</v>
      </c>
      <c r="D60" s="37">
        <v>1</v>
      </c>
      <c r="E60" s="37">
        <v>1</v>
      </c>
      <c r="F60" s="37">
        <v>1</v>
      </c>
      <c r="G60" s="37">
        <v>3</v>
      </c>
      <c r="H60" s="37">
        <f>SUMIF(Datos!$G$13:$G$999,$A60,Datos!P$13:P$999)</f>
        <v>0</v>
      </c>
      <c r="I60" s="37">
        <f>SUMIF(Datos!$G$13:$G$999,$A60,Datos!Q$13:Q$999)</f>
        <v>0</v>
      </c>
      <c r="J60" s="37">
        <f>SUMIF(Datos!$G$13:$G$999,$A60,Datos!R$13:R$999)</f>
        <v>0</v>
      </c>
      <c r="K60" s="37">
        <f>SUMIF(Datos!$G$13:$G$999,$A60,Datos!S$13:S$999)</f>
        <v>0</v>
      </c>
      <c r="L60" s="37">
        <f>SUMIF(Datos!$G$13:$G$999,$A60,Datos!T$13:T$999)</f>
        <v>0</v>
      </c>
      <c r="M60" s="37">
        <f>SUMIF(Datos!$G$13:$G$999,$A60,Datos!U$13:U$999)</f>
        <v>0</v>
      </c>
      <c r="N60" s="37">
        <f>SUMIF(Datos!$G$13:$G$999,$A60,Datos!V$13:V$999)</f>
        <v>0</v>
      </c>
      <c r="O60" s="37">
        <f>SUMIF(Datos!$G$13:$G$999,$A60,Datos!W$13:W$999)</f>
        <v>0</v>
      </c>
      <c r="P60" s="37">
        <f>SUMIF(Datos!$G$13:$G$999,$A60,Datos!X$13:X$999)</f>
        <v>0</v>
      </c>
      <c r="Q60" s="37">
        <f>SUMIF(Datos!$G$13:$G$999,$A60,Datos!Y$13:Y$999)</f>
        <v>0</v>
      </c>
      <c r="R60" s="37">
        <f>SUMIF(Datos!$G$13:$G$999,$A60,Datos!Z$13:Z$999)</f>
        <v>0</v>
      </c>
      <c r="S60" s="37">
        <f>SUMIF(Datos!$G$13:$G$999,$A60,Datos!AA$13:AA$999)</f>
        <v>0</v>
      </c>
      <c r="T60" s="37">
        <f>SUMIF(Datos!$G$13:$G$999,$A60,Datos!AB$13:AB$999)</f>
        <v>0</v>
      </c>
      <c r="U60" s="37">
        <f>SUMIF(Datos!$G$13:$G$999,$A60,Datos!AC$13:AC$999)</f>
        <v>2</v>
      </c>
      <c r="V60" s="37">
        <f>SUMIF(Datos!$G$13:$G$999,$A60,Datos!AD$13:AD$999)</f>
        <v>2</v>
      </c>
      <c r="W60" s="37">
        <f>SUMIF(Datos!$G$13:$G$999,$A60,Datos!AE$13:AE$999)</f>
        <v>2</v>
      </c>
      <c r="X60" s="37">
        <f>SUMIF(Datos!$G$13:$G$999,$A60,Datos!AF$13:AF$999)</f>
        <v>2</v>
      </c>
      <c r="Y60" s="37">
        <f>SUMIF(Datos!$G$13:$G$999,$A60,Datos!AG$13:AG$999)</f>
        <v>2</v>
      </c>
      <c r="Z60" s="37">
        <f>SUMIF(Datos!$G$13:$G$999,$A60,Datos!AH$13:AH$999)</f>
        <v>3</v>
      </c>
      <c r="AA60" s="37">
        <f>SUMIF(Datos!$G$13:$G$999,$A60,Datos!AI$13:AI$999)</f>
        <v>4</v>
      </c>
      <c r="AB60" s="37">
        <f>SUMIF(Datos!$G$13:$G$999,$A60,Datos!AJ$13:AJ$999)</f>
        <v>0</v>
      </c>
      <c r="AC60" s="37">
        <f>SUMIF(Datos!$G$13:$G$999,$A60,Datos!AK$13:AK$999)</f>
        <v>0</v>
      </c>
    </row>
    <row r="61" spans="1:29" ht="12.75" customHeight="1">
      <c r="A61" s="36" t="str">
        <f>Config!C20</f>
        <v>Erika</v>
      </c>
      <c r="B61" s="37">
        <f>SUMIF(Datos!$G$13:$G$999,$A61,Datos!H$13:H$999)</f>
        <v>1</v>
      </c>
      <c r="C61" s="37">
        <f>SUMIF(Datos!$G$13:$G$999,$A61,Datos!I$13:I$999)</f>
        <v>0</v>
      </c>
      <c r="D61" s="37">
        <f>SUMIF(Datos!$G$13:$G$999,$A61,Datos!J$13:J$999)</f>
        <v>0</v>
      </c>
      <c r="E61" s="37">
        <f>SUMIF(Datos!$G$13:$G$999,$A61,Datos!K$13:K$999)</f>
        <v>0</v>
      </c>
      <c r="F61" s="37">
        <f>SUMIF(Datos!$G$13:$G$999,$A61,Datos!L$13:L$999)</f>
        <v>0</v>
      </c>
      <c r="G61" s="37">
        <f>SUMIF(Datos!$G$13:$G$999,$A61,Datos!M$13:M$999)</f>
        <v>0</v>
      </c>
      <c r="H61" s="37">
        <f>SUMIF(Datos!$G$13:$G$999,$A61,Datos!P$13:P$999)</f>
        <v>0</v>
      </c>
      <c r="I61" s="37">
        <f>SUMIF(Datos!$G$13:$G$999,$A61,Datos!Q$13:Q$999)</f>
        <v>0</v>
      </c>
      <c r="J61" s="37">
        <f>SUMIF(Datos!$G$13:$G$999,$A61,Datos!R$13:R$999)</f>
        <v>0</v>
      </c>
      <c r="K61" s="37">
        <f>SUMIF(Datos!$G$13:$G$999,$A61,Datos!S$13:S$999)</f>
        <v>0</v>
      </c>
      <c r="L61" s="37">
        <v>1</v>
      </c>
      <c r="M61" s="37">
        <v>1</v>
      </c>
      <c r="N61" s="37">
        <v>1</v>
      </c>
      <c r="O61" s="37">
        <v>1</v>
      </c>
      <c r="P61" s="37">
        <f>SUMIF(Datos!$G$13:$G$999,$A61,Datos!T$13:X$999)</f>
        <v>0</v>
      </c>
      <c r="Q61" s="37">
        <f>SUMIF(Datos!$G$13:$G$999,$A61,Datos!T$13:Y$999)</f>
        <v>0</v>
      </c>
      <c r="R61" s="37">
        <f>SUMIF(Datos!$G$13:$G$999,$A61,Datos!T$13:Z$999)</f>
        <v>0</v>
      </c>
      <c r="S61" s="37">
        <f>SUMIF(Datos!$G$13:$G$999,$A61,Datos!T$13:AA$999)</f>
        <v>0</v>
      </c>
      <c r="T61" s="37">
        <f>SUMIF(Datos!$G$13:$G$999,$A61,Datos!T$13:AB$999)</f>
        <v>0</v>
      </c>
      <c r="U61" s="37">
        <f>SUMIF(Datos!$G$13:$G$999,$A61,Datos!T$13:AC$999)</f>
        <v>0</v>
      </c>
      <c r="V61" s="37">
        <v>1</v>
      </c>
      <c r="W61" s="37">
        <f>SUMIF(Datos!$G$13:$G$999,$A61,Datos!U$13:AE$999)</f>
        <v>0</v>
      </c>
      <c r="X61" s="37">
        <f>SUMIF(Datos!$G$13:$G$999,$A61,Datos!V$13:AF$999)</f>
        <v>0</v>
      </c>
      <c r="Y61" s="37">
        <f>SUMIF(Datos!$G$13:$G$999,$A61,Datos!W$13:AG$999)</f>
        <v>0</v>
      </c>
      <c r="Z61" s="37">
        <f>SUMIF(Datos!$G$13:$G$999,$A61,Datos!X$13:AH$999)</f>
        <v>0</v>
      </c>
      <c r="AA61" s="37">
        <f>SUMIF(Datos!$G$13:$G$999,$A61,Datos!Y$13:AI$999)</f>
        <v>0</v>
      </c>
      <c r="AB61" s="37">
        <f>SUMIF(Datos!$G$13:$G$999,$A61,Datos!Z$13:AJ$999)</f>
        <v>0</v>
      </c>
      <c r="AC61" s="37">
        <f>SUMIF(Datos!$G$13:$G$999,$A61,Datos!AA$13:AK$999)</f>
        <v>0</v>
      </c>
    </row>
    <row r="62" spans="1:29" ht="12.75" customHeight="1">
      <c r="A62" s="36" t="str">
        <f>Config!C21</f>
        <v>Magaly</v>
      </c>
      <c r="B62" s="37">
        <f>SUMIF(Datos!$G$13:$G$999,$A62,Datos!H$13:H$999)</f>
        <v>1</v>
      </c>
      <c r="C62" s="37">
        <f>SUMIF(Datos!$G$13:$G$999,$A62,Datos!I$13:I$999)</f>
        <v>0</v>
      </c>
      <c r="D62" s="37">
        <f>SUMIF(Datos!$G$13:$G$999,$A62,Datos!J$13:J$999)</f>
        <v>0</v>
      </c>
      <c r="E62" s="37">
        <f>SUMIF(Datos!$G$13:$G$999,$A62,Datos!K$13:K$999)</f>
        <v>1</v>
      </c>
      <c r="F62" s="37">
        <f>SUMIF(Datos!$G$13:$G$999,$A62,Datos!L$13:L$999)</f>
        <v>1</v>
      </c>
      <c r="G62" s="37">
        <f>SUMIF(Datos!$G$13:$G$999,$A62,Datos!M$13:M$999)</f>
        <v>0</v>
      </c>
      <c r="H62" s="37">
        <v>1</v>
      </c>
      <c r="I62" s="37">
        <v>2</v>
      </c>
      <c r="J62" s="37">
        <f>SUMIF(Datos!$G$13:$G$999,$A62,Datos!R$13:R$999)</f>
        <v>0</v>
      </c>
      <c r="K62" s="37">
        <v>2</v>
      </c>
      <c r="L62" s="37">
        <f ca="1">SUMIF(Datos!$G$13:$G$999,$A62,Datos!T$999)</f>
        <v>0</v>
      </c>
      <c r="M62" s="37">
        <f ca="1">SUMIF(Datos!$G$13:$G$999,$A62,Datos!U$999)</f>
        <v>0</v>
      </c>
      <c r="N62" s="37">
        <f>SUMIF(Datos!$G$13:$G$999,$A62,Datos!T$13:V$999)</f>
        <v>0</v>
      </c>
      <c r="O62" s="37">
        <f>SUMIF(Datos!$G$13:$G$999,$A62,Datos!T$13:W$999)</f>
        <v>0</v>
      </c>
      <c r="P62" s="37">
        <f>SUMIF(Datos!$G$13:$G$999,$A62,Datos!T$13:X$999)</f>
        <v>0</v>
      </c>
      <c r="Q62" s="37">
        <f>SUMIF(Datos!$G$13:$G$999,$A62,Datos!T$13:Y$999)</f>
        <v>0</v>
      </c>
      <c r="R62" s="37">
        <f>SUMIF(Datos!$G$13:$G$999,$A62,Datos!T$13:Z$999)</f>
        <v>0</v>
      </c>
      <c r="S62" s="37">
        <v>1</v>
      </c>
      <c r="T62" s="37">
        <v>1</v>
      </c>
      <c r="U62" s="37">
        <v>1</v>
      </c>
      <c r="V62" s="37">
        <v>1</v>
      </c>
      <c r="W62" s="37">
        <v>1</v>
      </c>
      <c r="X62" s="37">
        <f>SUMIF(Datos!$G$13:$G$999,$A62,Datos!V$13:AF$999)</f>
        <v>0</v>
      </c>
      <c r="Y62" s="37">
        <v>2</v>
      </c>
      <c r="Z62" s="37">
        <f>SUMIF(Datos!$G$13:$G$999,$A62,Datos!X$13:AH$999)</f>
        <v>0</v>
      </c>
      <c r="AA62" s="37">
        <f>SUMIF(Datos!$G$13:$G$999,$A62,Datos!Y$13:AI$999)</f>
        <v>0</v>
      </c>
      <c r="AB62" s="37">
        <f>SUMIF(Datos!$G$13:$G$999,$A62,Datos!Z$13:AJ$999)</f>
        <v>0</v>
      </c>
      <c r="AC62" s="37">
        <f>SUMIF(Datos!$G$13:$G$999,$A62,Datos!AA$13:AK$999)</f>
        <v>0</v>
      </c>
    </row>
    <row r="63" spans="1:29" ht="12.75" customHeight="1"/>
    <row r="64" spans="1:29" ht="12.75" customHeight="1"/>
    <row r="65" spans="2:25" ht="12.75" customHeight="1"/>
    <row r="66" spans="2:25" ht="12.75" customHeight="1"/>
    <row r="67" spans="2:25" ht="12.75" customHeight="1"/>
    <row r="68" spans="2:25" ht="12.75" customHeight="1"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spans="2:25" ht="12.75" customHeight="1"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 spans="2:25" ht="12.75" customHeight="1"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2:25" ht="12.75" customHeight="1"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 spans="2:25" ht="12.75" customHeight="1"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spans="2:25" ht="12.75" customHeight="1"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 spans="2:25" ht="12.75" customHeight="1"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spans="2:25" ht="12.75" customHeight="1"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 spans="2:25" ht="12.75" customHeight="1"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spans="2:25" ht="12.75" customHeight="1"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 spans="2:25" ht="12.75" customHeight="1"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spans="2:25" ht="12.75" customHeight="1"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 spans="2:25" ht="12.75" customHeight="1"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2:25" ht="12.75" customHeight="1"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spans="2:25" ht="12.75" customHeight="1"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spans="2:25" ht="12.75" customHeight="1"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spans="2:25" ht="12.75" customHeight="1"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spans="2:25" ht="12.75" customHeight="1"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2:25" ht="12.75" customHeight="1"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spans="2:25" ht="12.75" customHeight="1"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2:25" ht="12.75" customHeight="1"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2:25" ht="12.75" customHeight="1"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2:25" ht="12.75" customHeight="1"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spans="2:25" ht="12.75" customHeight="1"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spans="2:25" ht="12.75" customHeight="1"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spans="2:25" ht="12.75" customHeight="1"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2:25" ht="12.75" customHeight="1"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spans="2:25" ht="12.75" customHeight="1"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spans="2:25" ht="12.75" customHeight="1"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spans="2:25" ht="12.75" customHeight="1"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spans="2:25" ht="12.75" customHeight="1"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spans="2:25" ht="12.75" customHeight="1"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spans="2:25" ht="12.75" customHeight="1"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spans="2:25" ht="12.75" customHeight="1"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spans="2:25" ht="12.75" customHeight="1"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spans="2:25" ht="12.75" customHeight="1"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spans="2:25" ht="12.75" customHeight="1"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spans="2:25" ht="12.75" customHeight="1"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spans="2:25" ht="12.75" customHeight="1"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spans="2:25" ht="12.75" customHeight="1"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spans="2:25" ht="12.75" customHeight="1"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2:25" ht="12.75" customHeight="1"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spans="2:25" ht="12.75" customHeight="1"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spans="2:25" ht="12.75" customHeight="1"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spans="2:25" ht="12.75" customHeight="1"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spans="2:25" ht="12.75" customHeight="1"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spans="2:25" ht="12.75" customHeight="1"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spans="2:25" ht="12.75" customHeight="1"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spans="2:25" ht="12.75" customHeight="1"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2:25" ht="12.75" customHeight="1"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2:25" ht="12.75" customHeight="1"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2:25" ht="12.75" customHeight="1"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spans="2:25" ht="12.75" customHeight="1"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spans="2:25" ht="12.75" customHeight="1"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spans="2:25" ht="12.75" customHeight="1"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2:25" ht="12.75" customHeight="1"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2:25" ht="12.75" customHeight="1"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spans="2:25" ht="12.75" customHeight="1"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spans="2:25" ht="12.75" customHeight="1"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2:25" ht="12.75" customHeight="1"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2:25" ht="12.75" customHeight="1"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2:25" ht="12.75" customHeight="1"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2:25" ht="12.75" customHeight="1"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2:25" ht="12.75" customHeight="1"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2:25" ht="12.75" customHeight="1"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2:25" ht="12.75" customHeight="1"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2:25" ht="12.75" customHeight="1"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2:25" ht="12.75" customHeight="1"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2:25" ht="12.75" customHeight="1"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2:25" ht="12.75" customHeight="1"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2:25" ht="12.75" customHeight="1"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2:25" ht="12.75" customHeight="1"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2:25" ht="12.75" customHeight="1"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2:25" ht="12.75" customHeight="1"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2:25" ht="12.75" customHeight="1"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2:25" ht="12.75" customHeight="1"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2:25" ht="12.75" customHeight="1"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2:25" ht="12.75" customHeight="1"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2:25" ht="12.75" customHeight="1"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2:25" ht="12.75" customHeight="1"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2:25" ht="12.75" customHeight="1"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2:25" ht="12.75" customHeight="1"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2:25" ht="12.75" customHeight="1"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2:25" ht="12.75" customHeight="1"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2:25" ht="12.75" customHeight="1"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2:25" ht="12.75" customHeight="1"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2:25" ht="12.75" customHeight="1"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2:25" ht="12.75" customHeight="1"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2:25" ht="12.75" customHeight="1"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2:25" ht="12.75" customHeight="1"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2:25" ht="12.75" customHeight="1"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2:25" ht="12.75" customHeight="1"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2:25" ht="12.75" customHeight="1"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2:25" ht="12.75" customHeight="1"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2:25" ht="12.75" customHeight="1"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2:25" ht="12.75" customHeight="1"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2:25" ht="12.75" customHeight="1"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2:25" ht="12.75" customHeight="1"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2:25" ht="12.75" customHeight="1"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2:25" ht="12.75" customHeight="1"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2:25" ht="12.75" customHeight="1"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2:25" ht="12.75" customHeight="1"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2:25" ht="12.75" customHeight="1"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2:25" ht="12.75" customHeight="1"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2:25" ht="12.75" customHeight="1"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2:25" ht="12.75" customHeight="1"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2:25" ht="12.75" customHeight="1"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2:25" ht="12.75" customHeight="1"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2:25" ht="12.75" customHeight="1"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2:25" ht="12.75" customHeight="1"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2:25" ht="12.75" customHeight="1"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2:25" ht="12.75" customHeight="1"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2:25" ht="12.75" customHeight="1"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2:25" ht="12.75" customHeight="1"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2:25" ht="12.75" customHeight="1"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2:25" ht="12.75" customHeight="1"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2:25" ht="12.75" customHeight="1"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2:25" ht="12.75" customHeight="1"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2:25" ht="12.75" customHeight="1"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2:25" ht="12.75" customHeight="1"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2:25" ht="12.75" customHeight="1"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2:25" ht="12.75" customHeight="1"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2:25" ht="12.75" customHeight="1"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2:25" ht="12.75" customHeight="1"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2:25" ht="12.75" customHeight="1"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2:25" ht="12.75" customHeight="1"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2:25" ht="12.75" customHeight="1"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2:25" ht="12.75" customHeight="1"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2:25" ht="12.75" customHeight="1"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2:25" ht="12.75" customHeight="1"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2:25" ht="12.75" customHeight="1"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2:25" ht="12.75" customHeight="1"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2:25" ht="12.75" customHeight="1"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2:25" ht="12.75" customHeight="1"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2:25" ht="12.75" customHeight="1"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2:25" ht="12.75" customHeight="1"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2:25" ht="12.75" customHeight="1"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2:25" ht="12.75" customHeight="1"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2:25" ht="12.75" customHeight="1"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2:25" ht="12.75" customHeight="1"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2:25" ht="12.75" customHeight="1"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2:25" ht="12.75" customHeight="1"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2:25" ht="12.75" customHeight="1"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2:25" ht="12.75" customHeight="1"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2:25" ht="12.75" customHeight="1"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2:25" ht="12.75" customHeight="1"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2:25" ht="12.75" customHeight="1"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2:25" ht="12.75" customHeight="1"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2:25" ht="12.75" customHeight="1"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2:25" ht="12.75" customHeight="1"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2:25" ht="12.75" customHeight="1"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2:25" ht="12.75" customHeight="1"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2:25" ht="12.75" customHeight="1"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2:25" ht="12.75" customHeight="1"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2:25" ht="12.75" customHeight="1"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2:25" ht="12.75" customHeight="1"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2:25" ht="12.75" customHeight="1"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2:25" ht="12.75" customHeight="1"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2:25" ht="12.75" customHeight="1"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2:25" ht="12.75" customHeight="1"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2:25" ht="12.75" customHeight="1"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2:25" ht="12.75" customHeight="1"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2:25" ht="12.75" customHeight="1"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2:25" ht="12.75" customHeight="1"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2:25" ht="12.75" customHeight="1"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2:25" ht="12.75" customHeight="1"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2:25" ht="12.75" customHeight="1"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2:25" ht="12.75" customHeight="1"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2:25" ht="12.75" customHeight="1"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2:25" ht="12.75" customHeight="1"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2:25" ht="12.75" customHeight="1"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2:25" ht="12.75" customHeight="1"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spans="2:25" ht="12.75" customHeight="1"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spans="2:25" ht="12.75" customHeight="1"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spans="2:25" ht="12.75" customHeight="1"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spans="2:25" ht="12.75" customHeight="1"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spans="2:25" ht="12.75" customHeight="1"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2:25" ht="12.75" customHeight="1"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spans="2:25" ht="12.75" customHeight="1"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spans="2:25" ht="12.75" customHeight="1"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spans="2:25" ht="12.75" customHeight="1"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spans="2:25" ht="12.75" customHeight="1"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spans="2:25" ht="12.75" customHeight="1"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spans="2:25" ht="12.75" customHeight="1"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spans="2:25" ht="12.75" customHeight="1"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spans="2:25" ht="12.75" customHeight="1"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spans="2:25" ht="12.75" customHeight="1"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spans="2:25" ht="12.75" customHeight="1"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spans="2:25" ht="12.75" customHeight="1"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spans="2:25" ht="12.75" customHeight="1"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spans="2:25" ht="12.75" customHeight="1"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spans="2:25" ht="12.75" customHeight="1"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spans="2:25" ht="12.75" customHeight="1"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spans="2:25" ht="12.75" customHeight="1"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spans="2:25" ht="12.75" customHeight="1"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spans="2:25" ht="12.75" customHeight="1"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spans="2:25" ht="12.75" customHeight="1"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spans="2:25" ht="12.75" customHeight="1"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spans="2:25" ht="12.75" customHeight="1"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spans="2:25" ht="12.75" customHeight="1"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spans="2:25" ht="15.75" customHeight="1"/>
    <row r="269" spans="2:25" ht="15.75" customHeight="1"/>
    <row r="270" spans="2:25" ht="15.75" customHeight="1"/>
    <row r="271" spans="2:25" ht="15.75" customHeight="1"/>
    <row r="272" spans="2:2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1">
    <mergeCell ref="R4:S4"/>
    <mergeCell ref="T4:U4"/>
    <mergeCell ref="V4:W4"/>
    <mergeCell ref="B2:P2"/>
    <mergeCell ref="R2:S2"/>
    <mergeCell ref="T2:U2"/>
    <mergeCell ref="V2:W2"/>
    <mergeCell ref="B3:P3"/>
    <mergeCell ref="R3:S3"/>
    <mergeCell ref="T3:U3"/>
    <mergeCell ref="V3:W3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G M N U y j J S C 2 k A A A A 9 Q A A A B I A H A B D b 2 5 m a W c v U G F j a 2 F n Z S 5 4 b W w g o h g A K K A U A A A A A A A A A A A A A A A A A A A A A A A A A A A A h Y 9 N D o I w F I S v Q t 6 e F v E n S h 5 l Q d x J Y m J i 3 D a l Q i M U Q 4 v l b i 4 8 k l c Q o 6 g 7 l z P f t 5 i 5 X 2 + Y 9 H X l X W R r V K N j m J A A P K l F k y t d x N D Z o 7 + E h O G W i x M v p D f I 2 k S 9 y W M o r T 1 H l D r n i J u S p i 1 o G A Q T e s g 2 O 1 H K m s N H V v 9 l X 2 l j u R Y S G O 5 f Y 1 h I V n O y m A 2 T k I 4 d Z k p / e T i w J / 0 p M e 0 q 2 7 W S S e O v U 6 R j R P q + w B 5 Q S w M E F A A C A A g A Z G M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j D V M o i k e 4 D g A A A B E A A A A T A B w A R m 9 y b X V s Y X M v U 2 V j d G l v b j E u b S C i G A A o o B Q A A A A A A A A A A A A A A A A A A A A A A A A A A A A r T k 0 u y c z P U w i G 0 I b W A F B L A Q I t A B Q A A g A I A G R j D V M o y U g t p A A A A P U A A A A S A A A A A A A A A A A A A A A A A A A A A A B D b 2 5 m a W c v U G F j a 2 F n Z S 5 4 b W x Q S w E C L Q A U A A I A C A B k Y w 1 T D 8 r p q 6 Q A A A D p A A A A E w A A A A A A A A A A A A A A A A D w A A A A W 0 N v b n R l b n R f V H l w Z X N d L n h t b F B L A Q I t A B Q A A g A I A G R j D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u W v 9 E 0 M 3 j S r k w E S Q X M T U F A A A A A A I A A A A A A B B m A A A A A Q A A I A A A A E v X W r R b 9 + K K Z H K P P m Z D c U X y h D 1 j T Y Z p 0 T 2 C T 3 o p z Y V F A A A A A A 6 A A A A A A g A A I A A A A B D P s K R c E R p 4 I s h v j h F x i u x L X L O t N d U H p T / 3 Y 4 u q R I A f U A A A A P x C / E 5 t I j / E 9 2 + n I K + 6 C Y o Z H h 7 n Q Y g 5 + v 1 C h G e j K L l L p e A 3 Q R N t P N w z 8 7 Z T Q j c c N 0 + 7 D w q 3 D p w i 8 E a b L I o g Q D J z j G M n V 5 a L y C C I a + K 3 Q q G j Q A A A A I v e R x o s 4 f K W 1 j 7 C w P Z w 7 0 J 4 4 0 0 s Q X C F h 9 I Q i Q U c e a i k Y w 7 T e T E f T 0 C W J D L 9 C J I 9 o u 5 f x 8 4 a g 3 R m k J 7 x r W q j m / s = < / D a t a M a s h u p > 
</file>

<file path=customXml/itemProps1.xml><?xml version="1.0" encoding="utf-8"?>
<ds:datastoreItem xmlns:ds="http://schemas.openxmlformats.org/officeDocument/2006/customXml" ds:itemID="{67A8BB79-C391-48E0-8A82-D4EEBEDBB6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Magaly</dc:creator>
  <cp:lastModifiedBy>JAVIER</cp:lastModifiedBy>
  <dcterms:created xsi:type="dcterms:W3CDTF">2006-01-21T17:04:17Z</dcterms:created>
  <dcterms:modified xsi:type="dcterms:W3CDTF">2021-09-01T18:57:54Z</dcterms:modified>
</cp:coreProperties>
</file>