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gte4Ii/AfSlL3wGk/Qo/i2oZz9Mw=="/>
    </ext>
  </extLst>
</workbook>
</file>

<file path=xl/sharedStrings.xml><?xml version="1.0" encoding="utf-8"?>
<sst xmlns="http://schemas.openxmlformats.org/spreadsheetml/2006/main" count="121" uniqueCount="93">
  <si>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</si>
  <si>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</si>
  <si>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</si>
  <si>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</si>
  <si>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</si>
  <si>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</si>
  <si>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</si>
  <si>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</si>
  <si>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</si>
  <si>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</si>
  <si>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</si>
  <si>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</si>
  <si>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</si>
  <si>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</si>
  <si>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</si>
  <si>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</si>
  <si>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</si>
  <si>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</si>
  <si>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</si>
  <si>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</si>
  <si>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en el sistema: nombre de usuario y contraseña.</t>
  </si>
  <si>
    <t xml:space="preserve">Luis  </t>
  </si>
  <si>
    <t>Alta</t>
  </si>
  <si>
    <t>Terminado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</si>
  <si>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</si>
  <si>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</si>
  <si>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</si>
  <si>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</si>
  <si>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</si>
  <si>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</si>
  <si>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</si>
  <si>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</si>
  <si>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dirección domiciliaria, correo electrónico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</si>
  <si>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</si>
  <si>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</si>
  <si>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</si>
  <si>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</si>
  <si>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</si>
  <si>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</si>
  <si>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</si>
  <si>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</si>
  <si>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</si>
  <si>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>Erika</t>
  </si>
  <si>
    <t xml:space="preserve">Verificar que se eliminó el usuario en la base de datos, en caso de no estar registrado nos mostrará un mensaje de alerta. 
</t>
  </si>
  <si>
    <t>Eliminar  Usuario</t>
  </si>
  <si>
    <t>REQ004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</si>
  <si>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</si>
  <si>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</si>
  <si>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</si>
  <si>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</si>
  <si>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Daniel</t>
  </si>
  <si>
    <t>Realizando pruebas unitarias que validen el registro de los nuevos datos ingresados</t>
  </si>
  <si>
    <t>Actualización de Usuarios</t>
  </si>
  <si>
    <t>REQ005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</si>
  <si>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</si>
  <si>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</si>
  <si>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</si>
  <si>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</si>
  <si>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</si>
  <si>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</si>
  <si>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</si>
  <si>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REQ006</t>
  </si>
  <si>
    <t>El aplicativo debe eliminar el producto del sistema.</t>
  </si>
  <si>
    <t>Eliminar el producto del sistema.</t>
  </si>
  <si>
    <t>Permitir al administrador o usuario eliminar productos del sistema.</t>
  </si>
  <si>
    <t>Acceder al reporte de productos y eliminarlo del sistema.</t>
  </si>
  <si>
    <t xml:space="preserve">Verificar que se eliminó correctamente el producto en la base de datos.
</t>
  </si>
  <si>
    <t>Eliminar Producto</t>
  </si>
  <si>
    <t>REQ007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</si>
  <si>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</si>
  <si>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</si>
  <si>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</si>
  <si>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</si>
  <si>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</si>
  <si>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</si>
  <si>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</si>
  <si>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</si>
  <si>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REQ008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</si>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</sst>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2.0"/>
      <color rgb="FF9C6500"/>
      <name val="Lustria"/>
    </font>
    <font>
      <b/>
      <sz val="12.0"/>
      <color theme="1"/>
      <name val="Lustria"/>
    </font>
    <font>
      <b/>
      <sz val="12.0"/>
      <color rgb="FF000000"/>
      <name val="Lustria"/>
    </font>
    <font>
      <sz val="11.0"/>
      <color rgb="FFFF0000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theme="1"/>
      <name val="Lustria"/>
    </font>
    <font>
      <b/>
      <sz val="11.0"/>
      <color theme="1"/>
      <name val="Lustria"/>
    </font>
    <font>
      <b/>
      <sz val="16.0"/>
      <color theme="1"/>
      <name val="Lustria"/>
    </font>
    <font/>
    <font>
      <b/>
      <sz val="11.0"/>
      <color theme="0"/>
      <name val="Lustria"/>
    </font>
    <font>
      <b/>
      <sz val="11.0"/>
      <color rgb="FFFA7D00"/>
      <name val="Lustria"/>
    </font>
    <font>
      <sz val="12.0"/>
      <color theme="1"/>
      <name val="Lustria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3" fillId="3" fontId="5" numFmtId="0" xfId="0" applyAlignment="1" applyBorder="1" applyFill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horizontal="left" shrinkToFit="0" vertical="center" wrapText="1"/>
    </xf>
    <xf borderId="4" fillId="4" fontId="11" numFmtId="0" xfId="0" applyAlignment="1" applyBorder="1" applyFill="1" applyFont="1">
      <alignment horizontal="center" shrinkToFit="0" vertical="center" wrapText="1"/>
    </xf>
    <xf borderId="5" fillId="0" fontId="12" numFmtId="0" xfId="0" applyBorder="1" applyFont="1"/>
    <xf borderId="6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7" fillId="4" fontId="9" numFmtId="0" xfId="0" applyBorder="1" applyFont="1"/>
    <xf borderId="8" fillId="4" fontId="10" numFmtId="0" xfId="0" applyAlignment="1" applyBorder="1" applyFont="1">
      <alignment horizontal="left" shrinkToFit="0" vertical="center" wrapText="1"/>
    </xf>
    <xf borderId="8" fillId="4" fontId="9" numFmtId="0" xfId="0" applyBorder="1" applyFont="1"/>
    <xf borderId="9" fillId="4" fontId="9" numFmtId="0" xfId="0" applyBorder="1" applyFont="1"/>
    <xf borderId="10" fillId="4" fontId="9" numFmtId="0" xfId="0" applyBorder="1" applyFont="1"/>
    <xf borderId="2" fillId="5" fontId="13" numFmtId="0" xfId="0" applyAlignment="1" applyBorder="1" applyFill="1" applyFont="1">
      <alignment horizontal="center" vertical="center"/>
    </xf>
    <xf borderId="11" fillId="4" fontId="14" numFmtId="0" xfId="0" applyAlignment="1" applyBorder="1" applyFont="1">
      <alignment vertical="center"/>
    </xf>
    <xf borderId="4" fillId="5" fontId="13" numFmtId="0" xfId="0" applyAlignment="1" applyBorder="1" applyFont="1">
      <alignment horizontal="center" vertical="center"/>
    </xf>
    <xf borderId="11" fillId="4" fontId="9" numFmtId="0" xfId="0" applyBorder="1" applyFont="1"/>
    <xf borderId="12" fillId="4" fontId="9" numFmtId="0" xfId="0" applyBorder="1" applyFont="1"/>
    <xf borderId="2" fillId="6" fontId="15" numFmtId="0" xfId="0" applyAlignment="1" applyBorder="1" applyFill="1" applyFont="1">
      <alignment horizontal="center" vertical="center"/>
    </xf>
    <xf borderId="11" fillId="4" fontId="9" numFmtId="0" xfId="0" applyAlignment="1" applyBorder="1" applyFont="1">
      <alignment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vertical="center"/>
    </xf>
    <xf borderId="4" fillId="6" fontId="9" numFmtId="0" xfId="0" applyAlignment="1" applyBorder="1" applyFont="1">
      <alignment horizontal="center" vertical="center"/>
    </xf>
    <xf borderId="11" fillId="4" fontId="15" numFmtId="0" xfId="0" applyAlignment="1" applyBorder="1" applyFont="1">
      <alignment horizontal="center" vertical="center"/>
    </xf>
    <xf borderId="11" fillId="4" fontId="9" numFmtId="0" xfId="0" applyAlignment="1" applyBorder="1" applyFont="1">
      <alignment horizontal="center" vertical="center"/>
    </xf>
    <xf borderId="13" fillId="7" fontId="13" numFmtId="0" xfId="0" applyAlignment="1" applyBorder="1" applyFill="1" applyFont="1">
      <alignment horizontal="center" vertical="center"/>
    </xf>
    <xf borderId="14" fillId="6" fontId="9" numFmtId="0" xfId="0" applyAlignment="1" applyBorder="1" applyFont="1">
      <alignment horizontal="center" shrinkToFit="0" vertical="center" wrapText="1"/>
    </xf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14" fillId="8" fontId="3" numFmtId="0" xfId="0" applyAlignment="1" applyBorder="1" applyFill="1" applyFont="1">
      <alignment horizontal="center" vertical="center"/>
    </xf>
    <xf borderId="24" fillId="2" fontId="15" numFmtId="0" xfId="0" applyAlignment="1" applyBorder="1" applyFont="1">
      <alignment horizontal="center" vertical="center"/>
    </xf>
    <xf borderId="25" fillId="0" fontId="12" numFmtId="0" xfId="0" applyBorder="1" applyFont="1"/>
    <xf borderId="26" fillId="0" fontId="12" numFmtId="0" xfId="0" applyBorder="1" applyFont="1"/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14" fillId="5" fontId="13" numFmtId="0" xfId="0" applyAlignment="1" applyBorder="1" applyFont="1">
      <alignment horizontal="center" vertical="center"/>
    </xf>
    <xf borderId="30" fillId="4" fontId="9" numFmtId="0" xfId="0" applyBorder="1" applyFont="1"/>
    <xf borderId="3" fillId="4" fontId="9" numFmtId="0" xfId="0" applyBorder="1" applyFont="1"/>
    <xf borderId="31" fillId="4" fontId="9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0.0"/>
    <col customWidth="1" min="3" max="3" width="21.38"/>
    <col customWidth="1" min="4" max="4" width="22.75"/>
    <col customWidth="1" min="5" max="5" width="24.75"/>
    <col customWidth="1" min="6" max="6" width="15.25"/>
    <col customWidth="1" min="7" max="7" width="24.38"/>
    <col customWidth="1" min="8" max="8" width="10.63"/>
    <col customWidth="1" min="9" max="9" width="14.13"/>
    <col customWidth="1" min="10" max="10" width="11.63"/>
    <col customWidth="1" min="12" max="12" width="13.38"/>
    <col customWidth="1" min="13" max="13" width="25.38"/>
    <col customWidth="1" min="14" max="14" width="28.38"/>
    <col customWidth="1" min="15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2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1.0</v>
      </c>
      <c r="J6" s="10">
        <v>44400.0</v>
      </c>
      <c r="K6" s="9" t="s">
        <v>22</v>
      </c>
      <c r="L6" s="8" t="s">
        <v>23</v>
      </c>
      <c r="M6" s="9" t="s">
        <v>24</v>
      </c>
      <c r="N6" s="11" t="s">
        <v>25</v>
      </c>
      <c r="O6" s="9" t="s">
        <v>26</v>
      </c>
    </row>
    <row r="7">
      <c r="B7" s="12" t="s">
        <v>27</v>
      </c>
      <c r="C7" s="9" t="s">
        <v>28</v>
      </c>
      <c r="D7" s="9" t="s">
        <v>29</v>
      </c>
      <c r="E7" s="9" t="s">
        <v>30</v>
      </c>
      <c r="F7" s="9" t="s">
        <v>31</v>
      </c>
      <c r="G7" s="9" t="s">
        <v>32</v>
      </c>
      <c r="H7" s="9" t="s">
        <v>33</v>
      </c>
      <c r="I7" s="9">
        <v>1.0</v>
      </c>
      <c r="J7" s="10">
        <v>44400.0</v>
      </c>
      <c r="K7" s="9" t="s">
        <v>22</v>
      </c>
      <c r="L7" s="8" t="s">
        <v>23</v>
      </c>
      <c r="M7" s="9" t="s">
        <v>34</v>
      </c>
      <c r="N7" s="9" t="s">
        <v>35</v>
      </c>
      <c r="O7" s="9" t="s">
        <v>36</v>
      </c>
    </row>
    <row r="8" ht="111.75" customHeight="1">
      <c r="B8" s="13" t="s">
        <v>37</v>
      </c>
      <c r="C8" s="9" t="s">
        <v>38</v>
      </c>
      <c r="D8" s="14" t="s">
        <v>39</v>
      </c>
      <c r="E8" s="9" t="s">
        <v>40</v>
      </c>
      <c r="F8" s="9" t="s">
        <v>31</v>
      </c>
      <c r="G8" s="9" t="s">
        <v>41</v>
      </c>
      <c r="H8" s="9" t="s">
        <v>42</v>
      </c>
      <c r="I8" s="9">
        <v>1.0</v>
      </c>
      <c r="J8" s="15">
        <v>44421.0</v>
      </c>
      <c r="K8" s="9" t="s">
        <v>22</v>
      </c>
      <c r="L8" s="8" t="s">
        <v>23</v>
      </c>
      <c r="M8" s="9" t="s">
        <v>43</v>
      </c>
      <c r="N8" s="9"/>
      <c r="O8" s="9" t="s">
        <v>44</v>
      </c>
    </row>
    <row r="9" ht="111.0" customHeight="1">
      <c r="B9" s="13" t="s">
        <v>45</v>
      </c>
      <c r="C9" s="9" t="s">
        <v>46</v>
      </c>
      <c r="D9" s="9" t="s">
        <v>47</v>
      </c>
      <c r="E9" s="9" t="s">
        <v>48</v>
      </c>
      <c r="F9" s="9" t="s">
        <v>31</v>
      </c>
      <c r="G9" s="9" t="s">
        <v>49</v>
      </c>
      <c r="H9" s="9" t="s">
        <v>50</v>
      </c>
      <c r="I9" s="9">
        <v>2.0</v>
      </c>
      <c r="J9" s="15">
        <v>44421.0</v>
      </c>
      <c r="K9" s="9" t="s">
        <v>22</v>
      </c>
      <c r="L9" s="8" t="s">
        <v>23</v>
      </c>
      <c r="M9" s="9" t="s">
        <v>51</v>
      </c>
      <c r="N9" s="9"/>
      <c r="O9" s="9" t="s">
        <v>52</v>
      </c>
    </row>
    <row r="10" ht="86.25" customHeight="1">
      <c r="B10" s="12" t="s">
        <v>53</v>
      </c>
      <c r="C10" s="9" t="s">
        <v>54</v>
      </c>
      <c r="D10" s="9" t="s">
        <v>55</v>
      </c>
      <c r="E10" s="9" t="s">
        <v>56</v>
      </c>
      <c r="F10" s="9" t="s">
        <v>19</v>
      </c>
      <c r="G10" s="9" t="s">
        <v>57</v>
      </c>
      <c r="H10" s="9" t="s">
        <v>50</v>
      </c>
      <c r="I10" s="9">
        <v>1.0</v>
      </c>
      <c r="J10" s="15">
        <v>44435.0</v>
      </c>
      <c r="K10" s="9" t="s">
        <v>22</v>
      </c>
      <c r="L10" s="8" t="s">
        <v>23</v>
      </c>
      <c r="M10" s="9" t="s">
        <v>58</v>
      </c>
      <c r="N10" s="9" t="s">
        <v>59</v>
      </c>
      <c r="O10" s="9" t="s">
        <v>60</v>
      </c>
    </row>
    <row r="11" ht="97.5" customHeight="1">
      <c r="B11" s="13" t="s">
        <v>61</v>
      </c>
      <c r="C11" s="16" t="s">
        <v>62</v>
      </c>
      <c r="D11" s="17" t="s">
        <v>63</v>
      </c>
      <c r="E11" s="16" t="s">
        <v>64</v>
      </c>
      <c r="F11" s="9" t="s">
        <v>19</v>
      </c>
      <c r="G11" s="16" t="s">
        <v>65</v>
      </c>
      <c r="H11" s="9" t="s">
        <v>42</v>
      </c>
      <c r="I11" s="16">
        <v>2.0</v>
      </c>
      <c r="J11" s="15">
        <v>44435.0</v>
      </c>
      <c r="K11" s="9" t="s">
        <v>22</v>
      </c>
      <c r="L11" s="8" t="s">
        <v>23</v>
      </c>
      <c r="M11" s="16" t="s">
        <v>66</v>
      </c>
      <c r="N11" s="9"/>
      <c r="O11" s="16" t="s">
        <v>67</v>
      </c>
    </row>
    <row r="12" ht="99.75" customHeight="1">
      <c r="B12" s="13" t="s">
        <v>68</v>
      </c>
      <c r="C12" s="9" t="s">
        <v>69</v>
      </c>
      <c r="D12" s="18" t="s">
        <v>70</v>
      </c>
      <c r="E12" s="9" t="s">
        <v>71</v>
      </c>
      <c r="F12" s="9" t="s">
        <v>31</v>
      </c>
      <c r="G12" s="9" t="s">
        <v>72</v>
      </c>
      <c r="H12" s="9" t="s">
        <v>73</v>
      </c>
      <c r="I12" s="9">
        <v>2.0</v>
      </c>
      <c r="J12" s="15">
        <v>44435.0</v>
      </c>
      <c r="K12" s="9" t="s">
        <v>22</v>
      </c>
      <c r="L12" s="8" t="s">
        <v>23</v>
      </c>
      <c r="M12" s="9" t="s">
        <v>74</v>
      </c>
      <c r="N12" s="9" t="s">
        <v>75</v>
      </c>
      <c r="O12" s="9" t="s">
        <v>76</v>
      </c>
    </row>
    <row r="13" ht="88.5" customHeight="1">
      <c r="A13" s="19"/>
      <c r="B13" s="13" t="s">
        <v>77</v>
      </c>
      <c r="C13" s="9" t="s">
        <v>78</v>
      </c>
      <c r="D13" s="9" t="s">
        <v>79</v>
      </c>
      <c r="E13" s="9" t="s">
        <v>80</v>
      </c>
      <c r="F13" s="9" t="s">
        <v>19</v>
      </c>
      <c r="G13" s="9" t="s">
        <v>81</v>
      </c>
      <c r="H13" s="9" t="s">
        <v>50</v>
      </c>
      <c r="I13" s="9">
        <v>1.0</v>
      </c>
      <c r="J13" s="15">
        <v>44435.0</v>
      </c>
      <c r="K13" s="9" t="s">
        <v>22</v>
      </c>
      <c r="L13" s="8" t="s">
        <v>23</v>
      </c>
      <c r="M13" s="9" t="s">
        <v>82</v>
      </c>
      <c r="N13" s="9"/>
      <c r="O13" s="9" t="s">
        <v>83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39.75" customHeight="1">
      <c r="B14" s="20"/>
      <c r="C14" s="21"/>
      <c r="D14" s="21"/>
      <c r="E14" s="21"/>
      <c r="F14" s="21"/>
      <c r="G14" s="21"/>
      <c r="H14" s="21"/>
      <c r="I14" s="21"/>
      <c r="J14" s="22"/>
      <c r="K14" s="21"/>
      <c r="L14" s="21"/>
      <c r="M14" s="21"/>
      <c r="N14" s="21"/>
      <c r="O14" s="21"/>
    </row>
    <row r="15" ht="39.75" customHeight="1">
      <c r="B15" s="20"/>
      <c r="C15" s="21"/>
      <c r="D15" s="21"/>
      <c r="E15" s="21"/>
      <c r="F15" s="21"/>
      <c r="G15" s="21"/>
      <c r="H15" s="21"/>
      <c r="I15" s="21"/>
      <c r="J15" s="22"/>
      <c r="K15" s="21"/>
      <c r="L15" s="21"/>
      <c r="M15" s="21"/>
      <c r="N15" s="21"/>
      <c r="O15" s="21"/>
    </row>
    <row r="16" ht="39.75" customHeight="1">
      <c r="B16" s="12"/>
      <c r="C16" s="9"/>
      <c r="D16" s="9"/>
      <c r="E16" s="9"/>
      <c r="F16" s="9"/>
      <c r="G16" s="9"/>
      <c r="H16" s="9"/>
      <c r="I16" s="9"/>
      <c r="J16" s="15"/>
      <c r="K16" s="9"/>
      <c r="L16" s="8"/>
      <c r="M16" s="9"/>
      <c r="N16" s="9"/>
      <c r="O16" s="9"/>
    </row>
    <row r="17" ht="39.75" customHeight="1">
      <c r="B17" s="4"/>
      <c r="C17" s="4"/>
      <c r="D17" s="4"/>
      <c r="E17" s="4"/>
      <c r="F17" s="4"/>
      <c r="G17" s="4"/>
      <c r="H17" s="4"/>
      <c r="I17" s="3"/>
      <c r="J17" s="3"/>
      <c r="K17" s="23"/>
      <c r="L17" s="3"/>
      <c r="M17" s="4"/>
      <c r="N17" s="4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4"/>
      <c r="L21" s="3"/>
    </row>
    <row r="22" ht="19.5" customHeight="1">
      <c r="I22" s="1"/>
      <c r="J22" s="1"/>
      <c r="K22" s="24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1"/>
      <c r="M26" s="6"/>
    </row>
    <row r="27" ht="19.5" customHeight="1">
      <c r="I27" s="1"/>
      <c r="J27" s="1"/>
      <c r="K27" s="2"/>
      <c r="L27" s="1"/>
      <c r="M27" s="6"/>
    </row>
    <row r="28" ht="19.5" customHeight="1">
      <c r="I28" s="1"/>
      <c r="J28" s="1"/>
      <c r="K28" s="2"/>
      <c r="L28" s="1"/>
      <c r="M28" s="6"/>
    </row>
    <row r="29" ht="19.5" customHeight="1">
      <c r="I29" s="1"/>
      <c r="J29" s="1"/>
      <c r="K29" s="2"/>
      <c r="L29" s="1"/>
      <c r="M29" s="6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3"/>
      <c r="J996" s="3"/>
      <c r="K996" s="23"/>
      <c r="L996" s="3"/>
    </row>
    <row r="997" ht="15.75" customHeight="1">
      <c r="I997" s="3"/>
      <c r="J997" s="3"/>
      <c r="K997" s="23"/>
      <c r="L997" s="3"/>
    </row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14:L15">
      <formula1>$L$26:$L$29</formula1>
    </dataValidation>
    <dataValidation type="list" allowBlank="1" showErrorMessage="1" sqref="K6:K16">
      <formula1>$K$26:$K$28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4" width="10.63"/>
    <col customWidth="1" min="5" max="5" width="11.5"/>
    <col customWidth="1" min="6" max="15" width="10.63"/>
    <col customWidth="1" min="16" max="16" width="2.63"/>
    <col customWidth="1" min="17" max="31" width="9.38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ht="15.0" hidden="1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ht="15.0" hidden="1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hidden="1">
      <c r="A4" s="25"/>
      <c r="B4" s="25"/>
      <c r="C4" s="26"/>
      <c r="D4" s="26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hidden="1">
      <c r="A5" s="25"/>
      <c r="B5" s="25"/>
      <c r="C5" s="26"/>
      <c r="D5" s="26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ht="39.75" customHeight="1">
      <c r="A6" s="25"/>
      <c r="B6" s="27" t="s">
        <v>84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ht="9.75" customHeight="1">
      <c r="A7" s="25"/>
      <c r="B7" s="25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ht="9.75" customHeight="1">
      <c r="A8" s="25"/>
      <c r="B8" s="31"/>
      <c r="C8" s="32"/>
      <c r="D8" s="32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4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ht="30.0" customHeight="1">
      <c r="A9" s="25"/>
      <c r="B9" s="35"/>
      <c r="C9" s="36" t="s">
        <v>1</v>
      </c>
      <c r="D9" s="37"/>
      <c r="E9" s="38" t="s">
        <v>85</v>
      </c>
      <c r="F9" s="29"/>
      <c r="G9" s="37"/>
      <c r="H9" s="38" t="s">
        <v>11</v>
      </c>
      <c r="I9" s="29"/>
      <c r="J9" s="39"/>
      <c r="K9" s="39"/>
      <c r="L9" s="39"/>
      <c r="M9" s="39"/>
      <c r="N9" s="39"/>
      <c r="O9" s="39"/>
      <c r="P9" s="40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ht="30.0" customHeight="1">
      <c r="A10" s="25"/>
      <c r="B10" s="35"/>
      <c r="C10" s="41" t="s">
        <v>15</v>
      </c>
      <c r="D10" s="42"/>
      <c r="E10" s="43" t="str">
        <f>VLOOKUP(C10,'Formato descripción HU'!B6:O16,5,0)</f>
        <v>Administrador del sistema y usuario.</v>
      </c>
      <c r="F10" s="29"/>
      <c r="G10" s="44"/>
      <c r="H10" s="45" t="str">
        <f>VLOOKUP(C10,'Formato descripción HU'!B6:O16,11,0)</f>
        <v>Terminado</v>
      </c>
      <c r="I10" s="29"/>
      <c r="J10" s="44"/>
      <c r="K10" s="39"/>
      <c r="L10" s="39"/>
      <c r="M10" s="39"/>
      <c r="N10" s="39"/>
      <c r="O10" s="39"/>
      <c r="P10" s="40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</row>
    <row r="11" ht="9.75" customHeight="1">
      <c r="A11" s="25"/>
      <c r="B11" s="35"/>
      <c r="C11" s="46"/>
      <c r="D11" s="42"/>
      <c r="E11" s="47"/>
      <c r="F11" s="47"/>
      <c r="G11" s="44"/>
      <c r="H11" s="47"/>
      <c r="I11" s="47"/>
      <c r="J11" s="44"/>
      <c r="K11" s="47"/>
      <c r="L11" s="47"/>
      <c r="M11" s="39"/>
      <c r="N11" s="47"/>
      <c r="O11" s="47"/>
      <c r="P11" s="40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ht="30.0" customHeight="1">
      <c r="A12" s="25"/>
      <c r="B12" s="35"/>
      <c r="C12" s="36" t="s">
        <v>86</v>
      </c>
      <c r="D12" s="42"/>
      <c r="E12" s="38" t="s">
        <v>10</v>
      </c>
      <c r="F12" s="29"/>
      <c r="G12" s="44"/>
      <c r="H12" s="38" t="s">
        <v>87</v>
      </c>
      <c r="I12" s="29"/>
      <c r="J12" s="44"/>
      <c r="K12" s="47"/>
      <c r="L12" s="47"/>
      <c r="M12" s="39"/>
      <c r="N12" s="47"/>
      <c r="O12" s="47"/>
      <c r="P12" s="40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ht="30.0" customHeight="1">
      <c r="A13" s="25"/>
      <c r="B13" s="35"/>
      <c r="C13" s="41">
        <f>VLOOKUP('Historia de Usuario'!C10,'Formato descripción HU'!B6:O16,8,0)</f>
        <v>1</v>
      </c>
      <c r="D13" s="42"/>
      <c r="E13" s="45" t="str">
        <f>VLOOKUP(C10,'Formato descripción HU'!B6:O16,10,0)</f>
        <v>Alta</v>
      </c>
      <c r="F13" s="29"/>
      <c r="G13" s="44"/>
      <c r="H13" s="45" t="str">
        <f>VLOOKUP(C10,'Formato descripción HU'!B6:O16,7,0)</f>
        <v>Luis  </v>
      </c>
      <c r="I13" s="29"/>
      <c r="J13" s="44"/>
      <c r="K13" s="47"/>
      <c r="L13" s="47"/>
      <c r="M13" s="39"/>
      <c r="N13" s="47"/>
      <c r="O13" s="47"/>
      <c r="P13" s="40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ht="9.75" customHeight="1">
      <c r="A14" s="25"/>
      <c r="B14" s="35"/>
      <c r="C14" s="39"/>
      <c r="D14" s="42"/>
      <c r="E14" s="39"/>
      <c r="F14" s="39"/>
      <c r="G14" s="44"/>
      <c r="H14" s="44"/>
      <c r="I14" s="39"/>
      <c r="J14" s="39"/>
      <c r="K14" s="39"/>
      <c r="L14" s="39"/>
      <c r="M14" s="39"/>
      <c r="N14" s="39"/>
      <c r="O14" s="39"/>
      <c r="P14" s="40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ht="19.5" customHeight="1">
      <c r="A15" s="25"/>
      <c r="B15" s="35"/>
      <c r="C15" s="48" t="s">
        <v>88</v>
      </c>
      <c r="D15" s="49" t="str">
        <f>VLOOKUP(C10,'Formato descripción HU'!B6:O16,3,0)</f>
        <v>Ingresar al sistema como administrador o usuario.</v>
      </c>
      <c r="E15" s="50"/>
      <c r="F15" s="39"/>
      <c r="G15" s="48" t="s">
        <v>89</v>
      </c>
      <c r="H15" s="49" t="str">
        <f>VLOOKUP(C10,'Formato descripción HU'!B6:O16,4,0)</f>
        <v>Permitir al administrador o usuario acceder al sistema.</v>
      </c>
      <c r="I15" s="51"/>
      <c r="J15" s="50"/>
      <c r="K15" s="39"/>
      <c r="L15" s="48" t="s">
        <v>90</v>
      </c>
      <c r="M15" s="49" t="str">
        <f>VLOOKUP(C10,'Formato descripción HU'!B6:O16,6,0)</f>
        <v>Ingresar los datos solicitados en el sistema: nombre de usuario y contraseña.</v>
      </c>
      <c r="N15" s="51"/>
      <c r="O15" s="50"/>
      <c r="P15" s="40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ht="19.5" customHeight="1">
      <c r="A16" s="25"/>
      <c r="B16" s="35"/>
      <c r="C16" s="52"/>
      <c r="D16" s="53"/>
      <c r="E16" s="54"/>
      <c r="F16" s="39"/>
      <c r="G16" s="52"/>
      <c r="H16" s="53"/>
      <c r="J16" s="54"/>
      <c r="K16" s="39"/>
      <c r="L16" s="52"/>
      <c r="M16" s="53"/>
      <c r="O16" s="54"/>
      <c r="P16" s="40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ht="19.5" customHeight="1">
      <c r="A17" s="25"/>
      <c r="B17" s="35"/>
      <c r="C17" s="55"/>
      <c r="D17" s="56"/>
      <c r="E17" s="57"/>
      <c r="F17" s="39"/>
      <c r="G17" s="55"/>
      <c r="H17" s="56"/>
      <c r="I17" s="58"/>
      <c r="J17" s="57"/>
      <c r="K17" s="39"/>
      <c r="L17" s="55"/>
      <c r="M17" s="56"/>
      <c r="N17" s="58"/>
      <c r="O17" s="57"/>
      <c r="P17" s="40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ht="9.75" customHeight="1">
      <c r="A18" s="25"/>
      <c r="B18" s="35"/>
      <c r="C18" s="39"/>
      <c r="D18" s="39"/>
      <c r="E18" s="39"/>
      <c r="F18" s="39"/>
      <c r="G18" s="44"/>
      <c r="H18" s="44"/>
      <c r="I18" s="44"/>
      <c r="J18" s="39"/>
      <c r="K18" s="39"/>
      <c r="L18" s="39"/>
      <c r="M18" s="39"/>
      <c r="N18" s="39"/>
      <c r="O18" s="39"/>
      <c r="P18" s="40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ht="19.5" customHeight="1">
      <c r="A19" s="25"/>
      <c r="B19" s="35"/>
      <c r="C19" s="59" t="s">
        <v>91</v>
      </c>
      <c r="D19" s="50"/>
      <c r="E19" s="60" t="str">
        <f>VLOOKUP(C10,'Formato descripción HU'!B6:O16,14,0)</f>
        <v>Ingreso al Sistema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40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ht="19.5" customHeight="1">
      <c r="A20" s="25"/>
      <c r="B20" s="35"/>
      <c r="C20" s="56"/>
      <c r="D20" s="5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40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ht="9.75" customHeight="1">
      <c r="A21" s="25"/>
      <c r="B21" s="3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ht="19.5" customHeight="1">
      <c r="A22" s="25"/>
      <c r="B22" s="35"/>
      <c r="C22" s="66" t="s">
        <v>92</v>
      </c>
      <c r="D22" s="50"/>
      <c r="E22" s="49" t="str">
        <f>VLOOKUP(C10,'Formato descripción HU'!B6:O16,12,0)</f>
        <v>Realizar prueba unitaria de validación  de datos del administrador o usuario: nombre de usuario y contraseña.</v>
      </c>
      <c r="F22" s="51"/>
      <c r="G22" s="51"/>
      <c r="H22" s="50"/>
      <c r="I22" s="39"/>
      <c r="J22" s="66" t="s">
        <v>13</v>
      </c>
      <c r="K22" s="50"/>
      <c r="L22" s="49" t="str">
        <f>VLOOKUP(C10,'Formato descripción HU'!B6:O16,13,0)</f>
        <v>El administrador o usuario  ya debe estar registrado en el sistema para validar los datos de nombre de usuario y contraseña.</v>
      </c>
      <c r="M22" s="51"/>
      <c r="N22" s="51"/>
      <c r="O22" s="50"/>
      <c r="P22" s="40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ht="19.5" customHeight="1">
      <c r="A23" s="25"/>
      <c r="B23" s="35"/>
      <c r="C23" s="53"/>
      <c r="D23" s="54"/>
      <c r="E23" s="53"/>
      <c r="H23" s="54"/>
      <c r="I23" s="39"/>
      <c r="J23" s="53"/>
      <c r="K23" s="54"/>
      <c r="L23" s="53"/>
      <c r="O23" s="54"/>
      <c r="P23" s="40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ht="19.5" customHeight="1">
      <c r="A24" s="25"/>
      <c r="B24" s="35"/>
      <c r="C24" s="56"/>
      <c r="D24" s="57"/>
      <c r="E24" s="56"/>
      <c r="F24" s="58"/>
      <c r="G24" s="58"/>
      <c r="H24" s="57"/>
      <c r="I24" s="39"/>
      <c r="J24" s="56"/>
      <c r="K24" s="57"/>
      <c r="L24" s="56"/>
      <c r="M24" s="58"/>
      <c r="N24" s="58"/>
      <c r="O24" s="57"/>
      <c r="P24" s="40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ht="9.75" customHeight="1">
      <c r="A25" s="25"/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HU'!$B$6:$B$16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