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\"/>
    </mc:Choice>
  </mc:AlternateContent>
  <xr:revisionPtr revIDLastSave="0" documentId="13_ncr:1_{210238A5-93D1-4D07-9DA4-349B2C419476}" xr6:coauthVersionLast="47" xr6:coauthVersionMax="47" xr10:uidLastSave="{00000000-0000-0000-0000-000000000000}"/>
  <bookViews>
    <workbookView xWindow="-108" yWindow="-108" windowWidth="23256" windowHeight="12456" firstSheet="1" activeTab="12" xr2:uid="{11B4D3D2-3818-44AE-BA5B-00EE2FB26304}"/>
  </bookViews>
  <sheets>
    <sheet name="2016" sheetId="7" r:id="rId1"/>
    <sheet name="2018" sheetId="6" r:id="rId2"/>
    <sheet name="2020" sheetId="4" r:id="rId3"/>
    <sheet name="2022" sheetId="3" r:id="rId4"/>
    <sheet name="Hoja10" sheetId="10" r:id="rId5"/>
    <sheet name="Hoja2" sheetId="2" r:id="rId6"/>
    <sheet name="BASE" sheetId="11" r:id="rId7"/>
    <sheet name="RESUMEN" sheetId="13" r:id="rId8"/>
    <sheet name="NACIONAL" sheetId="12" r:id="rId9"/>
    <sheet name="Hoja1" sheetId="1" r:id="rId10"/>
    <sheet name="RESUMEN (2)" sheetId="15" r:id="rId11"/>
    <sheet name="FINAL TODO" sheetId="16" r:id="rId12"/>
    <sheet name="Hoja4" sheetId="18" r:id="rId13"/>
    <sheet name="Hoja3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K2" i="18" l="1"/>
  <c r="FK3" i="18"/>
  <c r="FK4" i="18"/>
  <c r="FK5" i="18"/>
  <c r="FK6" i="18"/>
  <c r="FK7" i="18"/>
  <c r="FK8" i="18"/>
  <c r="FK9" i="18"/>
  <c r="FK10" i="18"/>
  <c r="FK11" i="18"/>
  <c r="FK12" i="18"/>
  <c r="FK13" i="18"/>
  <c r="FK14" i="18"/>
  <c r="FK15" i="18"/>
  <c r="FK16" i="18"/>
  <c r="FK17" i="18"/>
  <c r="FK18" i="18"/>
  <c r="FK19" i="18"/>
  <c r="FK20" i="18"/>
  <c r="FK21" i="18"/>
  <c r="FK22" i="18"/>
  <c r="FK23" i="18"/>
  <c r="FK24" i="18"/>
  <c r="FK25" i="18"/>
  <c r="FK26" i="18"/>
  <c r="FK27" i="18"/>
  <c r="FK28" i="18"/>
  <c r="FK29" i="18"/>
  <c r="FK30" i="18"/>
  <c r="FK31" i="18"/>
  <c r="FK32" i="18"/>
  <c r="FK33" i="18"/>
  <c r="EW3" i="18"/>
  <c r="EW4" i="18"/>
  <c r="EW5" i="18"/>
  <c r="EW6" i="18"/>
  <c r="EW7" i="18"/>
  <c r="EW8" i="18"/>
  <c r="EW9" i="18"/>
  <c r="EW10" i="18"/>
  <c r="EW11" i="18"/>
  <c r="EW12" i="18"/>
  <c r="EW13" i="18"/>
  <c r="EW14" i="18"/>
  <c r="EW15" i="18"/>
  <c r="EW16" i="18"/>
  <c r="EW17" i="18"/>
  <c r="EW18" i="18"/>
  <c r="EW19" i="18"/>
  <c r="EW20" i="18"/>
  <c r="EW21" i="18"/>
  <c r="EW22" i="18"/>
  <c r="EW23" i="18"/>
  <c r="EW24" i="18"/>
  <c r="EW25" i="18"/>
  <c r="EW26" i="18"/>
  <c r="EW27" i="18"/>
  <c r="EW28" i="18"/>
  <c r="EW29" i="18"/>
  <c r="EW30" i="18"/>
  <c r="EW31" i="18"/>
  <c r="EW32" i="18"/>
  <c r="EW33" i="18"/>
  <c r="EW2" i="18"/>
  <c r="EI2" i="18"/>
  <c r="EI3" i="18"/>
  <c r="EI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20" i="18"/>
  <c r="EI21" i="18"/>
  <c r="EI22" i="18"/>
  <c r="EI23" i="18"/>
  <c r="EI24" i="18"/>
  <c r="EI25" i="18"/>
  <c r="EI26" i="18"/>
  <c r="EI27" i="18"/>
  <c r="EI28" i="18"/>
  <c r="EI29" i="18"/>
  <c r="EI30" i="18"/>
  <c r="EI31" i="18"/>
  <c r="EI32" i="18"/>
  <c r="EI33" i="18"/>
  <c r="DM2" i="18"/>
  <c r="DM3" i="18"/>
  <c r="DM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20" i="18"/>
  <c r="DM21" i="18"/>
  <c r="DM22" i="18"/>
  <c r="DM23" i="18"/>
  <c r="DM24" i="18"/>
  <c r="DM25" i="18"/>
  <c r="DM26" i="18"/>
  <c r="DM27" i="18"/>
  <c r="DM28" i="18"/>
  <c r="DM29" i="18"/>
  <c r="DM30" i="18"/>
  <c r="DM31" i="18"/>
  <c r="DM32" i="18"/>
  <c r="DM33" i="18"/>
  <c r="DD2" i="18"/>
  <c r="DD3" i="18"/>
  <c r="DD4" i="18"/>
  <c r="DD5" i="18"/>
  <c r="DD6" i="18"/>
  <c r="DD7" i="18"/>
  <c r="DD8" i="18"/>
  <c r="DD9" i="18"/>
  <c r="DD10" i="18"/>
  <c r="DD11" i="18"/>
  <c r="DD12" i="18"/>
  <c r="DD13" i="18"/>
  <c r="DD14" i="18"/>
  <c r="DD15" i="18"/>
  <c r="DD16" i="18"/>
  <c r="DD17" i="18"/>
  <c r="DD18" i="18"/>
  <c r="DD19" i="18"/>
  <c r="DD20" i="18"/>
  <c r="DD21" i="18"/>
  <c r="DD22" i="18"/>
  <c r="DD23" i="18"/>
  <c r="DD24" i="18"/>
  <c r="DD25" i="18"/>
  <c r="DD26" i="18"/>
  <c r="DD27" i="18"/>
  <c r="DD28" i="18"/>
  <c r="DD29" i="18"/>
  <c r="DD30" i="18"/>
  <c r="DD31" i="18"/>
  <c r="DD32" i="18"/>
  <c r="DD33" i="18"/>
  <c r="CT3" i="18"/>
  <c r="CT4" i="18"/>
  <c r="CT5" i="18"/>
  <c r="CT6" i="18"/>
  <c r="CT7" i="18"/>
  <c r="CT8" i="18"/>
  <c r="CT9" i="18"/>
  <c r="CT10" i="18"/>
  <c r="CT11" i="18"/>
  <c r="CT12" i="18"/>
  <c r="CT13" i="18"/>
  <c r="CT14" i="18"/>
  <c r="CT15" i="18"/>
  <c r="CT16" i="18"/>
  <c r="CT17" i="18"/>
  <c r="CT18" i="18"/>
  <c r="CT19" i="18"/>
  <c r="CT20" i="18"/>
  <c r="CT21" i="18"/>
  <c r="CT22" i="18"/>
  <c r="CT23" i="18"/>
  <c r="CT24" i="18"/>
  <c r="CT25" i="18"/>
  <c r="CT26" i="18"/>
  <c r="CT27" i="18"/>
  <c r="CT28" i="18"/>
  <c r="CT29" i="18"/>
  <c r="CT30" i="18"/>
  <c r="CT31" i="18"/>
  <c r="CT32" i="18"/>
  <c r="CT33" i="18"/>
  <c r="CT2" i="18"/>
  <c r="CR34" i="18"/>
  <c r="CS34" i="18"/>
  <c r="CN2" i="18"/>
  <c r="CI34" i="18"/>
  <c r="CN3" i="18"/>
  <c r="CN4" i="18"/>
  <c r="CN5" i="18"/>
  <c r="CN6" i="18"/>
  <c r="CN7" i="18"/>
  <c r="CN8" i="18"/>
  <c r="CN9" i="18"/>
  <c r="CN10" i="18"/>
  <c r="CN11" i="18"/>
  <c r="CN12" i="18"/>
  <c r="CN13" i="18"/>
  <c r="CN14" i="18"/>
  <c r="CN15" i="18"/>
  <c r="CN16" i="18"/>
  <c r="CN17" i="18"/>
  <c r="CN18" i="18"/>
  <c r="CN19" i="18"/>
  <c r="CN20" i="18"/>
  <c r="CN21" i="18"/>
  <c r="CN22" i="18"/>
  <c r="CN23" i="18"/>
  <c r="CN24" i="18"/>
  <c r="CN25" i="18"/>
  <c r="CN26" i="18"/>
  <c r="CN27" i="18"/>
  <c r="CN28" i="18"/>
  <c r="CN29" i="18"/>
  <c r="CN30" i="18"/>
  <c r="CN31" i="18"/>
  <c r="CN32" i="18"/>
  <c r="CN33" i="18"/>
  <c r="BY2" i="18"/>
  <c r="BY33" i="18"/>
  <c r="BX33" i="18"/>
  <c r="BW33" i="18"/>
  <c r="BV33" i="18"/>
  <c r="BU33" i="18"/>
  <c r="BT33" i="18"/>
  <c r="BS33" i="18"/>
  <c r="BR33" i="18"/>
  <c r="BY32" i="18"/>
  <c r="BX32" i="18"/>
  <c r="BW32" i="18"/>
  <c r="BV32" i="18"/>
  <c r="BU32" i="18"/>
  <c r="BT32" i="18"/>
  <c r="BS32" i="18"/>
  <c r="BR32" i="18"/>
  <c r="BY31" i="18"/>
  <c r="BX31" i="18"/>
  <c r="BW31" i="18"/>
  <c r="BV31" i="18"/>
  <c r="BU31" i="18"/>
  <c r="BT31" i="18"/>
  <c r="BS31" i="18"/>
  <c r="BR31" i="18"/>
  <c r="BY30" i="18"/>
  <c r="BX30" i="18"/>
  <c r="BW30" i="18"/>
  <c r="BV30" i="18"/>
  <c r="BU30" i="18"/>
  <c r="BT30" i="18"/>
  <c r="BS30" i="18"/>
  <c r="BR30" i="18"/>
  <c r="BY29" i="18"/>
  <c r="BX29" i="18"/>
  <c r="BW29" i="18"/>
  <c r="BV29" i="18"/>
  <c r="BU29" i="18"/>
  <c r="BT29" i="18"/>
  <c r="BS29" i="18"/>
  <c r="BR29" i="18"/>
  <c r="BY28" i="18"/>
  <c r="BX28" i="18"/>
  <c r="BW28" i="18"/>
  <c r="BV28" i="18"/>
  <c r="BU28" i="18"/>
  <c r="BT28" i="18"/>
  <c r="BS28" i="18"/>
  <c r="BR28" i="18"/>
  <c r="BY27" i="18"/>
  <c r="BX27" i="18"/>
  <c r="BW27" i="18"/>
  <c r="BV27" i="18"/>
  <c r="BU27" i="18"/>
  <c r="BT27" i="18"/>
  <c r="BS27" i="18"/>
  <c r="BR27" i="18"/>
  <c r="BY26" i="18"/>
  <c r="BX26" i="18"/>
  <c r="BW26" i="18"/>
  <c r="BV26" i="18"/>
  <c r="BU26" i="18"/>
  <c r="BT26" i="18"/>
  <c r="BS26" i="18"/>
  <c r="BR26" i="18"/>
  <c r="BY25" i="18"/>
  <c r="BX25" i="18"/>
  <c r="BW25" i="18"/>
  <c r="BV25" i="18"/>
  <c r="BU25" i="18"/>
  <c r="BT25" i="18"/>
  <c r="BS25" i="18"/>
  <c r="BR25" i="18"/>
  <c r="BY24" i="18"/>
  <c r="BX24" i="18"/>
  <c r="BW24" i="18"/>
  <c r="BV24" i="18"/>
  <c r="BU24" i="18"/>
  <c r="BT24" i="18"/>
  <c r="BS24" i="18"/>
  <c r="BR24" i="18"/>
  <c r="BY23" i="18"/>
  <c r="BX23" i="18"/>
  <c r="BW23" i="18"/>
  <c r="BV23" i="18"/>
  <c r="BU23" i="18"/>
  <c r="BT23" i="18"/>
  <c r="BS23" i="18"/>
  <c r="BR23" i="18"/>
  <c r="BY22" i="18"/>
  <c r="BX22" i="18"/>
  <c r="BW22" i="18"/>
  <c r="BV22" i="18"/>
  <c r="BU22" i="18"/>
  <c r="BT22" i="18"/>
  <c r="BS22" i="18"/>
  <c r="BR22" i="18"/>
  <c r="BY21" i="18"/>
  <c r="BX21" i="18"/>
  <c r="BW21" i="18"/>
  <c r="BV21" i="18"/>
  <c r="BU21" i="18"/>
  <c r="BT21" i="18"/>
  <c r="BS21" i="18"/>
  <c r="BR21" i="18"/>
  <c r="BY20" i="18"/>
  <c r="BX20" i="18"/>
  <c r="BW20" i="18"/>
  <c r="BV20" i="18"/>
  <c r="BU20" i="18"/>
  <c r="BT20" i="18"/>
  <c r="BS20" i="18"/>
  <c r="BR20" i="18"/>
  <c r="BY19" i="18"/>
  <c r="BX19" i="18"/>
  <c r="BW19" i="18"/>
  <c r="BV19" i="18"/>
  <c r="BU19" i="18"/>
  <c r="BT19" i="18"/>
  <c r="BS19" i="18"/>
  <c r="BR19" i="18"/>
  <c r="BY18" i="18"/>
  <c r="BX18" i="18"/>
  <c r="BW18" i="18"/>
  <c r="BV18" i="18"/>
  <c r="BU18" i="18"/>
  <c r="BT18" i="18"/>
  <c r="BS18" i="18"/>
  <c r="BR18" i="18"/>
  <c r="BY17" i="18"/>
  <c r="BX17" i="18"/>
  <c r="BW17" i="18"/>
  <c r="BV17" i="18"/>
  <c r="BU17" i="18"/>
  <c r="BT17" i="18"/>
  <c r="BS17" i="18"/>
  <c r="BR17" i="18"/>
  <c r="BY16" i="18"/>
  <c r="BX16" i="18"/>
  <c r="BW16" i="18"/>
  <c r="BV16" i="18"/>
  <c r="BU16" i="18"/>
  <c r="BT16" i="18"/>
  <c r="BS16" i="18"/>
  <c r="BR16" i="18"/>
  <c r="BY15" i="18"/>
  <c r="BX15" i="18"/>
  <c r="BW15" i="18"/>
  <c r="BV15" i="18"/>
  <c r="BU15" i="18"/>
  <c r="BT15" i="18"/>
  <c r="BS15" i="18"/>
  <c r="BR15" i="18"/>
  <c r="BY14" i="18"/>
  <c r="BX14" i="18"/>
  <c r="BW14" i="18"/>
  <c r="BV14" i="18"/>
  <c r="BU14" i="18"/>
  <c r="BT14" i="18"/>
  <c r="BS14" i="18"/>
  <c r="BR14" i="18"/>
  <c r="BY13" i="18"/>
  <c r="BX13" i="18"/>
  <c r="BW13" i="18"/>
  <c r="BV13" i="18"/>
  <c r="BU13" i="18"/>
  <c r="BT13" i="18"/>
  <c r="BS13" i="18"/>
  <c r="BR13" i="18"/>
  <c r="BY12" i="18"/>
  <c r="BX12" i="18"/>
  <c r="BW12" i="18"/>
  <c r="BV12" i="18"/>
  <c r="BU12" i="18"/>
  <c r="BT12" i="18"/>
  <c r="BS12" i="18"/>
  <c r="BR12" i="18"/>
  <c r="BY11" i="18"/>
  <c r="BX11" i="18"/>
  <c r="BW11" i="18"/>
  <c r="BV11" i="18"/>
  <c r="BU11" i="18"/>
  <c r="BT11" i="18"/>
  <c r="BS11" i="18"/>
  <c r="BR11" i="18"/>
  <c r="BY10" i="18"/>
  <c r="BX10" i="18"/>
  <c r="BW10" i="18"/>
  <c r="BV10" i="18"/>
  <c r="BU10" i="18"/>
  <c r="BT10" i="18"/>
  <c r="BS10" i="18"/>
  <c r="BR10" i="18"/>
  <c r="BY9" i="18"/>
  <c r="BX9" i="18"/>
  <c r="BW9" i="18"/>
  <c r="BV9" i="18"/>
  <c r="BU9" i="18"/>
  <c r="BT9" i="18"/>
  <c r="BS9" i="18"/>
  <c r="BR9" i="18"/>
  <c r="BY8" i="18"/>
  <c r="BX8" i="18"/>
  <c r="BW8" i="18"/>
  <c r="BV8" i="18"/>
  <c r="BU8" i="18"/>
  <c r="BT8" i="18"/>
  <c r="BS8" i="18"/>
  <c r="BR8" i="18"/>
  <c r="BY7" i="18"/>
  <c r="BX7" i="18"/>
  <c r="BW7" i="18"/>
  <c r="BV7" i="18"/>
  <c r="BU7" i="18"/>
  <c r="BT7" i="18"/>
  <c r="BS7" i="18"/>
  <c r="BR7" i="18"/>
  <c r="BY6" i="18"/>
  <c r="BX6" i="18"/>
  <c r="BW6" i="18"/>
  <c r="BV6" i="18"/>
  <c r="BU6" i="18"/>
  <c r="BT6" i="18"/>
  <c r="BS6" i="18"/>
  <c r="BR6" i="18"/>
  <c r="BY5" i="18"/>
  <c r="BX5" i="18"/>
  <c r="BW5" i="18"/>
  <c r="BV5" i="18"/>
  <c r="BU5" i="18"/>
  <c r="BT5" i="18"/>
  <c r="BS5" i="18"/>
  <c r="BR5" i="18"/>
  <c r="BY4" i="18"/>
  <c r="BX4" i="18"/>
  <c r="BW4" i="18"/>
  <c r="BV4" i="18"/>
  <c r="BU4" i="18"/>
  <c r="BT4" i="18"/>
  <c r="BS4" i="18"/>
  <c r="BR4" i="18"/>
  <c r="BY3" i="18"/>
  <c r="BX3" i="18"/>
  <c r="BW3" i="18"/>
  <c r="BV3" i="18"/>
  <c r="BU3" i="18"/>
  <c r="BT3" i="18"/>
  <c r="BS3" i="18"/>
  <c r="BR3" i="18"/>
  <c r="BX2" i="18"/>
  <c r="BW2" i="18"/>
  <c r="BV2" i="18"/>
  <c r="BU2" i="18"/>
  <c r="BT2" i="18"/>
  <c r="BS2" i="18"/>
  <c r="BR2" i="18"/>
  <c r="BY2" i="16"/>
  <c r="BK36" i="16"/>
  <c r="BL36" i="16"/>
  <c r="BM36" i="16"/>
  <c r="BJ36" i="16"/>
  <c r="BX2" i="16"/>
  <c r="BV3" i="16"/>
  <c r="BW3" i="16"/>
  <c r="BX3" i="16"/>
  <c r="BV4" i="16"/>
  <c r="BW4" i="16"/>
  <c r="BX4" i="16"/>
  <c r="BV5" i="16"/>
  <c r="BW5" i="16"/>
  <c r="BX5" i="16"/>
  <c r="BV6" i="16"/>
  <c r="BW6" i="16"/>
  <c r="BX6" i="16"/>
  <c r="BV7" i="16"/>
  <c r="BW7" i="16"/>
  <c r="BX7" i="16"/>
  <c r="BV8" i="16"/>
  <c r="BW8" i="16"/>
  <c r="BX8" i="16"/>
  <c r="BV9" i="16"/>
  <c r="BW9" i="16"/>
  <c r="BX9" i="16"/>
  <c r="BV10" i="16"/>
  <c r="BW10" i="16"/>
  <c r="BX10" i="16"/>
  <c r="BV11" i="16"/>
  <c r="BW11" i="16"/>
  <c r="BX11" i="16"/>
  <c r="BV12" i="16"/>
  <c r="BW12" i="16"/>
  <c r="BX12" i="16"/>
  <c r="BV13" i="16"/>
  <c r="BW13" i="16"/>
  <c r="BX13" i="16"/>
  <c r="BV14" i="16"/>
  <c r="BW14" i="16"/>
  <c r="BX14" i="16"/>
  <c r="BV15" i="16"/>
  <c r="BW15" i="16"/>
  <c r="BX15" i="16"/>
  <c r="BV16" i="16"/>
  <c r="BW16" i="16"/>
  <c r="BX16" i="16"/>
  <c r="BV17" i="16"/>
  <c r="BW17" i="16"/>
  <c r="BX17" i="16"/>
  <c r="BV18" i="16"/>
  <c r="BW18" i="16"/>
  <c r="BX18" i="16"/>
  <c r="BV19" i="16"/>
  <c r="BW19" i="16"/>
  <c r="BX19" i="16"/>
  <c r="BV20" i="16"/>
  <c r="BW20" i="16"/>
  <c r="BX20" i="16"/>
  <c r="BV21" i="16"/>
  <c r="BW21" i="16"/>
  <c r="BX21" i="16"/>
  <c r="BV22" i="16"/>
  <c r="BW22" i="16"/>
  <c r="BX22" i="16"/>
  <c r="BV23" i="16"/>
  <c r="BW23" i="16"/>
  <c r="BX23" i="16"/>
  <c r="BV24" i="16"/>
  <c r="BW24" i="16"/>
  <c r="BX24" i="16"/>
  <c r="BV25" i="16"/>
  <c r="BW25" i="16"/>
  <c r="BX25" i="16"/>
  <c r="BV26" i="16"/>
  <c r="BW26" i="16"/>
  <c r="BX26" i="16"/>
  <c r="BV27" i="16"/>
  <c r="BW27" i="16"/>
  <c r="BX27" i="16"/>
  <c r="BV28" i="16"/>
  <c r="BW28" i="16"/>
  <c r="BX28" i="16"/>
  <c r="BV29" i="16"/>
  <c r="BW29" i="16"/>
  <c r="BX29" i="16"/>
  <c r="BV30" i="16"/>
  <c r="BW30" i="16"/>
  <c r="BX30" i="16"/>
  <c r="BV31" i="16"/>
  <c r="BW31" i="16"/>
  <c r="BX31" i="16"/>
  <c r="BV32" i="16"/>
  <c r="BW32" i="16"/>
  <c r="BX32" i="16"/>
  <c r="BV33" i="16"/>
  <c r="BW33" i="16"/>
  <c r="BX33" i="16"/>
  <c r="BV34" i="16"/>
  <c r="BW34" i="16"/>
  <c r="BX34" i="16"/>
  <c r="BV2" i="16"/>
  <c r="BW2" i="16"/>
  <c r="BY3" i="16"/>
  <c r="BY4" i="16"/>
  <c r="BY5" i="16"/>
  <c r="BY6" i="16"/>
  <c r="BY7" i="16"/>
  <c r="BY8" i="16"/>
  <c r="BY9" i="16"/>
  <c r="BY10" i="16"/>
  <c r="BY11" i="16"/>
  <c r="BY12" i="16"/>
  <c r="BY13" i="16"/>
  <c r="BY14" i="16"/>
  <c r="BY15" i="16"/>
  <c r="BY16" i="16"/>
  <c r="BY17" i="16"/>
  <c r="BY18" i="16"/>
  <c r="BY19" i="16"/>
  <c r="BY20" i="16"/>
  <c r="BY21" i="16"/>
  <c r="BY22" i="16"/>
  <c r="BY23" i="16"/>
  <c r="BY24" i="16"/>
  <c r="BY25" i="16"/>
  <c r="BY26" i="16"/>
  <c r="BY27" i="16"/>
  <c r="BY28" i="16"/>
  <c r="BY29" i="16"/>
  <c r="BY30" i="16"/>
  <c r="BY31" i="16"/>
  <c r="BY32" i="16"/>
  <c r="BY33" i="16"/>
  <c r="BY34" i="16"/>
  <c r="BU2" i="16"/>
  <c r="BR35" i="16"/>
  <c r="BU35" i="16"/>
  <c r="S35" i="16"/>
  <c r="T35" i="16"/>
  <c r="U35" i="16"/>
  <c r="W35" i="16"/>
  <c r="X35" i="16"/>
  <c r="Y35" i="16"/>
  <c r="V35" i="16"/>
  <c r="BS35" i="16"/>
  <c r="BT35" i="16"/>
  <c r="BU16" i="16"/>
  <c r="BR3" i="16"/>
  <c r="BS3" i="16"/>
  <c r="BT3" i="16"/>
  <c r="BU3" i="16"/>
  <c r="BR4" i="16"/>
  <c r="BS4" i="16"/>
  <c r="BT4" i="16"/>
  <c r="BU4" i="16"/>
  <c r="BR5" i="16"/>
  <c r="BS5" i="16"/>
  <c r="BT5" i="16"/>
  <c r="BU5" i="16"/>
  <c r="BR6" i="16"/>
  <c r="BS6" i="16"/>
  <c r="BT6" i="16"/>
  <c r="BU6" i="16"/>
  <c r="BR7" i="16"/>
  <c r="BS7" i="16"/>
  <c r="BT7" i="16"/>
  <c r="BU7" i="16"/>
  <c r="BR8" i="16"/>
  <c r="BS8" i="16"/>
  <c r="BT8" i="16"/>
  <c r="BU8" i="16"/>
  <c r="BR9" i="16"/>
  <c r="BS9" i="16"/>
  <c r="BT9" i="16"/>
  <c r="BU9" i="16"/>
  <c r="BR10" i="16"/>
  <c r="BS10" i="16"/>
  <c r="BT10" i="16"/>
  <c r="BU10" i="16"/>
  <c r="BR11" i="16"/>
  <c r="BS11" i="16"/>
  <c r="BT11" i="16"/>
  <c r="BU11" i="16"/>
  <c r="BR12" i="16"/>
  <c r="BS12" i="16"/>
  <c r="BT12" i="16"/>
  <c r="BU12" i="16"/>
  <c r="BR13" i="16"/>
  <c r="BS13" i="16"/>
  <c r="BT13" i="16"/>
  <c r="BU13" i="16"/>
  <c r="BR14" i="16"/>
  <c r="BS14" i="16"/>
  <c r="BT14" i="16"/>
  <c r="BU14" i="16"/>
  <c r="BR15" i="16"/>
  <c r="BS15" i="16"/>
  <c r="BT15" i="16"/>
  <c r="BU15" i="16"/>
  <c r="BR16" i="16"/>
  <c r="BS16" i="16"/>
  <c r="BT16" i="16"/>
  <c r="BR17" i="16"/>
  <c r="BS17" i="16"/>
  <c r="BT17" i="16"/>
  <c r="BU17" i="16"/>
  <c r="BR18" i="16"/>
  <c r="BS18" i="16"/>
  <c r="BT18" i="16"/>
  <c r="BU18" i="16"/>
  <c r="BR19" i="16"/>
  <c r="BS19" i="16"/>
  <c r="BT19" i="16"/>
  <c r="BU19" i="16"/>
  <c r="BR20" i="16"/>
  <c r="BS20" i="16"/>
  <c r="BT20" i="16"/>
  <c r="BU20" i="16"/>
  <c r="BR21" i="16"/>
  <c r="BS21" i="16"/>
  <c r="BT21" i="16"/>
  <c r="BU21" i="16"/>
  <c r="BR22" i="16"/>
  <c r="BS22" i="16"/>
  <c r="BT22" i="16"/>
  <c r="BU22" i="16"/>
  <c r="BR23" i="16"/>
  <c r="BS23" i="16"/>
  <c r="BT23" i="16"/>
  <c r="BU23" i="16"/>
  <c r="BR24" i="16"/>
  <c r="BS24" i="16"/>
  <c r="BT24" i="16"/>
  <c r="BU24" i="16"/>
  <c r="BR25" i="16"/>
  <c r="BS25" i="16"/>
  <c r="BT25" i="16"/>
  <c r="BU25" i="16"/>
  <c r="BR26" i="16"/>
  <c r="BS26" i="16"/>
  <c r="BT26" i="16"/>
  <c r="BU26" i="16"/>
  <c r="BR27" i="16"/>
  <c r="BS27" i="16"/>
  <c r="BT27" i="16"/>
  <c r="BU27" i="16"/>
  <c r="BR28" i="16"/>
  <c r="BS28" i="16"/>
  <c r="BT28" i="16"/>
  <c r="BU28" i="16"/>
  <c r="BR29" i="16"/>
  <c r="BS29" i="16"/>
  <c r="BT29" i="16"/>
  <c r="BU29" i="16"/>
  <c r="BR30" i="16"/>
  <c r="BS30" i="16"/>
  <c r="BT30" i="16"/>
  <c r="BU30" i="16"/>
  <c r="BR31" i="16"/>
  <c r="BS31" i="16"/>
  <c r="BT31" i="16"/>
  <c r="BU31" i="16"/>
  <c r="BR32" i="16"/>
  <c r="BS32" i="16"/>
  <c r="BT32" i="16"/>
  <c r="BU32" i="16"/>
  <c r="BR33" i="16"/>
  <c r="BS33" i="16"/>
  <c r="BT33" i="16"/>
  <c r="BU33" i="16"/>
  <c r="BS2" i="16"/>
  <c r="BT2" i="16"/>
  <c r="BR2" i="16"/>
  <c r="L34" i="17"/>
  <c r="K34" i="17"/>
  <c r="J34" i="17"/>
  <c r="I34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2" i="17"/>
  <c r="J2" i="17"/>
  <c r="K2" i="17"/>
  <c r="L2" i="17"/>
  <c r="A34" i="17"/>
  <c r="B34" i="17"/>
  <c r="C34" i="17"/>
  <c r="D34" i="17"/>
  <c r="CI2" i="10"/>
  <c r="CB2" i="10"/>
  <c r="CF26" i="15"/>
  <c r="CF20" i="15"/>
  <c r="CC3" i="15"/>
  <c r="CD3" i="15"/>
  <c r="CE3" i="15"/>
  <c r="CF3" i="15"/>
  <c r="CC4" i="15"/>
  <c r="CD4" i="15"/>
  <c r="CE4" i="15"/>
  <c r="CF4" i="15"/>
  <c r="CC5" i="15"/>
  <c r="CD5" i="15"/>
  <c r="CE5" i="15"/>
  <c r="CF5" i="15"/>
  <c r="CC6" i="15"/>
  <c r="CD6" i="15"/>
  <c r="CE6" i="15"/>
  <c r="CF6" i="15"/>
  <c r="CC7" i="15"/>
  <c r="CD7" i="15"/>
  <c r="CE7" i="15"/>
  <c r="CF7" i="15"/>
  <c r="CC8" i="15"/>
  <c r="CD8" i="15"/>
  <c r="CE8" i="15"/>
  <c r="CF8" i="15"/>
  <c r="CC9" i="15"/>
  <c r="CD9" i="15"/>
  <c r="CE9" i="15"/>
  <c r="CF9" i="15"/>
  <c r="CC10" i="15"/>
  <c r="CD10" i="15"/>
  <c r="CE10" i="15"/>
  <c r="CF10" i="15"/>
  <c r="CC11" i="15"/>
  <c r="CD11" i="15"/>
  <c r="CE11" i="15"/>
  <c r="CF11" i="15"/>
  <c r="CC12" i="15"/>
  <c r="CD12" i="15"/>
  <c r="CE12" i="15"/>
  <c r="CF12" i="15"/>
  <c r="CC13" i="15"/>
  <c r="CD13" i="15"/>
  <c r="CE13" i="15"/>
  <c r="CF13" i="15"/>
  <c r="CC14" i="15"/>
  <c r="CD14" i="15"/>
  <c r="CE14" i="15"/>
  <c r="CF14" i="15"/>
  <c r="CC15" i="15"/>
  <c r="CD15" i="15"/>
  <c r="CE15" i="15"/>
  <c r="CF15" i="15"/>
  <c r="CC16" i="15"/>
  <c r="CD16" i="15"/>
  <c r="CE16" i="15"/>
  <c r="CF16" i="15"/>
  <c r="CC17" i="15"/>
  <c r="CD17" i="15"/>
  <c r="CE17" i="15"/>
  <c r="CF17" i="15"/>
  <c r="CC18" i="15"/>
  <c r="CD18" i="15"/>
  <c r="CE18" i="15"/>
  <c r="CF18" i="15"/>
  <c r="CC19" i="15"/>
  <c r="CD19" i="15"/>
  <c r="CE19" i="15"/>
  <c r="CF19" i="15"/>
  <c r="CC20" i="15"/>
  <c r="CD20" i="15"/>
  <c r="CE20" i="15"/>
  <c r="CC21" i="15"/>
  <c r="CD21" i="15"/>
  <c r="CE21" i="15"/>
  <c r="CF21" i="15"/>
  <c r="CC22" i="15"/>
  <c r="CD22" i="15"/>
  <c r="CE22" i="15"/>
  <c r="CF22" i="15"/>
  <c r="CC23" i="15"/>
  <c r="CD23" i="15"/>
  <c r="CE23" i="15"/>
  <c r="CF23" i="15"/>
  <c r="CC24" i="15"/>
  <c r="CD24" i="15"/>
  <c r="CE24" i="15"/>
  <c r="CF24" i="15"/>
  <c r="CC25" i="15"/>
  <c r="CD25" i="15"/>
  <c r="CE25" i="15"/>
  <c r="CF25" i="15"/>
  <c r="CC26" i="15"/>
  <c r="CD26" i="15"/>
  <c r="CE26" i="15"/>
  <c r="CC27" i="15"/>
  <c r="CD27" i="15"/>
  <c r="CE27" i="15"/>
  <c r="CF27" i="15"/>
  <c r="CC28" i="15"/>
  <c r="CD28" i="15"/>
  <c r="CE28" i="15"/>
  <c r="CF28" i="15"/>
  <c r="CC29" i="15"/>
  <c r="CD29" i="15"/>
  <c r="CE29" i="15"/>
  <c r="CF29" i="15"/>
  <c r="CC30" i="15"/>
  <c r="CD30" i="15"/>
  <c r="CE30" i="15"/>
  <c r="CF30" i="15"/>
  <c r="CC31" i="15"/>
  <c r="CD31" i="15"/>
  <c r="CE31" i="15"/>
  <c r="CF31" i="15"/>
  <c r="CC32" i="15"/>
  <c r="CD32" i="15"/>
  <c r="CE32" i="15"/>
  <c r="CF32" i="15"/>
  <c r="CC33" i="15"/>
  <c r="CD33" i="15"/>
  <c r="CE33" i="15"/>
  <c r="CF33" i="15"/>
  <c r="CC34" i="15"/>
  <c r="CD34" i="15"/>
  <c r="CE34" i="15"/>
  <c r="CF34" i="15"/>
  <c r="CF2" i="15"/>
  <c r="CC2" i="15"/>
  <c r="CE2" i="15"/>
  <c r="CD2" i="15"/>
  <c r="BW2" i="15"/>
  <c r="BU2" i="15"/>
  <c r="BT3" i="15"/>
  <c r="BU3" i="15"/>
  <c r="BV3" i="15"/>
  <c r="BW3" i="15"/>
  <c r="BT4" i="15"/>
  <c r="BU4" i="15"/>
  <c r="BV4" i="15"/>
  <c r="BW4" i="15"/>
  <c r="BT5" i="15"/>
  <c r="BU5" i="15"/>
  <c r="BV5" i="15"/>
  <c r="BW5" i="15"/>
  <c r="BT6" i="15"/>
  <c r="BU6" i="15"/>
  <c r="BV6" i="15"/>
  <c r="BW6" i="15"/>
  <c r="BT7" i="15"/>
  <c r="BU7" i="15"/>
  <c r="BV7" i="15"/>
  <c r="BW7" i="15"/>
  <c r="BT8" i="15"/>
  <c r="BU8" i="15"/>
  <c r="BV8" i="15"/>
  <c r="BW8" i="15"/>
  <c r="BT9" i="15"/>
  <c r="BU9" i="15"/>
  <c r="BV9" i="15"/>
  <c r="BW9" i="15"/>
  <c r="BT10" i="15"/>
  <c r="BU10" i="15"/>
  <c r="BV10" i="15"/>
  <c r="BW10" i="15"/>
  <c r="BT11" i="15"/>
  <c r="BU11" i="15"/>
  <c r="BV11" i="15"/>
  <c r="BW11" i="15"/>
  <c r="BT12" i="15"/>
  <c r="BU12" i="15"/>
  <c r="BV12" i="15"/>
  <c r="BW12" i="15"/>
  <c r="BT13" i="15"/>
  <c r="BU13" i="15"/>
  <c r="BV13" i="15"/>
  <c r="BW13" i="15"/>
  <c r="BT14" i="15"/>
  <c r="BU14" i="15"/>
  <c r="BV14" i="15"/>
  <c r="BW14" i="15"/>
  <c r="BT15" i="15"/>
  <c r="BU15" i="15"/>
  <c r="BV15" i="15"/>
  <c r="BW15" i="15"/>
  <c r="BT16" i="15"/>
  <c r="BU16" i="15"/>
  <c r="BV16" i="15"/>
  <c r="BW16" i="15"/>
  <c r="BT17" i="15"/>
  <c r="BU17" i="15"/>
  <c r="BV17" i="15"/>
  <c r="BW17" i="15"/>
  <c r="BT18" i="15"/>
  <c r="BU18" i="15"/>
  <c r="BV18" i="15"/>
  <c r="BW18" i="15"/>
  <c r="BT19" i="15"/>
  <c r="BU19" i="15"/>
  <c r="BV19" i="15"/>
  <c r="BW19" i="15"/>
  <c r="BT20" i="15"/>
  <c r="BU20" i="15"/>
  <c r="BV20" i="15"/>
  <c r="BW20" i="15"/>
  <c r="BT21" i="15"/>
  <c r="BU21" i="15"/>
  <c r="BV21" i="15"/>
  <c r="BW21" i="15"/>
  <c r="BT22" i="15"/>
  <c r="BU22" i="15"/>
  <c r="BV22" i="15"/>
  <c r="BW22" i="15"/>
  <c r="BT23" i="15"/>
  <c r="BU23" i="15"/>
  <c r="BV23" i="15"/>
  <c r="BW23" i="15"/>
  <c r="BT24" i="15"/>
  <c r="BU24" i="15"/>
  <c r="BV24" i="15"/>
  <c r="BW24" i="15"/>
  <c r="BT25" i="15"/>
  <c r="BU25" i="15"/>
  <c r="BV25" i="15"/>
  <c r="BW25" i="15"/>
  <c r="BT26" i="15"/>
  <c r="BU26" i="15"/>
  <c r="BV26" i="15"/>
  <c r="BW26" i="15"/>
  <c r="BT27" i="15"/>
  <c r="BU27" i="15"/>
  <c r="BV27" i="15"/>
  <c r="BW27" i="15"/>
  <c r="BT28" i="15"/>
  <c r="BU28" i="15"/>
  <c r="BV28" i="15"/>
  <c r="BW28" i="15"/>
  <c r="BT29" i="15"/>
  <c r="BU29" i="15"/>
  <c r="BV29" i="15"/>
  <c r="BW29" i="15"/>
  <c r="BT30" i="15"/>
  <c r="BU30" i="15"/>
  <c r="BV30" i="15"/>
  <c r="BW30" i="15"/>
  <c r="BT31" i="15"/>
  <c r="BU31" i="15"/>
  <c r="BV31" i="15"/>
  <c r="BW31" i="15"/>
  <c r="BT32" i="15"/>
  <c r="BU32" i="15"/>
  <c r="BV32" i="15"/>
  <c r="BW32" i="15"/>
  <c r="BT33" i="15"/>
  <c r="BU33" i="15"/>
  <c r="BV33" i="15"/>
  <c r="BW33" i="15"/>
  <c r="BT34" i="15"/>
  <c r="BU34" i="15"/>
  <c r="BV34" i="15"/>
  <c r="BW34" i="15"/>
  <c r="BV2" i="15"/>
  <c r="BT2" i="15"/>
  <c r="BN2" i="15"/>
  <c r="BM2" i="15"/>
  <c r="BL2" i="15"/>
  <c r="BK2" i="15"/>
  <c r="BK3" i="15"/>
  <c r="BL3" i="15"/>
  <c r="BM3" i="15"/>
  <c r="BN3" i="15"/>
  <c r="BK4" i="15"/>
  <c r="BL4" i="15"/>
  <c r="BM4" i="15"/>
  <c r="BN4" i="15"/>
  <c r="BK5" i="15"/>
  <c r="BL5" i="15"/>
  <c r="BM5" i="15"/>
  <c r="BN5" i="15"/>
  <c r="BK6" i="15"/>
  <c r="BL6" i="15"/>
  <c r="BM6" i="15"/>
  <c r="BN6" i="15"/>
  <c r="BK7" i="15"/>
  <c r="BL7" i="15"/>
  <c r="BM7" i="15"/>
  <c r="BN7" i="15"/>
  <c r="BK8" i="15"/>
  <c r="BL8" i="15"/>
  <c r="BM8" i="15"/>
  <c r="BN8" i="15"/>
  <c r="BK9" i="15"/>
  <c r="BL9" i="15"/>
  <c r="BM9" i="15"/>
  <c r="BN9" i="15"/>
  <c r="BK10" i="15"/>
  <c r="BL10" i="15"/>
  <c r="BM10" i="15"/>
  <c r="BN10" i="15"/>
  <c r="BK11" i="15"/>
  <c r="BL11" i="15"/>
  <c r="BM11" i="15"/>
  <c r="BN11" i="15"/>
  <c r="BK12" i="15"/>
  <c r="BL12" i="15"/>
  <c r="BM12" i="15"/>
  <c r="BN12" i="15"/>
  <c r="BK13" i="15"/>
  <c r="BL13" i="15"/>
  <c r="BM13" i="15"/>
  <c r="BN13" i="15"/>
  <c r="BK14" i="15"/>
  <c r="BL14" i="15"/>
  <c r="BM14" i="15"/>
  <c r="BN14" i="15"/>
  <c r="BK15" i="15"/>
  <c r="BL15" i="15"/>
  <c r="BM15" i="15"/>
  <c r="BN15" i="15"/>
  <c r="BK16" i="15"/>
  <c r="BL16" i="15"/>
  <c r="BM16" i="15"/>
  <c r="BN16" i="15"/>
  <c r="BK17" i="15"/>
  <c r="BL17" i="15"/>
  <c r="BM17" i="15"/>
  <c r="BN17" i="15"/>
  <c r="BK18" i="15"/>
  <c r="BL18" i="15"/>
  <c r="BM18" i="15"/>
  <c r="BN18" i="15"/>
  <c r="BK19" i="15"/>
  <c r="BL19" i="15"/>
  <c r="BM19" i="15"/>
  <c r="BN19" i="15"/>
  <c r="BK20" i="15"/>
  <c r="BL20" i="15"/>
  <c r="BM20" i="15"/>
  <c r="BN20" i="15"/>
  <c r="BK21" i="15"/>
  <c r="BL21" i="15"/>
  <c r="BM21" i="15"/>
  <c r="BN21" i="15"/>
  <c r="BK22" i="15"/>
  <c r="BL22" i="15"/>
  <c r="BM22" i="15"/>
  <c r="BN22" i="15"/>
  <c r="BK23" i="15"/>
  <c r="BL23" i="15"/>
  <c r="BM23" i="15"/>
  <c r="BN23" i="15"/>
  <c r="BK24" i="15"/>
  <c r="BL24" i="15"/>
  <c r="BM24" i="15"/>
  <c r="BN24" i="15"/>
  <c r="BK25" i="15"/>
  <c r="BL25" i="15"/>
  <c r="BM25" i="15"/>
  <c r="BN25" i="15"/>
  <c r="BK26" i="15"/>
  <c r="BL26" i="15"/>
  <c r="BM26" i="15"/>
  <c r="BN26" i="15"/>
  <c r="BK27" i="15"/>
  <c r="BL27" i="15"/>
  <c r="BM27" i="15"/>
  <c r="BN27" i="15"/>
  <c r="BK28" i="15"/>
  <c r="BL28" i="15"/>
  <c r="BM28" i="15"/>
  <c r="BN28" i="15"/>
  <c r="BK29" i="15"/>
  <c r="BL29" i="15"/>
  <c r="BM29" i="15"/>
  <c r="BN29" i="15"/>
  <c r="BK30" i="15"/>
  <c r="BL30" i="15"/>
  <c r="BM30" i="15"/>
  <c r="BN30" i="15"/>
  <c r="BK31" i="15"/>
  <c r="BL31" i="15"/>
  <c r="BM31" i="15"/>
  <c r="BN31" i="15"/>
  <c r="BK32" i="15"/>
  <c r="BL32" i="15"/>
  <c r="BM32" i="15"/>
  <c r="BN32" i="15"/>
  <c r="BK33" i="15"/>
  <c r="BL33" i="15"/>
  <c r="BM33" i="15"/>
  <c r="BN33" i="15"/>
  <c r="BK34" i="15"/>
  <c r="BL34" i="15"/>
  <c r="BM34" i="15"/>
  <c r="BN34" i="15"/>
  <c r="BD2" i="15"/>
  <c r="BC2" i="15"/>
  <c r="BB2" i="15"/>
  <c r="BA2" i="15"/>
  <c r="BC34" i="15"/>
  <c r="BC24" i="15"/>
  <c r="BD19" i="15"/>
  <c r="BC3" i="15"/>
  <c r="BD3" i="15"/>
  <c r="BC4" i="15"/>
  <c r="BD4" i="15"/>
  <c r="BC5" i="15"/>
  <c r="BD5" i="15"/>
  <c r="BC6" i="15"/>
  <c r="BD6" i="15"/>
  <c r="BC7" i="15"/>
  <c r="BD7" i="15"/>
  <c r="BC8" i="15"/>
  <c r="BD8" i="15"/>
  <c r="BC9" i="15"/>
  <c r="BD9" i="15"/>
  <c r="BC10" i="15"/>
  <c r="BD10" i="15"/>
  <c r="BC11" i="15"/>
  <c r="BD11" i="15"/>
  <c r="BC12" i="15"/>
  <c r="BD12" i="15"/>
  <c r="BC13" i="15"/>
  <c r="BD13" i="15"/>
  <c r="BC14" i="15"/>
  <c r="BD14" i="15"/>
  <c r="BC15" i="15"/>
  <c r="BD15" i="15"/>
  <c r="BC16" i="15"/>
  <c r="BD16" i="15"/>
  <c r="BC17" i="15"/>
  <c r="BD17" i="15"/>
  <c r="BC18" i="15"/>
  <c r="BD18" i="15"/>
  <c r="BC19" i="15"/>
  <c r="BC20" i="15"/>
  <c r="BD20" i="15"/>
  <c r="BC21" i="15"/>
  <c r="BD21" i="15"/>
  <c r="BC22" i="15"/>
  <c r="BD22" i="15"/>
  <c r="BC23" i="15"/>
  <c r="BD23" i="15"/>
  <c r="BD24" i="15"/>
  <c r="BC25" i="15"/>
  <c r="BD25" i="15"/>
  <c r="BC26" i="15"/>
  <c r="BD26" i="15"/>
  <c r="BC27" i="15"/>
  <c r="BD27" i="15"/>
  <c r="BC28" i="15"/>
  <c r="BD28" i="15"/>
  <c r="BC29" i="15"/>
  <c r="BD29" i="15"/>
  <c r="BC30" i="15"/>
  <c r="BD30" i="15"/>
  <c r="BC31" i="15"/>
  <c r="BD31" i="15"/>
  <c r="BC32" i="15"/>
  <c r="BD32" i="15"/>
  <c r="BC33" i="15"/>
  <c r="BD33" i="15"/>
  <c r="BD34" i="15"/>
  <c r="BB3" i="15"/>
  <c r="BB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A19" i="1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19" i="12"/>
  <c r="B20" i="12"/>
  <c r="B21" i="12"/>
  <c r="B22" i="12"/>
  <c r="D19" i="12"/>
  <c r="E19" i="12"/>
  <c r="D20" i="12"/>
  <c r="E20" i="12"/>
  <c r="D21" i="12"/>
  <c r="E21" i="12"/>
  <c r="D22" i="12"/>
  <c r="E22" i="12"/>
  <c r="C22" i="12"/>
  <c r="C21" i="12"/>
  <c r="C20" i="12"/>
  <c r="C19" i="12"/>
  <c r="D13" i="12"/>
  <c r="E13" i="12"/>
  <c r="F13" i="12"/>
  <c r="G13" i="12"/>
  <c r="H13" i="12"/>
  <c r="I13" i="12"/>
  <c r="J13" i="12"/>
  <c r="D14" i="12"/>
  <c r="E14" i="12"/>
  <c r="F14" i="12"/>
  <c r="G14" i="12"/>
  <c r="H14" i="12"/>
  <c r="I14" i="12"/>
  <c r="J14" i="12"/>
  <c r="D15" i="12"/>
  <c r="E15" i="12"/>
  <c r="F15" i="12"/>
  <c r="G15" i="12"/>
  <c r="H15" i="12"/>
  <c r="I15" i="12"/>
  <c r="J15" i="12"/>
  <c r="D16" i="12"/>
  <c r="E16" i="12"/>
  <c r="F16" i="12"/>
  <c r="G16" i="12"/>
  <c r="H16" i="12"/>
  <c r="I16" i="12"/>
  <c r="J16" i="12"/>
  <c r="C16" i="12"/>
  <c r="C15" i="12"/>
  <c r="C14" i="12"/>
  <c r="C13" i="12"/>
  <c r="CT34" i="18" l="1"/>
  <c r="AH35" i="10"/>
  <c r="AI35" i="10"/>
  <c r="AJ35" i="10"/>
  <c r="AK35" i="10"/>
  <c r="AL35" i="10"/>
  <c r="AM35" i="10"/>
  <c r="AN35" i="10"/>
  <c r="AO35" i="10"/>
  <c r="AH3" i="10"/>
  <c r="AI3" i="10"/>
  <c r="AJ3" i="10"/>
  <c r="AK3" i="10"/>
  <c r="AL3" i="10"/>
  <c r="AM3" i="10"/>
  <c r="AN3" i="10"/>
  <c r="AO3" i="10"/>
  <c r="AH4" i="10"/>
  <c r="AI4" i="10"/>
  <c r="AJ4" i="10"/>
  <c r="AK4" i="10"/>
  <c r="AL4" i="10"/>
  <c r="AM4" i="10"/>
  <c r="AN4" i="10"/>
  <c r="AO4" i="10"/>
  <c r="AH5" i="10"/>
  <c r="AI5" i="10"/>
  <c r="AJ5" i="10"/>
  <c r="AK5" i="10"/>
  <c r="AL5" i="10"/>
  <c r="AM5" i="10"/>
  <c r="AN5" i="10"/>
  <c r="AO5" i="10"/>
  <c r="AH6" i="10"/>
  <c r="AI6" i="10"/>
  <c r="AJ6" i="10"/>
  <c r="AK6" i="10"/>
  <c r="AL6" i="10"/>
  <c r="AM6" i="10"/>
  <c r="AN6" i="10"/>
  <c r="AO6" i="10"/>
  <c r="AH7" i="10"/>
  <c r="AI7" i="10"/>
  <c r="AJ7" i="10"/>
  <c r="AK7" i="10"/>
  <c r="AL7" i="10"/>
  <c r="AM7" i="10"/>
  <c r="AN7" i="10"/>
  <c r="AO7" i="10"/>
  <c r="AH8" i="10"/>
  <c r="AI8" i="10"/>
  <c r="AJ8" i="10"/>
  <c r="AK8" i="10"/>
  <c r="AL8" i="10"/>
  <c r="AM8" i="10"/>
  <c r="AN8" i="10"/>
  <c r="AO8" i="10"/>
  <c r="AH9" i="10"/>
  <c r="AI9" i="10"/>
  <c r="AJ9" i="10"/>
  <c r="AK9" i="10"/>
  <c r="AL9" i="10"/>
  <c r="AM9" i="10"/>
  <c r="AN9" i="10"/>
  <c r="AO9" i="10"/>
  <c r="AH10" i="10"/>
  <c r="AI10" i="10"/>
  <c r="AJ10" i="10"/>
  <c r="AK10" i="10"/>
  <c r="AL10" i="10"/>
  <c r="AM10" i="10"/>
  <c r="AN10" i="10"/>
  <c r="AO10" i="10"/>
  <c r="AH11" i="10"/>
  <c r="AI11" i="10"/>
  <c r="AJ11" i="10"/>
  <c r="AK11" i="10"/>
  <c r="AL11" i="10"/>
  <c r="AM11" i="10"/>
  <c r="AN11" i="10"/>
  <c r="AO11" i="10"/>
  <c r="AH12" i="10"/>
  <c r="AI12" i="10"/>
  <c r="AJ12" i="10"/>
  <c r="AK12" i="10"/>
  <c r="AL12" i="10"/>
  <c r="AM12" i="10"/>
  <c r="AN12" i="10"/>
  <c r="AO12" i="10"/>
  <c r="AH13" i="10"/>
  <c r="AI13" i="10"/>
  <c r="AJ13" i="10"/>
  <c r="AK13" i="10"/>
  <c r="AL13" i="10"/>
  <c r="AM13" i="10"/>
  <c r="AN13" i="10"/>
  <c r="AO13" i="10"/>
  <c r="AH14" i="10"/>
  <c r="AI14" i="10"/>
  <c r="AJ14" i="10"/>
  <c r="AK14" i="10"/>
  <c r="AL14" i="10"/>
  <c r="AM14" i="10"/>
  <c r="AN14" i="10"/>
  <c r="AO14" i="10"/>
  <c r="AH15" i="10"/>
  <c r="AI15" i="10"/>
  <c r="AJ15" i="10"/>
  <c r="AK15" i="10"/>
  <c r="AL15" i="10"/>
  <c r="AM15" i="10"/>
  <c r="AN15" i="10"/>
  <c r="AO15" i="10"/>
  <c r="AH16" i="10"/>
  <c r="AI16" i="10"/>
  <c r="AJ16" i="10"/>
  <c r="AK16" i="10"/>
  <c r="AL16" i="10"/>
  <c r="AM16" i="10"/>
  <c r="AN16" i="10"/>
  <c r="AO16" i="10"/>
  <c r="AH17" i="10"/>
  <c r="AI17" i="10"/>
  <c r="AJ17" i="10"/>
  <c r="AK17" i="10"/>
  <c r="AL17" i="10"/>
  <c r="AM17" i="10"/>
  <c r="AN17" i="10"/>
  <c r="AO17" i="10"/>
  <c r="AH18" i="10"/>
  <c r="AI18" i="10"/>
  <c r="AJ18" i="10"/>
  <c r="AK18" i="10"/>
  <c r="AL18" i="10"/>
  <c r="AM18" i="10"/>
  <c r="AN18" i="10"/>
  <c r="AO18" i="10"/>
  <c r="AH19" i="10"/>
  <c r="AI19" i="10"/>
  <c r="AJ19" i="10"/>
  <c r="AK19" i="10"/>
  <c r="AL19" i="10"/>
  <c r="AM19" i="10"/>
  <c r="AN19" i="10"/>
  <c r="AO19" i="10"/>
  <c r="AH20" i="10"/>
  <c r="AI20" i="10"/>
  <c r="AJ20" i="10"/>
  <c r="AK20" i="10"/>
  <c r="AL20" i="10"/>
  <c r="AM20" i="10"/>
  <c r="AN20" i="10"/>
  <c r="AO20" i="10"/>
  <c r="AH21" i="10"/>
  <c r="AI21" i="10"/>
  <c r="AJ21" i="10"/>
  <c r="AK21" i="10"/>
  <c r="AL21" i="10"/>
  <c r="AM21" i="10"/>
  <c r="AN21" i="10"/>
  <c r="AO21" i="10"/>
  <c r="AH22" i="10"/>
  <c r="AI22" i="10"/>
  <c r="AJ22" i="10"/>
  <c r="AK22" i="10"/>
  <c r="AL22" i="10"/>
  <c r="AM22" i="10"/>
  <c r="AN22" i="10"/>
  <c r="AO22" i="10"/>
  <c r="AH23" i="10"/>
  <c r="AI23" i="10"/>
  <c r="AJ23" i="10"/>
  <c r="AK23" i="10"/>
  <c r="AL23" i="10"/>
  <c r="AM23" i="10"/>
  <c r="AN23" i="10"/>
  <c r="AO23" i="10"/>
  <c r="AH24" i="10"/>
  <c r="AI24" i="10"/>
  <c r="AJ24" i="10"/>
  <c r="AK24" i="10"/>
  <c r="AL24" i="10"/>
  <c r="AM24" i="10"/>
  <c r="AN24" i="10"/>
  <c r="AO24" i="10"/>
  <c r="AH25" i="10"/>
  <c r="AI25" i="10"/>
  <c r="AJ25" i="10"/>
  <c r="AK25" i="10"/>
  <c r="AL25" i="10"/>
  <c r="AM25" i="10"/>
  <c r="AN25" i="10"/>
  <c r="AO25" i="10"/>
  <c r="AH26" i="10"/>
  <c r="AI26" i="10"/>
  <c r="AJ26" i="10"/>
  <c r="AK26" i="10"/>
  <c r="AL26" i="10"/>
  <c r="AM26" i="10"/>
  <c r="AN26" i="10"/>
  <c r="AO26" i="10"/>
  <c r="AH27" i="10"/>
  <c r="AI27" i="10"/>
  <c r="AJ27" i="10"/>
  <c r="AK27" i="10"/>
  <c r="AL27" i="10"/>
  <c r="AM27" i="10"/>
  <c r="AN27" i="10"/>
  <c r="AO27" i="10"/>
  <c r="AH28" i="10"/>
  <c r="AI28" i="10"/>
  <c r="AJ28" i="10"/>
  <c r="AK28" i="10"/>
  <c r="AL28" i="10"/>
  <c r="AM28" i="10"/>
  <c r="AN28" i="10"/>
  <c r="AO28" i="10"/>
  <c r="AH29" i="10"/>
  <c r="AI29" i="10"/>
  <c r="AJ29" i="10"/>
  <c r="AK29" i="10"/>
  <c r="AL29" i="10"/>
  <c r="AM29" i="10"/>
  <c r="AN29" i="10"/>
  <c r="AO29" i="10"/>
  <c r="AH30" i="10"/>
  <c r="AI30" i="10"/>
  <c r="AJ30" i="10"/>
  <c r="AK30" i="10"/>
  <c r="AL30" i="10"/>
  <c r="AM30" i="10"/>
  <c r="AN30" i="10"/>
  <c r="AO30" i="10"/>
  <c r="AH31" i="10"/>
  <c r="AI31" i="10"/>
  <c r="AJ31" i="10"/>
  <c r="AK31" i="10"/>
  <c r="AL31" i="10"/>
  <c r="AM31" i="10"/>
  <c r="AN31" i="10"/>
  <c r="AO31" i="10"/>
  <c r="AH32" i="10"/>
  <c r="AI32" i="10"/>
  <c r="AJ32" i="10"/>
  <c r="AK32" i="10"/>
  <c r="AL32" i="10"/>
  <c r="AM32" i="10"/>
  <c r="AN32" i="10"/>
  <c r="AO32" i="10"/>
  <c r="AH33" i="10"/>
  <c r="AI33" i="10"/>
  <c r="AJ33" i="10"/>
  <c r="AK33" i="10"/>
  <c r="AL33" i="10"/>
  <c r="AM33" i="10"/>
  <c r="AN33" i="10"/>
  <c r="AO33" i="10"/>
  <c r="AO2" i="10"/>
  <c r="AN2" i="10"/>
  <c r="AM2" i="10"/>
  <c r="AL2" i="10"/>
  <c r="AK2" i="10"/>
  <c r="AJ2" i="10"/>
  <c r="AI2" i="10"/>
  <c r="AH2" i="10"/>
  <c r="K35" i="10"/>
  <c r="BE35" i="10"/>
  <c r="CB35" i="10"/>
  <c r="L35" i="10"/>
  <c r="M35" i="10"/>
  <c r="N35" i="10"/>
  <c r="O35" i="10"/>
  <c r="P35" i="10"/>
  <c r="Q35" i="10"/>
  <c r="R35" i="10"/>
  <c r="BF35" i="10"/>
  <c r="BG35" i="10"/>
  <c r="BH35" i="10"/>
  <c r="BI35" i="10"/>
  <c r="BJ35" i="10"/>
  <c r="BK35" i="10"/>
  <c r="BL35" i="10"/>
  <c r="CC35" i="10"/>
  <c r="CD35" i="10"/>
  <c r="CE35" i="10"/>
  <c r="CF35" i="10"/>
  <c r="CG35" i="10"/>
  <c r="CH35" i="10"/>
  <c r="CI35" i="10"/>
  <c r="CB3" i="10"/>
  <c r="CC3" i="10"/>
  <c r="CD3" i="10"/>
  <c r="CE3" i="10"/>
  <c r="CF3" i="10"/>
  <c r="CG3" i="10"/>
  <c r="CH3" i="10"/>
  <c r="CI3" i="10"/>
  <c r="CB4" i="10"/>
  <c r="CC4" i="10"/>
  <c r="CD4" i="10"/>
  <c r="CE4" i="10"/>
  <c r="CF4" i="10"/>
  <c r="CG4" i="10"/>
  <c r="CH4" i="10"/>
  <c r="CI4" i="10"/>
  <c r="CB5" i="10"/>
  <c r="CC5" i="10"/>
  <c r="CD5" i="10"/>
  <c r="CE5" i="10"/>
  <c r="CF5" i="10"/>
  <c r="CG5" i="10"/>
  <c r="CH5" i="10"/>
  <c r="CI5" i="10"/>
  <c r="CB6" i="10"/>
  <c r="CC6" i="10"/>
  <c r="CD6" i="10"/>
  <c r="CE6" i="10"/>
  <c r="CF6" i="10"/>
  <c r="CG6" i="10"/>
  <c r="CH6" i="10"/>
  <c r="CI6" i="10"/>
  <c r="CB7" i="10"/>
  <c r="CC7" i="10"/>
  <c r="CD7" i="10"/>
  <c r="CE7" i="10"/>
  <c r="CF7" i="10"/>
  <c r="CG7" i="10"/>
  <c r="CH7" i="10"/>
  <c r="CI7" i="10"/>
  <c r="CB8" i="10"/>
  <c r="CC8" i="10"/>
  <c r="CD8" i="10"/>
  <c r="CE8" i="10"/>
  <c r="CF8" i="10"/>
  <c r="CG8" i="10"/>
  <c r="CH8" i="10"/>
  <c r="CI8" i="10"/>
  <c r="CB9" i="10"/>
  <c r="CC9" i="10"/>
  <c r="CD9" i="10"/>
  <c r="CE9" i="10"/>
  <c r="CF9" i="10"/>
  <c r="CG9" i="10"/>
  <c r="CH9" i="10"/>
  <c r="CI9" i="10"/>
  <c r="CB10" i="10"/>
  <c r="CC10" i="10"/>
  <c r="CD10" i="10"/>
  <c r="CE10" i="10"/>
  <c r="CF10" i="10"/>
  <c r="CG10" i="10"/>
  <c r="CH10" i="10"/>
  <c r="CI10" i="10"/>
  <c r="CB11" i="10"/>
  <c r="CC11" i="10"/>
  <c r="CD11" i="10"/>
  <c r="CE11" i="10"/>
  <c r="CF11" i="10"/>
  <c r="CG11" i="10"/>
  <c r="CH11" i="10"/>
  <c r="CI11" i="10"/>
  <c r="CB12" i="10"/>
  <c r="CC12" i="10"/>
  <c r="CD12" i="10"/>
  <c r="CE12" i="10"/>
  <c r="CF12" i="10"/>
  <c r="CG12" i="10"/>
  <c r="CH12" i="10"/>
  <c r="CI12" i="10"/>
  <c r="CB13" i="10"/>
  <c r="CC13" i="10"/>
  <c r="CD13" i="10"/>
  <c r="CE13" i="10"/>
  <c r="CF13" i="10"/>
  <c r="CG13" i="10"/>
  <c r="CH13" i="10"/>
  <c r="CI13" i="10"/>
  <c r="CB14" i="10"/>
  <c r="CC14" i="10"/>
  <c r="CD14" i="10"/>
  <c r="CE14" i="10"/>
  <c r="CF14" i="10"/>
  <c r="CG14" i="10"/>
  <c r="CH14" i="10"/>
  <c r="CI14" i="10"/>
  <c r="CB15" i="10"/>
  <c r="CC15" i="10"/>
  <c r="CD15" i="10"/>
  <c r="CE15" i="10"/>
  <c r="CF15" i="10"/>
  <c r="CG15" i="10"/>
  <c r="CH15" i="10"/>
  <c r="CI15" i="10"/>
  <c r="CB16" i="10"/>
  <c r="CC16" i="10"/>
  <c r="CD16" i="10"/>
  <c r="CE16" i="10"/>
  <c r="CF16" i="10"/>
  <c r="CG16" i="10"/>
  <c r="CH16" i="10"/>
  <c r="CI16" i="10"/>
  <c r="CB17" i="10"/>
  <c r="CC17" i="10"/>
  <c r="CD17" i="10"/>
  <c r="CE17" i="10"/>
  <c r="CF17" i="10"/>
  <c r="CG17" i="10"/>
  <c r="CH17" i="10"/>
  <c r="CI17" i="10"/>
  <c r="CB18" i="10"/>
  <c r="CC18" i="10"/>
  <c r="CD18" i="10"/>
  <c r="CE18" i="10"/>
  <c r="CF18" i="10"/>
  <c r="CG18" i="10"/>
  <c r="CH18" i="10"/>
  <c r="CI18" i="10"/>
  <c r="CB19" i="10"/>
  <c r="CC19" i="10"/>
  <c r="CD19" i="10"/>
  <c r="CE19" i="10"/>
  <c r="CF19" i="10"/>
  <c r="CG19" i="10"/>
  <c r="CH19" i="10"/>
  <c r="CI19" i="10"/>
  <c r="CB20" i="10"/>
  <c r="CC20" i="10"/>
  <c r="CD20" i="10"/>
  <c r="CE20" i="10"/>
  <c r="CF20" i="10"/>
  <c r="CG20" i="10"/>
  <c r="CH20" i="10"/>
  <c r="CI20" i="10"/>
  <c r="CB21" i="10"/>
  <c r="CC21" i="10"/>
  <c r="CD21" i="10"/>
  <c r="CE21" i="10"/>
  <c r="CF21" i="10"/>
  <c r="CG21" i="10"/>
  <c r="CH21" i="10"/>
  <c r="CI21" i="10"/>
  <c r="CB22" i="10"/>
  <c r="CC22" i="10"/>
  <c r="CD22" i="10"/>
  <c r="CE22" i="10"/>
  <c r="CF22" i="10"/>
  <c r="CG22" i="10"/>
  <c r="CH22" i="10"/>
  <c r="CI22" i="10"/>
  <c r="CB23" i="10"/>
  <c r="CC23" i="10"/>
  <c r="CD23" i="10"/>
  <c r="CE23" i="10"/>
  <c r="CF23" i="10"/>
  <c r="CG23" i="10"/>
  <c r="CH23" i="10"/>
  <c r="CI23" i="10"/>
  <c r="CB24" i="10"/>
  <c r="CC24" i="10"/>
  <c r="CD24" i="10"/>
  <c r="CE24" i="10"/>
  <c r="CF24" i="10"/>
  <c r="CG24" i="10"/>
  <c r="CH24" i="10"/>
  <c r="CI24" i="10"/>
  <c r="CB25" i="10"/>
  <c r="CC25" i="10"/>
  <c r="CD25" i="10"/>
  <c r="CE25" i="10"/>
  <c r="CF25" i="10"/>
  <c r="CG25" i="10"/>
  <c r="CH25" i="10"/>
  <c r="CI25" i="10"/>
  <c r="CB26" i="10"/>
  <c r="CC26" i="10"/>
  <c r="CD26" i="10"/>
  <c r="CE26" i="10"/>
  <c r="CF26" i="10"/>
  <c r="CG26" i="10"/>
  <c r="CH26" i="10"/>
  <c r="CI26" i="10"/>
  <c r="CB27" i="10"/>
  <c r="CC27" i="10"/>
  <c r="CD27" i="10"/>
  <c r="CE27" i="10"/>
  <c r="CF27" i="10"/>
  <c r="CG27" i="10"/>
  <c r="CH27" i="10"/>
  <c r="CI27" i="10"/>
  <c r="CB28" i="10"/>
  <c r="CC28" i="10"/>
  <c r="CD28" i="10"/>
  <c r="CE28" i="10"/>
  <c r="CF28" i="10"/>
  <c r="CG28" i="10"/>
  <c r="CH28" i="10"/>
  <c r="CI28" i="10"/>
  <c r="CB29" i="10"/>
  <c r="CC29" i="10"/>
  <c r="CD29" i="10"/>
  <c r="CE29" i="10"/>
  <c r="CF29" i="10"/>
  <c r="CG29" i="10"/>
  <c r="CH29" i="10"/>
  <c r="CI29" i="10"/>
  <c r="CB30" i="10"/>
  <c r="CC30" i="10"/>
  <c r="CD30" i="10"/>
  <c r="CE30" i="10"/>
  <c r="CF30" i="10"/>
  <c r="CG30" i="10"/>
  <c r="CH30" i="10"/>
  <c r="CI30" i="10"/>
  <c r="CB31" i="10"/>
  <c r="CC31" i="10"/>
  <c r="CD31" i="10"/>
  <c r="CE31" i="10"/>
  <c r="CF31" i="10"/>
  <c r="CG31" i="10"/>
  <c r="CH31" i="10"/>
  <c r="CI31" i="10"/>
  <c r="CB32" i="10"/>
  <c r="CC32" i="10"/>
  <c r="CD32" i="10"/>
  <c r="CE32" i="10"/>
  <c r="CF32" i="10"/>
  <c r="CG32" i="10"/>
  <c r="CH32" i="10"/>
  <c r="CI32" i="10"/>
  <c r="CB33" i="10"/>
  <c r="CC33" i="10"/>
  <c r="CD33" i="10"/>
  <c r="CE33" i="10"/>
  <c r="CF33" i="10"/>
  <c r="CG33" i="10"/>
  <c r="CH33" i="10"/>
  <c r="CI33" i="10"/>
  <c r="CH2" i="10"/>
  <c r="CG2" i="10"/>
  <c r="CF2" i="10"/>
  <c r="CE2" i="10"/>
  <c r="CD2" i="10"/>
  <c r="CC2" i="10"/>
  <c r="K2" i="10"/>
  <c r="BE3" i="10"/>
  <c r="BF3" i="10"/>
  <c r="BG3" i="10"/>
  <c r="BH3" i="10"/>
  <c r="BI3" i="10"/>
  <c r="BJ3" i="10"/>
  <c r="BK3" i="10"/>
  <c r="BL3" i="10"/>
  <c r="BE4" i="10"/>
  <c r="BF4" i="10"/>
  <c r="BG4" i="10"/>
  <c r="BH4" i="10"/>
  <c r="BI4" i="10"/>
  <c r="BJ4" i="10"/>
  <c r="BK4" i="10"/>
  <c r="BL4" i="10"/>
  <c r="BE5" i="10"/>
  <c r="BF5" i="10"/>
  <c r="BG5" i="10"/>
  <c r="BH5" i="10"/>
  <c r="BI5" i="10"/>
  <c r="BJ5" i="10"/>
  <c r="BK5" i="10"/>
  <c r="BL5" i="10"/>
  <c r="BE6" i="10"/>
  <c r="BF6" i="10"/>
  <c r="BG6" i="10"/>
  <c r="BH6" i="10"/>
  <c r="BI6" i="10"/>
  <c r="BJ6" i="10"/>
  <c r="BK6" i="10"/>
  <c r="BL6" i="10"/>
  <c r="BE7" i="10"/>
  <c r="BF7" i="10"/>
  <c r="BG7" i="10"/>
  <c r="BH7" i="10"/>
  <c r="BI7" i="10"/>
  <c r="BJ7" i="10"/>
  <c r="BK7" i="10"/>
  <c r="BL7" i="10"/>
  <c r="BE8" i="10"/>
  <c r="BF8" i="10"/>
  <c r="BG8" i="10"/>
  <c r="BH8" i="10"/>
  <c r="BI8" i="10"/>
  <c r="BJ8" i="10"/>
  <c r="BK8" i="10"/>
  <c r="BL8" i="10"/>
  <c r="BE9" i="10"/>
  <c r="BF9" i="10"/>
  <c r="BG9" i="10"/>
  <c r="BH9" i="10"/>
  <c r="BI9" i="10"/>
  <c r="BJ9" i="10"/>
  <c r="BK9" i="10"/>
  <c r="BL9" i="10"/>
  <c r="BE10" i="10"/>
  <c r="BF10" i="10"/>
  <c r="BG10" i="10"/>
  <c r="BH10" i="10"/>
  <c r="BI10" i="10"/>
  <c r="BJ10" i="10"/>
  <c r="BK10" i="10"/>
  <c r="BL10" i="10"/>
  <c r="BE11" i="10"/>
  <c r="BF11" i="10"/>
  <c r="BG11" i="10"/>
  <c r="BH11" i="10"/>
  <c r="BI11" i="10"/>
  <c r="BJ11" i="10"/>
  <c r="BK11" i="10"/>
  <c r="BL11" i="10"/>
  <c r="BE12" i="10"/>
  <c r="BF12" i="10"/>
  <c r="BG12" i="10"/>
  <c r="BH12" i="10"/>
  <c r="BI12" i="10"/>
  <c r="BJ12" i="10"/>
  <c r="BK12" i="10"/>
  <c r="BL12" i="10"/>
  <c r="BE13" i="10"/>
  <c r="BF13" i="10"/>
  <c r="BG13" i="10"/>
  <c r="BH13" i="10"/>
  <c r="BI13" i="10"/>
  <c r="BJ13" i="10"/>
  <c r="BK13" i="10"/>
  <c r="BL13" i="10"/>
  <c r="BE14" i="10"/>
  <c r="BF14" i="10"/>
  <c r="BG14" i="10"/>
  <c r="BH14" i="10"/>
  <c r="BI14" i="10"/>
  <c r="BJ14" i="10"/>
  <c r="BK14" i="10"/>
  <c r="BL14" i="10"/>
  <c r="BE15" i="10"/>
  <c r="BF15" i="10"/>
  <c r="BG15" i="10"/>
  <c r="BH15" i="10"/>
  <c r="BI15" i="10"/>
  <c r="BJ15" i="10"/>
  <c r="BK15" i="10"/>
  <c r="BL15" i="10"/>
  <c r="BE16" i="10"/>
  <c r="BF16" i="10"/>
  <c r="BG16" i="10"/>
  <c r="BH16" i="10"/>
  <c r="BI16" i="10"/>
  <c r="BJ16" i="10"/>
  <c r="BK16" i="10"/>
  <c r="BL16" i="10"/>
  <c r="BE17" i="10"/>
  <c r="BF17" i="10"/>
  <c r="BG17" i="10"/>
  <c r="BH17" i="10"/>
  <c r="BI17" i="10"/>
  <c r="BJ17" i="10"/>
  <c r="BK17" i="10"/>
  <c r="BL17" i="10"/>
  <c r="BE18" i="10"/>
  <c r="BF18" i="10"/>
  <c r="BG18" i="10"/>
  <c r="BH18" i="10"/>
  <c r="BI18" i="10"/>
  <c r="BJ18" i="10"/>
  <c r="BK18" i="10"/>
  <c r="BL18" i="10"/>
  <c r="BE19" i="10"/>
  <c r="BF19" i="10"/>
  <c r="BG19" i="10"/>
  <c r="BH19" i="10"/>
  <c r="BI19" i="10"/>
  <c r="BJ19" i="10"/>
  <c r="BK19" i="10"/>
  <c r="BL19" i="10"/>
  <c r="BE20" i="10"/>
  <c r="BF20" i="10"/>
  <c r="BG20" i="10"/>
  <c r="BH20" i="10"/>
  <c r="BI20" i="10"/>
  <c r="BJ20" i="10"/>
  <c r="BK20" i="10"/>
  <c r="BL20" i="10"/>
  <c r="BE21" i="10"/>
  <c r="BF21" i="10"/>
  <c r="BG21" i="10"/>
  <c r="BH21" i="10"/>
  <c r="BI21" i="10"/>
  <c r="BJ21" i="10"/>
  <c r="BK21" i="10"/>
  <c r="BL21" i="10"/>
  <c r="BE22" i="10"/>
  <c r="BF22" i="10"/>
  <c r="BG22" i="10"/>
  <c r="BH22" i="10"/>
  <c r="BI22" i="10"/>
  <c r="BJ22" i="10"/>
  <c r="BK22" i="10"/>
  <c r="BL22" i="10"/>
  <c r="BE23" i="10"/>
  <c r="BF23" i="10"/>
  <c r="BG23" i="10"/>
  <c r="BH23" i="10"/>
  <c r="BI23" i="10"/>
  <c r="BJ23" i="10"/>
  <c r="BK23" i="10"/>
  <c r="BL23" i="10"/>
  <c r="BE24" i="10"/>
  <c r="BF24" i="10"/>
  <c r="BG24" i="10"/>
  <c r="BH24" i="10"/>
  <c r="BI24" i="10"/>
  <c r="BJ24" i="10"/>
  <c r="BK24" i="10"/>
  <c r="BL24" i="10"/>
  <c r="BE25" i="10"/>
  <c r="BF25" i="10"/>
  <c r="BG25" i="10"/>
  <c r="BH25" i="10"/>
  <c r="BI25" i="10"/>
  <c r="BJ25" i="10"/>
  <c r="BK25" i="10"/>
  <c r="BL25" i="10"/>
  <c r="BE26" i="10"/>
  <c r="BF26" i="10"/>
  <c r="BG26" i="10"/>
  <c r="BH26" i="10"/>
  <c r="BI26" i="10"/>
  <c r="BJ26" i="10"/>
  <c r="BK26" i="10"/>
  <c r="BL26" i="10"/>
  <c r="BE27" i="10"/>
  <c r="BF27" i="10"/>
  <c r="BG27" i="10"/>
  <c r="BH27" i="10"/>
  <c r="BI27" i="10"/>
  <c r="BJ27" i="10"/>
  <c r="BK27" i="10"/>
  <c r="BL27" i="10"/>
  <c r="BE28" i="10"/>
  <c r="BF28" i="10"/>
  <c r="BG28" i="10"/>
  <c r="BH28" i="10"/>
  <c r="BI28" i="10"/>
  <c r="BJ28" i="10"/>
  <c r="BK28" i="10"/>
  <c r="BL28" i="10"/>
  <c r="BE29" i="10"/>
  <c r="BF29" i="10"/>
  <c r="BG29" i="10"/>
  <c r="BH29" i="10"/>
  <c r="BI29" i="10"/>
  <c r="BJ29" i="10"/>
  <c r="BK29" i="10"/>
  <c r="BL29" i="10"/>
  <c r="BE30" i="10"/>
  <c r="BF30" i="10"/>
  <c r="BG30" i="10"/>
  <c r="BH30" i="10"/>
  <c r="BI30" i="10"/>
  <c r="BJ30" i="10"/>
  <c r="BK30" i="10"/>
  <c r="BL30" i="10"/>
  <c r="BE31" i="10"/>
  <c r="BF31" i="10"/>
  <c r="BG31" i="10"/>
  <c r="BH31" i="10"/>
  <c r="BI31" i="10"/>
  <c r="BJ31" i="10"/>
  <c r="BK31" i="10"/>
  <c r="BL31" i="10"/>
  <c r="BE32" i="10"/>
  <c r="BF32" i="10"/>
  <c r="BG32" i="10"/>
  <c r="BH32" i="10"/>
  <c r="BI32" i="10"/>
  <c r="BJ32" i="10"/>
  <c r="BK32" i="10"/>
  <c r="BL32" i="10"/>
  <c r="BE33" i="10"/>
  <c r="BF33" i="10"/>
  <c r="BG33" i="10"/>
  <c r="BH33" i="10"/>
  <c r="BI33" i="10"/>
  <c r="BJ33" i="10"/>
  <c r="BK33" i="10"/>
  <c r="BL33" i="10"/>
  <c r="BJ2" i="10"/>
  <c r="BK2" i="10"/>
  <c r="BL2" i="10"/>
  <c r="BI2" i="10"/>
  <c r="BH2" i="10"/>
  <c r="BG2" i="10"/>
  <c r="BE2" i="10"/>
  <c r="BF2" i="10"/>
  <c r="R2" i="10"/>
  <c r="Q2" i="10"/>
  <c r="P2" i="10"/>
  <c r="O2" i="10"/>
  <c r="N2" i="10"/>
  <c r="M2" i="10"/>
  <c r="L2" i="10"/>
  <c r="L4" i="10"/>
  <c r="L3" i="10"/>
  <c r="K3" i="10"/>
  <c r="L6" i="10"/>
  <c r="R11" i="10"/>
  <c r="K10" i="10"/>
  <c r="R3" i="10"/>
  <c r="R4" i="10"/>
  <c r="R5" i="10"/>
  <c r="R6" i="10"/>
  <c r="R7" i="10"/>
  <c r="R8" i="10"/>
  <c r="R9" i="10"/>
  <c r="R10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Q15" i="10"/>
  <c r="Q3" i="10"/>
  <c r="Q4" i="10"/>
  <c r="Q5" i="10"/>
  <c r="Q6" i="10"/>
  <c r="Q7" i="10"/>
  <c r="Q8" i="10"/>
  <c r="Q9" i="10"/>
  <c r="Q10" i="10"/>
  <c r="Q11" i="10"/>
  <c r="Q12" i="10"/>
  <c r="Q13" i="10"/>
  <c r="Q14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P18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L21" i="10"/>
  <c r="L5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K21" i="10"/>
  <c r="K4" i="10"/>
  <c r="K5" i="10"/>
  <c r="K6" i="10"/>
  <c r="K7" i="10"/>
  <c r="K8" i="10"/>
  <c r="K9" i="10"/>
  <c r="K11" i="10"/>
  <c r="K12" i="10"/>
  <c r="K13" i="10"/>
  <c r="K14" i="10"/>
  <c r="K15" i="10"/>
  <c r="K16" i="10"/>
  <c r="K17" i="10"/>
  <c r="K18" i="10"/>
  <c r="K19" i="10"/>
  <c r="K20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C19" i="3"/>
  <c r="D19" i="3"/>
  <c r="E22" i="3"/>
  <c r="L23" i="3"/>
  <c r="K22" i="3"/>
  <c r="L21" i="3"/>
  <c r="K21" i="3"/>
  <c r="L22" i="4"/>
  <c r="L21" i="4"/>
  <c r="K21" i="4"/>
  <c r="K22" i="6"/>
  <c r="J23" i="6"/>
  <c r="I22" i="6"/>
  <c r="I21" i="6"/>
  <c r="H22" i="6"/>
  <c r="H21" i="6"/>
  <c r="H21" i="4"/>
  <c r="H21" i="7"/>
  <c r="O14" i="3"/>
  <c r="O10" i="3"/>
  <c r="P10" i="3"/>
  <c r="N6" i="3"/>
  <c r="C31" i="6"/>
  <c r="B29" i="7"/>
  <c r="C31" i="7"/>
  <c r="C30" i="7"/>
  <c r="C29" i="7"/>
  <c r="B30" i="7"/>
  <c r="B31" i="7"/>
  <c r="B29" i="3"/>
  <c r="G26" i="7"/>
  <c r="D22" i="7"/>
  <c r="D23" i="6"/>
  <c r="D24" i="6"/>
  <c r="G26" i="6" s="1"/>
  <c r="D25" i="6"/>
  <c r="C30" i="6"/>
  <c r="C32" i="6"/>
  <c r="B30" i="6"/>
  <c r="B31" i="6"/>
  <c r="B32" i="6"/>
  <c r="B29" i="6"/>
  <c r="B29" i="4"/>
  <c r="B22" i="6"/>
  <c r="M3" i="6"/>
  <c r="C19" i="7"/>
  <c r="M6" i="7"/>
  <c r="P6" i="7" s="1"/>
  <c r="M3" i="7"/>
  <c r="M10" i="7"/>
  <c r="O3" i="7"/>
  <c r="N3" i="7"/>
  <c r="O6" i="7"/>
  <c r="N6" i="7"/>
  <c r="M3" i="4"/>
  <c r="K21" i="7"/>
  <c r="M14" i="7"/>
  <c r="D24" i="7"/>
  <c r="H26" i="7" s="1"/>
  <c r="D23" i="7"/>
  <c r="H27" i="7" s="1"/>
  <c r="I22" i="7"/>
  <c r="H22" i="7"/>
  <c r="I21" i="7"/>
  <c r="O14" i="7"/>
  <c r="N14" i="7"/>
  <c r="P14" i="7"/>
  <c r="O10" i="7"/>
  <c r="N10" i="7"/>
  <c r="D8" i="7"/>
  <c r="P3" i="7"/>
  <c r="C22" i="6"/>
  <c r="C29" i="6" s="1"/>
  <c r="O14" i="6"/>
  <c r="N14" i="6"/>
  <c r="M14" i="6"/>
  <c r="P14" i="6" s="1"/>
  <c r="O10" i="6"/>
  <c r="N10" i="6"/>
  <c r="M10" i="6"/>
  <c r="D8" i="6"/>
  <c r="O6" i="6"/>
  <c r="N6" i="6"/>
  <c r="M6" i="6"/>
  <c r="P6" i="6" s="1"/>
  <c r="O3" i="6"/>
  <c r="N3" i="6"/>
  <c r="P3" i="6"/>
  <c r="D9" i="4"/>
  <c r="D8" i="4"/>
  <c r="D7" i="4"/>
  <c r="M21" i="3"/>
  <c r="L22" i="3"/>
  <c r="J23" i="4"/>
  <c r="D19" i="4"/>
  <c r="C19" i="4"/>
  <c r="J21" i="4"/>
  <c r="J22" i="4"/>
  <c r="I21" i="4"/>
  <c r="I22" i="4"/>
  <c r="H22" i="4"/>
  <c r="D23" i="4"/>
  <c r="K22" i="4"/>
  <c r="G26" i="4"/>
  <c r="D24" i="4"/>
  <c r="D25" i="4" s="1"/>
  <c r="H27" i="4"/>
  <c r="B30" i="4"/>
  <c r="C22" i="4"/>
  <c r="B22" i="4"/>
  <c r="D22" i="4" s="1"/>
  <c r="N14" i="4"/>
  <c r="O10" i="4"/>
  <c r="N6" i="4"/>
  <c r="O6" i="4"/>
  <c r="P14" i="4"/>
  <c r="P6" i="4"/>
  <c r="P3" i="4"/>
  <c r="M14" i="4"/>
  <c r="M10" i="4"/>
  <c r="M6" i="4"/>
  <c r="O14" i="4"/>
  <c r="P10" i="4"/>
  <c r="N10" i="4"/>
  <c r="O3" i="4"/>
  <c r="N3" i="4"/>
  <c r="H26" i="3"/>
  <c r="B30" i="3"/>
  <c r="H27" i="3"/>
  <c r="G27" i="3"/>
  <c r="G26" i="3"/>
  <c r="D30" i="3"/>
  <c r="D31" i="3"/>
  <c r="D29" i="3"/>
  <c r="C30" i="3"/>
  <c r="C31" i="3"/>
  <c r="C29" i="3"/>
  <c r="B31" i="3"/>
  <c r="B25" i="3"/>
  <c r="D22" i="3"/>
  <c r="I21" i="3"/>
  <c r="H22" i="3"/>
  <c r="H21" i="3"/>
  <c r="J21" i="3"/>
  <c r="D25" i="3"/>
  <c r="E23" i="3" s="1"/>
  <c r="C25" i="3"/>
  <c r="D9" i="3"/>
  <c r="D8" i="3"/>
  <c r="N3" i="3"/>
  <c r="O3" i="3"/>
  <c r="P3" i="3"/>
  <c r="N14" i="3"/>
  <c r="N10" i="3"/>
  <c r="O6" i="3"/>
  <c r="FK3" i="2"/>
  <c r="FJ3" i="2"/>
  <c r="FH3" i="2"/>
  <c r="FG3" i="2"/>
  <c r="FE3" i="2"/>
  <c r="FD3" i="2"/>
  <c r="FB3" i="2"/>
  <c r="FA3" i="2"/>
  <c r="EY3" i="2"/>
  <c r="EX3" i="2"/>
  <c r="EV3" i="2"/>
  <c r="EU3" i="2"/>
  <c r="M23" i="4" l="1"/>
  <c r="D25" i="7"/>
  <c r="E23" i="7" s="1"/>
  <c r="J21" i="7"/>
  <c r="J23" i="7" s="1"/>
  <c r="J22" i="7"/>
  <c r="D22" i="6"/>
  <c r="D29" i="6" s="1"/>
  <c r="H26" i="6"/>
  <c r="G27" i="7"/>
  <c r="E24" i="7"/>
  <c r="P10" i="7"/>
  <c r="J21" i="6"/>
  <c r="J22" i="6"/>
  <c r="G27" i="6"/>
  <c r="H27" i="6"/>
  <c r="P10" i="6"/>
  <c r="H26" i="4"/>
  <c r="G27" i="4"/>
  <c r="D29" i="4"/>
  <c r="C30" i="4"/>
  <c r="D30" i="4"/>
  <c r="E22" i="4"/>
  <c r="B31" i="4"/>
  <c r="E23" i="4"/>
  <c r="C31" i="4"/>
  <c r="E24" i="4"/>
  <c r="D31" i="4"/>
  <c r="C29" i="4"/>
  <c r="I22" i="3"/>
  <c r="J22" i="3" s="1"/>
  <c r="E24" i="3"/>
  <c r="D7" i="7" l="1"/>
  <c r="D9" i="7" s="1"/>
  <c r="K22" i="7"/>
  <c r="E22" i="7"/>
  <c r="L22" i="7"/>
  <c r="D30" i="7"/>
  <c r="D29" i="7"/>
  <c r="D31" i="7"/>
  <c r="D30" i="6"/>
  <c r="D31" i="6"/>
  <c r="D32" i="6"/>
  <c r="C19" i="6"/>
  <c r="D19" i="7"/>
  <c r="M23" i="7"/>
  <c r="E24" i="6"/>
  <c r="E22" i="6"/>
  <c r="D19" i="6" l="1"/>
  <c r="E23" i="6"/>
  <c r="L22" i="6"/>
  <c r="M23" i="6" s="1"/>
  <c r="D7" i="6"/>
  <c r="D9" i="6" s="1"/>
</calcChain>
</file>

<file path=xl/sharedStrings.xml><?xml version="1.0" encoding="utf-8"?>
<sst xmlns="http://schemas.openxmlformats.org/spreadsheetml/2006/main" count="1318" uniqueCount="368">
  <si>
    <t>year</t>
  </si>
  <si>
    <t>Tnosald</t>
  </si>
  <si>
    <t>Tnotrabnosald</t>
  </si>
  <si>
    <t>Tnotrabsisald</t>
  </si>
  <si>
    <t>Tsitrabnosald</t>
  </si>
  <si>
    <t>Tsitrabsisald</t>
  </si>
  <si>
    <t>THOM</t>
  </si>
  <si>
    <t>TEXTORS</t>
  </si>
  <si>
    <t>TSECSTR</t>
  </si>
  <si>
    <t>TTRATA</t>
  </si>
  <si>
    <t>DENSPOB</t>
  </si>
  <si>
    <t>PIBPKPT</t>
  </si>
  <si>
    <t>GINI</t>
  </si>
  <si>
    <t>Entidad</t>
  </si>
  <si>
    <t>noinscrsalud</t>
  </si>
  <si>
    <t>tidad</t>
  </si>
  <si>
    <t>noinscrsalud hombres</t>
  </si>
  <si>
    <t>notrabajomespasado</t>
  </si>
  <si>
    <t>homnotrabmespasado hombres</t>
  </si>
  <si>
    <t>mujnotrabmespasado mujeres</t>
  </si>
  <si>
    <t>espasado</t>
  </si>
  <si>
    <t>notrabajonosalud</t>
  </si>
  <si>
    <t>Total</t>
  </si>
  <si>
    <t>homnotrabajonosalud</t>
  </si>
  <si>
    <t>homnotraba</t>
  </si>
  <si>
    <t>mujnotrabajonosalud</t>
  </si>
  <si>
    <t>notrabajosisalud</t>
  </si>
  <si>
    <t>isalud</t>
  </si>
  <si>
    <t>homnotrabajosisalud</t>
  </si>
  <si>
    <t>josisalud</t>
  </si>
  <si>
    <t>mujnotrabajosisalud</t>
  </si>
  <si>
    <t>sitrabajonosalud</t>
  </si>
  <si>
    <t>osalud</t>
  </si>
  <si>
    <t>homsitrabajonosalud</t>
  </si>
  <si>
    <t>jonosalud</t>
  </si>
  <si>
    <t>mujsitrabajonosalud</t>
  </si>
  <si>
    <t>sitrabajosisalud</t>
  </si>
  <si>
    <t>sitrabajosisalud hombres</t>
  </si>
  <si>
    <t>sitrabajosisalud mujeres</t>
  </si>
  <si>
    <t>POBACION</t>
  </si>
  <si>
    <t>Sexo</t>
  </si>
  <si>
    <t>noinscrsalud22</t>
  </si>
  <si>
    <t>notrabajomespasado22</t>
  </si>
  <si>
    <t>notrabajonosalud22</t>
  </si>
  <si>
    <t>notrabajosisalud22</t>
  </si>
  <si>
    <t>sitrabajonosalud22</t>
  </si>
  <si>
    <t>sitrabajosisalud22</t>
  </si>
  <si>
    <t>pob22</t>
  </si>
  <si>
    <t>Tnoinscrsalud22</t>
  </si>
  <si>
    <t>Tnotrab22</t>
  </si>
  <si>
    <t>Tnotrabnosalud22</t>
  </si>
  <si>
    <t>Tnotrabsisalud22</t>
  </si>
  <si>
    <t>Tsitrabnosalud22</t>
  </si>
  <si>
    <t>sitrabsisalud22</t>
  </si>
  <si>
    <t>federativa</t>
  </si>
  <si>
    <t>.</t>
  </si>
  <si>
    <t>HOMBRES</t>
  </si>
  <si>
    <t>MUJERES</t>
  </si>
  <si>
    <t>Freq.</t>
  </si>
  <si>
    <t>Percent</t>
  </si>
  <si>
    <t>Cum.</t>
  </si>
  <si>
    <t>noinscrsalud mujeres</t>
  </si>
  <si>
    <t>inscrsalud</t>
  </si>
  <si>
    <t>inscrsalud Hombres</t>
  </si>
  <si>
    <t>inscrsalud mujeres</t>
  </si>
  <si>
    <t>Freq. Percent</t>
  </si>
  <si>
    <t>inscrsalud hombres</t>
  </si>
  <si>
    <t>hombres</t>
  </si>
  <si>
    <t>mujeres</t>
  </si>
  <si>
    <t>Trabajo el mes pasado</t>
  </si>
  <si>
    <t>Trabajó el mes pasado hombres</t>
  </si>
  <si>
    <t>Trabajó el mes pasado mujeres</t>
  </si>
  <si>
    <t>Puntos outliers</t>
  </si>
  <si>
    <t>Porcentaje</t>
  </si>
  <si>
    <t>Outliers</t>
  </si>
  <si>
    <t>No trabajo y no salud</t>
  </si>
  <si>
    <t>Si trabajo no salud</t>
  </si>
  <si>
    <t>Universo</t>
  </si>
  <si>
    <t>No salud</t>
  </si>
  <si>
    <t>No trabajo</t>
  </si>
  <si>
    <t>Si salud</t>
  </si>
  <si>
    <t>Si trabajo</t>
  </si>
  <si>
    <t>sexo</t>
  </si>
  <si>
    <t>muejres</t>
  </si>
  <si>
    <t>outliers</t>
  </si>
  <si>
    <t>tasas</t>
  </si>
  <si>
    <t xml:space="preserve">con trabajo </t>
  </si>
  <si>
    <t>sin trabajo</t>
  </si>
  <si>
    <t>salud</t>
  </si>
  <si>
    <t>no salud</t>
  </si>
  <si>
    <t>universo=total</t>
  </si>
  <si>
    <t>con salud</t>
  </si>
  <si>
    <t>sin salud</t>
  </si>
  <si>
    <t>total</t>
  </si>
  <si>
    <t>con  salud</t>
  </si>
  <si>
    <t>Porcentajes por sexo</t>
  </si>
  <si>
    <t>entre sexos</t>
  </si>
  <si>
    <t>La proporción de muejres sin salud es mayor a la proporción de hombres sin salud</t>
  </si>
  <si>
    <t>La proporción de muejres con salud es mayor a la porporción de hombres con salud</t>
  </si>
  <si>
    <t>Entre las mujeres, la proporción de muejres sin salud es mayor a la proporción de mujeres con salud</t>
  </si>
  <si>
    <t>Entre hombres, la proporción de hombres sin salud es mayor a la proporción de hombres con salud</t>
  </si>
  <si>
    <t xml:space="preserve">Al comparar los grupos, la población sin salud entre casa sexo es la que predomina, siendo la proporción de los hombres sin salud mayor a la de mujeres son salud, entre cada uno </t>
  </si>
  <si>
    <t>notrabajonosalud hombres</t>
  </si>
  <si>
    <t>notrabajonosalud mujeres</t>
  </si>
  <si>
    <t>notrabajosisalud hombres</t>
  </si>
  <si>
    <t>notrabajosisalud mujeres</t>
  </si>
  <si>
    <t>sitrabajonosalud hombres</t>
  </si>
  <si>
    <t>sitrabajonosalud mujeres</t>
  </si>
  <si>
    <t>noinscrsalud20</t>
  </si>
  <si>
    <t>Outliers de población total</t>
  </si>
  <si>
    <t>Outliers totales</t>
  </si>
  <si>
    <t>%</t>
  </si>
  <si>
    <t>noinscrsalud18</t>
  </si>
  <si>
    <t>Porcentajes por sexo: total de la población</t>
  </si>
  <si>
    <t>Total Outliers del universo salud</t>
  </si>
  <si>
    <t>poptot</t>
  </si>
  <si>
    <t>notrabmespasd</t>
  </si>
  <si>
    <t>Trabmespasd</t>
  </si>
  <si>
    <t>notrabnosald</t>
  </si>
  <si>
    <t>notrabsisald</t>
  </si>
  <si>
    <t>sitrabnosald</t>
  </si>
  <si>
    <t>sitrabsisald</t>
  </si>
  <si>
    <t>noinscrsalud16</t>
  </si>
  <si>
    <t>inscrsalud16</t>
  </si>
  <si>
    <t>notrabmespasd16</t>
  </si>
  <si>
    <t>Trabmespasd16</t>
  </si>
  <si>
    <t>notrabnosald16</t>
  </si>
  <si>
    <t>notrabsisald16</t>
  </si>
  <si>
    <t>sitrabnosald16</t>
  </si>
  <si>
    <t>sitrabsisald16</t>
  </si>
  <si>
    <t>inscrsalud18</t>
  </si>
  <si>
    <t>poptot20</t>
  </si>
  <si>
    <t>inscrsalud20</t>
  </si>
  <si>
    <t>notrabmespasd20</t>
  </si>
  <si>
    <t>Trabmespasd20</t>
  </si>
  <si>
    <t>notrabnosald20</t>
  </si>
  <si>
    <t>notrabsisald20</t>
  </si>
  <si>
    <t>sitrabnosald20</t>
  </si>
  <si>
    <t>sitrabsisald20</t>
  </si>
  <si>
    <t>poptot22</t>
  </si>
  <si>
    <t>inscrsalud22</t>
  </si>
  <si>
    <t>notrabmespasd22</t>
  </si>
  <si>
    <t>Trabmespasd22</t>
  </si>
  <si>
    <t>notrabnosald22</t>
  </si>
  <si>
    <t>notrabsisald22</t>
  </si>
  <si>
    <t>sitrabnosald22</t>
  </si>
  <si>
    <t>sitrabsisald22</t>
  </si>
  <si>
    <t>clave_ent</t>
  </si>
  <si>
    <t>Población total</t>
  </si>
  <si>
    <t>Población total16</t>
  </si>
  <si>
    <t>sitrabajosisalud16</t>
  </si>
  <si>
    <t>sitrabajonosalud16</t>
  </si>
  <si>
    <t>notrabajosisalud16</t>
  </si>
  <si>
    <t>notrabajonosalud16</t>
  </si>
  <si>
    <t>Trabajo el mes pasado16</t>
  </si>
  <si>
    <t>notrabajomespasado16</t>
  </si>
  <si>
    <t>Población total18</t>
  </si>
  <si>
    <t>notrabajomespasado18</t>
  </si>
  <si>
    <t>Trabajo el mes pasado18</t>
  </si>
  <si>
    <t>notrabajonosalud18</t>
  </si>
  <si>
    <t>notrabajosisalud18</t>
  </si>
  <si>
    <t>sitrabajonosalud18</t>
  </si>
  <si>
    <t>sitrabajosisalud18</t>
  </si>
  <si>
    <t>Población total20</t>
  </si>
  <si>
    <t>notrabajomespasado20</t>
  </si>
  <si>
    <t>Trabajo el mes pasado20</t>
  </si>
  <si>
    <t>notrabajonosalud20</t>
  </si>
  <si>
    <t>notrabajosisalud20</t>
  </si>
  <si>
    <t>sitrabajonosalud20</t>
  </si>
  <si>
    <t>sitrabajosisalud20</t>
  </si>
  <si>
    <t>Población total22</t>
  </si>
  <si>
    <t>Trabajo el mes pasado22</t>
  </si>
  <si>
    <t>ENT</t>
  </si>
  <si>
    <t>NOMGEO</t>
  </si>
  <si>
    <t>01</t>
  </si>
  <si>
    <t>Aguascalientes</t>
  </si>
  <si>
    <t>02</t>
  </si>
  <si>
    <t>Baja California</t>
  </si>
  <si>
    <t>03</t>
  </si>
  <si>
    <t>Baja California Sur</t>
  </si>
  <si>
    <t>04</t>
  </si>
  <si>
    <t>Campeche</t>
  </si>
  <si>
    <t>05</t>
  </si>
  <si>
    <t>Coahuila de Zaragoza</t>
  </si>
  <si>
    <t>06</t>
  </si>
  <si>
    <t>Colima</t>
  </si>
  <si>
    <t>07</t>
  </si>
  <si>
    <t>Chiapas</t>
  </si>
  <si>
    <t>08</t>
  </si>
  <si>
    <t>Chihuahua</t>
  </si>
  <si>
    <t>09</t>
  </si>
  <si>
    <t>Ciudad de Mexico</t>
  </si>
  <si>
    <t>Durango</t>
  </si>
  <si>
    <t>Guanajuato</t>
  </si>
  <si>
    <t>Guerrero</t>
  </si>
  <si>
    <t>Hidalgo</t>
  </si>
  <si>
    <t>Jalisco</t>
  </si>
  <si>
    <t>Mexico</t>
  </si>
  <si>
    <t>Michoacan de Ocampo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</si>
  <si>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</si>
  <si>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</si>
  <si>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</si>
  <si>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</si>
  <si>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</si>
  <si>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</si>
  <si>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</si>
  <si>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</si>
  <si>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</si>
  <si>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</si>
  <si>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</si>
  <si>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</si>
  <si>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</si>
  <si>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 de Ignacio de la Llave</t>
  </si>
  <si>
    <t>Yucatan</t>
  </si>
  <si>
    <t>Zacatecas</t>
  </si>
  <si>
    <t>HOMICIDIO 16</t>
  </si>
  <si>
    <t>EXTORSION 16</t>
  </si>
  <si>
    <t>SECUESTRO16</t>
  </si>
  <si>
    <t>TRATA 16</t>
  </si>
  <si>
    <t>HOMICIDIO 18</t>
  </si>
  <si>
    <t>SECUESTRO18</t>
  </si>
  <si>
    <t>TRATA 18</t>
  </si>
  <si>
    <t>EXTORSION 18</t>
  </si>
  <si>
    <t>HOMICIDIO 20</t>
  </si>
  <si>
    <t>SECUESTRO 20</t>
  </si>
  <si>
    <t>TRATA 20</t>
  </si>
  <si>
    <t>EXTORSION 20</t>
  </si>
  <si>
    <t>HOMICIDIO 22</t>
  </si>
  <si>
    <t>SECUESTRO 22</t>
  </si>
  <si>
    <t>TRATA22</t>
  </si>
  <si>
    <t>EXTORSION 22</t>
  </si>
  <si>
    <t>HOM</t>
  </si>
  <si>
    <t>EXTORS</t>
  </si>
  <si>
    <t>SECSTR</t>
  </si>
  <si>
    <t>TRATA</t>
  </si>
  <si>
    <t>THOMCMH</t>
  </si>
  <si>
    <t>TEXTORSCMH</t>
  </si>
  <si>
    <t>TSECSTRCMH</t>
  </si>
  <si>
    <t>TTRATACMH</t>
  </si>
  <si>
    <t>Tnoinscrsalud</t>
  </si>
  <si>
    <t>Tinscrsalud</t>
  </si>
  <si>
    <t>Tnotrabajomespasado</t>
  </si>
  <si>
    <t>Ttrabmespsdo</t>
  </si>
  <si>
    <t>Tnotrabajonosalud</t>
  </si>
  <si>
    <t>trabmespsdo</t>
  </si>
  <si>
    <t>Tnotrabajosisalud</t>
  </si>
  <si>
    <t>Tsitrabajonosalud</t>
  </si>
  <si>
    <t>Tsitrabajosisalud</t>
  </si>
  <si>
    <t>POBTOT</t>
  </si>
  <si>
    <t>DENSD18</t>
  </si>
  <si>
    <t>DENSD20</t>
  </si>
  <si>
    <t>DENSD24</t>
  </si>
  <si>
    <t>PIBPKPT16</t>
  </si>
  <si>
    <t>PIBPKPT18</t>
  </si>
  <si>
    <t>PIBPKPT20</t>
  </si>
  <si>
    <t>PIBPKPT22</t>
  </si>
  <si>
    <t>GINI16</t>
  </si>
  <si>
    <t>GINI18</t>
  </si>
  <si>
    <t>GINI20</t>
  </si>
  <si>
    <t>GINI22</t>
  </si>
  <si>
    <t>THOM16</t>
  </si>
  <si>
    <t>TEXT16</t>
  </si>
  <si>
    <t>TSECR16</t>
  </si>
  <si>
    <t>TTRATA16</t>
  </si>
  <si>
    <t>THOM18</t>
  </si>
  <si>
    <t>TEXT18</t>
  </si>
  <si>
    <t>TSECR18</t>
  </si>
  <si>
    <t>TTRATA18</t>
  </si>
  <si>
    <t>THOM20</t>
  </si>
  <si>
    <t>TEXT20</t>
  </si>
  <si>
    <t>TSECR20</t>
  </si>
  <si>
    <t>TTRATA20</t>
  </si>
  <si>
    <t>THOM22</t>
  </si>
  <si>
    <t>TEXT22</t>
  </si>
  <si>
    <t>TSECR22</t>
  </si>
  <si>
    <t>TTRATA22</t>
  </si>
  <si>
    <t>Tinscrsalud22</t>
  </si>
  <si>
    <t>Tnotrabmespasd22</t>
  </si>
  <si>
    <t>TTrabmespasd22</t>
  </si>
  <si>
    <t>Tnotrabnosald22</t>
  </si>
  <si>
    <t>Tnotrabsisald22</t>
  </si>
  <si>
    <t>Tsitrabnosald22</t>
  </si>
  <si>
    <t>Tsitrabsisald22</t>
  </si>
  <si>
    <t>Tnoinscrsalud20</t>
  </si>
  <si>
    <t>Tinscrsalud20</t>
  </si>
  <si>
    <t>Tnotrabmespasd20</t>
  </si>
  <si>
    <t>TTrabmespasd</t>
  </si>
  <si>
    <t>Tnotrabnosald20</t>
  </si>
  <si>
    <t>Tnotrabsisald20</t>
  </si>
  <si>
    <t>Tsitrabnosald20</t>
  </si>
  <si>
    <t>Tsitrabsisald20</t>
  </si>
  <si>
    <t>Tnoinscrsalud18</t>
  </si>
  <si>
    <t>Tinscrsalud18</t>
  </si>
  <si>
    <t>Tnotrabmespasd18</t>
  </si>
  <si>
    <t>TTrabmespasd18</t>
  </si>
  <si>
    <t>Tnotrabnosald18</t>
  </si>
  <si>
    <t>Tnotrabsisald18</t>
  </si>
  <si>
    <t>Tsitrabnosald18</t>
  </si>
  <si>
    <t>Tsitrabsisald18</t>
  </si>
  <si>
    <t>Tnoinscrsalud16</t>
  </si>
  <si>
    <t>Tinscrsalud16</t>
  </si>
  <si>
    <t>Tnotrabmespasd16</t>
  </si>
  <si>
    <t>TTrabmespasd16</t>
  </si>
  <si>
    <t>Tnotrabnosald16</t>
  </si>
  <si>
    <t>Tnotrabsisald16</t>
  </si>
  <si>
    <t>Tsitrabnosald16</t>
  </si>
  <si>
    <t>Tsitrabsisald16</t>
  </si>
  <si>
    <t>TOTAL</t>
  </si>
  <si>
    <t>Gastsalud20</t>
  </si>
  <si>
    <t>Gastsalud22</t>
  </si>
  <si>
    <t>Gastsalud18</t>
  </si>
  <si>
    <t>Gastsalud16</t>
  </si>
  <si>
    <t>gstosaluppsona2016</t>
  </si>
  <si>
    <t>gstosaluppsona2018</t>
  </si>
  <si>
    <t>gstosaluppsona2020</t>
  </si>
  <si>
    <t>gstosaluppsona2022</t>
  </si>
  <si>
    <t>gstosaluppsonainsc2022</t>
  </si>
  <si>
    <t>gstosaluppsonanoinsc2022</t>
  </si>
  <si>
    <t>gstosaluppsonanoinsc2016</t>
  </si>
  <si>
    <t>gstosaluppsonanoinsc2018</t>
  </si>
  <si>
    <t>gstosaluppsonanoinsc2020</t>
  </si>
  <si>
    <t>no inscrita a salud/gasto total de los hogares en salud</t>
  </si>
  <si>
    <t>gstosaluppsonainsc2020</t>
  </si>
  <si>
    <t>gstosaluppsonainsc2018</t>
  </si>
  <si>
    <t>gstosaluppsonainsc2016</t>
  </si>
  <si>
    <t>CVE_ENT</t>
  </si>
  <si>
    <t>gstoseg16</t>
  </si>
  <si>
    <t>gstoseg18</t>
  </si>
  <si>
    <t>gstoseg20</t>
  </si>
  <si>
    <t>gstoseg22</t>
  </si>
  <si>
    <t>Gasto de los hogares en salud</t>
  </si>
  <si>
    <t>Gasto de los hogares en seguridad</t>
  </si>
  <si>
    <t>GastoHsalud22</t>
  </si>
  <si>
    <t>Sin_afiliar22</t>
  </si>
  <si>
    <t>al menos 1 afiliadoH22</t>
  </si>
  <si>
    <t>T_hog22</t>
  </si>
  <si>
    <t>Afiliado_H22</t>
  </si>
  <si>
    <t>no_afiliado22</t>
  </si>
  <si>
    <t>promedio gasto en salud de hogares con al menos 1 persona afiliada22</t>
  </si>
  <si>
    <t>desviación estandar22</t>
  </si>
  <si>
    <t>[95% conf. interval]22</t>
  </si>
  <si>
    <t>Promedio de hogares con al menos 1 persona afilaida en el sistema de salud 22</t>
  </si>
  <si>
    <t>desviación estandar 22</t>
  </si>
  <si>
    <t>[95% conf. interval] 22</t>
  </si>
  <si>
    <t>calculo de  hogares que tienen al menos 1 persona inscrita en el sistema de salud Gasto promedio por promedio de hogarescon esta condición 22</t>
  </si>
  <si>
    <t>Sin_afiliar20</t>
  </si>
  <si>
    <t>al menos 1 afiliadoH20</t>
  </si>
  <si>
    <t>T_hog20</t>
  </si>
  <si>
    <t>promedio gasto en salud de hogares con al menos 1 persona afiliada20</t>
  </si>
  <si>
    <t>desviación estandar20</t>
  </si>
  <si>
    <t>[95% conf. interval]20</t>
  </si>
  <si>
    <t>Promedio de hogares con al menos 1 persona afilaida en el sistema de salud 20</t>
  </si>
  <si>
    <t>desviación estandar 20</t>
  </si>
  <si>
    <t>[95% conf. interval] 20</t>
  </si>
  <si>
    <t>calculo de  hogares que tienen al menos 1 persona inscrita en el sistema de salud Gasto promedio por promedio de hogarescon esta condición 20</t>
  </si>
  <si>
    <t>Promedio de hogares con al menos 1 persona afilaida en el sistema de salud 18</t>
  </si>
  <si>
    <t>desviación estandar 18</t>
  </si>
  <si>
    <t>[95% conf. interval] 18</t>
  </si>
  <si>
    <t>desviación estandar18</t>
  </si>
  <si>
    <t>[95% conf. interval]18</t>
  </si>
  <si>
    <t>promedio gasto en salud de hogares con al menos 1 persona afiliada18</t>
  </si>
  <si>
    <t>Promedio de hogares con al menos 1 persona afilaida en el sistema de salud 16</t>
  </si>
  <si>
    <t>desviación estandar 16</t>
  </si>
  <si>
    <t>[95% conf. interval] 16</t>
  </si>
  <si>
    <t>promedio gasto en salud de hogares con al menos 1 persona afiliada16</t>
  </si>
  <si>
    <t>desviación estandar16</t>
  </si>
  <si>
    <t>[95% conf. interval]16</t>
  </si>
  <si>
    <t>calculo de  hogares que tienen al menos 1 persona inscrita en el sistema de salud Gasto promedio por promedio de hogarescon esta condición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</si>
</sst>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0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1" fontId="0" fillId="0" borderId="0" xfId="0" applyNumberFormat="1"/>
    <xf numFmtId="3" fontId="0" fillId="2" borderId="0" xfId="0" applyNumberFormat="1" applyFill="1"/>
    <xf numFmtId="3" fontId="0" fillId="7" borderId="0" xfId="0" applyNumberFormat="1" applyFill="1"/>
    <xf numFmtId="0" fontId="0" fillId="8" borderId="0" xfId="0" applyFill="1"/>
    <xf numFmtId="3" fontId="0" fillId="8" borderId="0" xfId="0" applyNumberFormat="1" applyFill="1"/>
    <xf numFmtId="0" fontId="0" fillId="9" borderId="0" xfId="0" applyFill="1"/>
    <xf numFmtId="0" fontId="0" fillId="0" borderId="0" xfId="0" applyAlignment="1">
      <alignment wrapText="1"/>
    </xf>
    <xf numFmtId="0" fontId="0" fillId="0" borderId="0" xfId="0" applyNumberFormat="1"/>
    <xf numFmtId="3" fontId="2" fillId="0" borderId="0" xfId="0" applyNumberFormat="1" applyFont="1"/>
    <xf numFmtId="0" fontId="0" fillId="0" borderId="0" xfId="0" applyFill="1"/>
    <xf numFmtId="0" fontId="2" fillId="0" borderId="0" xfId="0" applyFont="1" applyFill="1"/>
    <xf numFmtId="0" fontId="0" fillId="0" borderId="1" xfId="0" applyBorder="1"/>
    <xf numFmtId="0" fontId="0" fillId="11" borderId="1" xfId="0" applyFill="1" applyBorder="1"/>
    <xf numFmtId="0" fontId="2" fillId="0" borderId="1" xfId="0" applyFont="1" applyFill="1" applyBorder="1"/>
    <xf numFmtId="0" fontId="0" fillId="0" borderId="1" xfId="0" applyBorder="1" applyAlignment="1">
      <alignment wrapText="1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2" fillId="0" borderId="0" xfId="0" applyFont="1" applyAlignment="1">
      <alignment wrapText="1"/>
    </xf>
    <xf numFmtId="3" fontId="0" fillId="0" borderId="0" xfId="0" applyNumberFormat="1" applyFill="1"/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3" fontId="0" fillId="0" borderId="0" xfId="0" applyNumberFormat="1" applyFill="1" applyAlignment="1">
      <alignment wrapText="1"/>
    </xf>
    <xf numFmtId="3" fontId="0" fillId="0" borderId="0" xfId="0" applyNumberFormat="1" applyFont="1" applyFill="1"/>
    <xf numFmtId="2" fontId="2" fillId="0" borderId="0" xfId="0" applyNumberFormat="1" applyFont="1" applyFill="1"/>
    <xf numFmtId="2" fontId="0" fillId="11" borderId="2" xfId="0" applyNumberFormat="1" applyFill="1" applyBorder="1"/>
    <xf numFmtId="2" fontId="0" fillId="0" borderId="2" xfId="0" applyNumberFormat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0" fillId="0" borderId="9" xfId="0" applyBorder="1"/>
    <xf numFmtId="0" fontId="2" fillId="0" borderId="10" xfId="0" applyFont="1" applyBorder="1" applyAlignment="1">
      <alignment horizontal="center" vertical="center" wrapText="1"/>
    </xf>
    <xf numFmtId="2" fontId="0" fillId="0" borderId="11" xfId="0" applyNumberFormat="1" applyBorder="1"/>
    <xf numFmtId="2" fontId="0" fillId="11" borderId="12" xfId="0" applyNumberFormat="1" applyFill="1" applyBorder="1"/>
    <xf numFmtId="0" fontId="2" fillId="0" borderId="3" xfId="0" applyFont="1" applyBorder="1" applyAlignment="1">
      <alignment horizontal="center" vertical="center" wrapText="1"/>
    </xf>
    <xf numFmtId="2" fontId="0" fillId="11" borderId="13" xfId="0" applyNumberFormat="1" applyFill="1" applyBorder="1"/>
    <xf numFmtId="2" fontId="0" fillId="0" borderId="14" xfId="0" applyNumberFormat="1" applyBorder="1"/>
    <xf numFmtId="0" fontId="2" fillId="0" borderId="15" xfId="0" applyFont="1" applyFill="1" applyBorder="1" applyAlignment="1">
      <alignment wrapText="1"/>
    </xf>
    <xf numFmtId="0" fontId="2" fillId="0" borderId="16" xfId="0" applyFont="1" applyBorder="1" applyAlignment="1">
      <alignment horizontal="center" vertical="center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0" borderId="20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21" xfId="0" applyBorder="1"/>
    <xf numFmtId="2" fontId="0" fillId="0" borderId="22" xfId="0" applyNumberFormat="1" applyBorder="1"/>
    <xf numFmtId="0" fontId="2" fillId="0" borderId="3" xfId="0" applyFont="1" applyFill="1" applyBorder="1" applyAlignment="1">
      <alignment wrapText="1"/>
    </xf>
    <xf numFmtId="2" fontId="0" fillId="0" borderId="21" xfId="0" applyNumberForma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" fontId="0" fillId="0" borderId="23" xfId="0" applyNumberFormat="1" applyFont="1" applyBorder="1" applyAlignment="1">
      <alignment vertical="center"/>
    </xf>
    <xf numFmtId="2" fontId="2" fillId="0" borderId="6" xfId="0" applyNumberFormat="1" applyFont="1" applyBorder="1" applyAlignment="1">
      <alignment vertical="center"/>
    </xf>
    <xf numFmtId="2" fontId="2" fillId="0" borderId="0" xfId="0" applyNumberFormat="1" applyFo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3" fontId="0" fillId="16" borderId="0" xfId="0" applyNumberFormat="1" applyFill="1"/>
    <xf numFmtId="3" fontId="0" fillId="17" borderId="0" xfId="0" applyNumberFormat="1" applyFill="1"/>
    <xf numFmtId="3" fontId="0" fillId="19" borderId="0" xfId="0" applyNumberFormat="1" applyFill="1"/>
    <xf numFmtId="0" fontId="4" fillId="0" borderId="0" xfId="0" applyFont="1"/>
    <xf numFmtId="0" fontId="5" fillId="0" borderId="0" xfId="0" applyFont="1"/>
    <xf numFmtId="2" fontId="0" fillId="20" borderId="0" xfId="0" applyNumberFormat="1" applyFill="1"/>
    <xf numFmtId="3" fontId="0" fillId="0" borderId="0" xfId="0" applyNumberFormat="1" applyAlignment="1">
      <alignment wrapText="1"/>
    </xf>
    <xf numFmtId="2" fontId="3" fillId="0" borderId="0" xfId="0" applyNumberFormat="1" applyFont="1"/>
    <xf numFmtId="2" fontId="6" fillId="10" borderId="0" xfId="0" applyNumberFormat="1" applyFont="1" applyFill="1"/>
    <xf numFmtId="2" fontId="3" fillId="20" borderId="0" xfId="0" applyNumberFormat="1" applyFont="1" applyFill="1"/>
    <xf numFmtId="2" fontId="3" fillId="10" borderId="0" xfId="0" applyNumberFormat="1" applyFont="1" applyFill="1"/>
    <xf numFmtId="0" fontId="2" fillId="0" borderId="0" xfId="0" applyFont="1" applyFill="1" applyAlignment="1">
      <alignment vertical="center" wrapText="1"/>
    </xf>
    <xf numFmtId="0" fontId="0" fillId="0" borderId="0" xfId="0" applyNumberFormat="1" applyFill="1"/>
    <xf numFmtId="0" fontId="0" fillId="0" borderId="0" xfId="0" applyFont="1" applyFill="1"/>
    <xf numFmtId="0" fontId="2" fillId="0" borderId="1" xfId="0" applyFont="1" applyFill="1" applyBorder="1" applyAlignment="1">
      <alignment wrapText="1"/>
    </xf>
    <xf numFmtId="0" fontId="0" fillId="14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49" fontId="0" fillId="0" borderId="0" xfId="0" applyNumberFormat="1"/>
    <xf numFmtId="0" fontId="2" fillId="21" borderId="0" xfId="0" applyFont="1" applyFill="1"/>
    <xf numFmtId="0" fontId="2" fillId="5" borderId="0" xfId="0" applyFont="1" applyFill="1"/>
    <xf numFmtId="44" fontId="0" fillId="0" borderId="0" xfId="1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wrapText="1"/>
    </xf>
    <xf numFmtId="0" fontId="0" fillId="0" borderId="0" xfId="0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A6DF"/>
      <color rgb="FF97B9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>
                <a:solidFill>
                  <a:sysClr val="windowText" lastClr="000000"/>
                </a:solidFill>
                <a:effectLst/>
              </a:rPr>
              <a:t>Gasto de los hogares en salud y seguridad 2016-2022</a:t>
            </a:r>
            <a:endParaRPr lang="es-CO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Hoja1!$B$15</c:f>
              <c:strCache>
                <c:ptCount val="1"/>
                <c:pt idx="0">
                  <c:v>Gasto de los hogares en salud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9A6DF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Hoja1!$A$16:$A$19</c:f>
              <c:numCache>
                <c:formatCode>0</c:formatCode>
                <c:ptCount val="4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Hoja1!$B$16:$B$19</c:f>
              <c:numCache>
                <c:formatCode>_("$"* #,##0.00_);_("$"* \(#,##0.00\);_("$"* "-"??_);_(@_)</c:formatCode>
                <c:ptCount val="4"/>
                <c:pt idx="0">
                  <c:v>22933.2577189</c:v>
                </c:pt>
                <c:pt idx="1">
                  <c:v>27639.981771100003</c:v>
                </c:pt>
                <c:pt idx="2">
                  <c:v>42327.291041899996</c:v>
                </c:pt>
                <c:pt idx="3">
                  <c:v>43866.407332399998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F-456E-A376-0FBDF71D9A29}"/>
            </c:ext>
          </c:extLst>
        </c:ser>
        <c:ser>
          <c:idx val="1"/>
          <c:order val="1"/>
          <c:tx>
            <c:strRef>
              <c:f>Hoja1!$C$15</c:f>
              <c:strCache>
                <c:ptCount val="1"/>
                <c:pt idx="0">
                  <c:v>Gasto de los hogares en seguridad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Hoja1!$A$16:$A$19</c:f>
              <c:numCache>
                <c:formatCode>0</c:formatCode>
                <c:ptCount val="4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Hoja1!$C$16:$C$19</c:f>
              <c:numCache>
                <c:formatCode>_("$"* #,##0.00_);_("$"* \(#,##0.00\);_("$"* "-"??_);_(@_)</c:formatCode>
                <c:ptCount val="4"/>
                <c:pt idx="0">
                  <c:v>7104.1498124999998</c:v>
                </c:pt>
                <c:pt idx="1">
                  <c:v>7901.8809062499995</c:v>
                </c:pt>
                <c:pt idx="2">
                  <c:v>8338.4724374999969</c:v>
                </c:pt>
                <c:pt idx="3">
                  <c:v>9403.9560000000019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F-456E-A376-0FBDF71D9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63856"/>
        <c:axId val="137964336"/>
      </c:barChart>
      <c:catAx>
        <c:axId val="1379638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64336"/>
        <c:crosses val="autoZero"/>
        <c:auto val="1"/>
        <c:lblAlgn val="ctr"/>
        <c:lblOffset val="100"/>
        <c:noMultiLvlLbl val="0"/>
      </c:catAx>
      <c:valAx>
        <c:axId val="137964336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379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31415604299453"/>
          <c:y val="0.28377187226596673"/>
          <c:w val="0.28668584395700536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6</xdr:row>
      <xdr:rowOff>83820</xdr:rowOff>
    </xdr:from>
    <xdr:to>
      <xdr:col>12</xdr:col>
      <xdr:colOff>213360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917E4-E77D-7539-FBAC-75DA6BEAD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D42C-FA57-40F6-8828-7BD04AE2682F}">
  <dimension ref="A1:W36"/>
  <sheetViews>
    <sheetView workbookViewId="0">
      <selection activeCell="M5" sqref="M5"/>
    </sheetView>
  </sheetViews>
  <sheetFormatPr baseColWidth="10" defaultRowHeight="14.4" x14ac:dyDescent="0.3"/>
  <cols>
    <col min="4" max="4" width="11.77734375" bestFit="1" customWidth="1"/>
    <col min="13" max="13" width="13.5546875" bestFit="1" customWidth="1"/>
  </cols>
  <sheetData>
    <row r="1" spans="1:23" ht="15" thickBot="1" x14ac:dyDescent="0.35">
      <c r="M1" s="47" t="s">
        <v>72</v>
      </c>
      <c r="N1" s="99" t="s">
        <v>73</v>
      </c>
      <c r="O1" s="100"/>
      <c r="P1" s="100"/>
      <c r="Q1" s="49" t="s">
        <v>77</v>
      </c>
    </row>
    <row r="2" spans="1:23" ht="43.8" thickBot="1" x14ac:dyDescent="0.35">
      <c r="A2" s="41" t="s">
        <v>14</v>
      </c>
      <c r="B2" s="41" t="s">
        <v>16</v>
      </c>
      <c r="C2" s="41" t="s">
        <v>61</v>
      </c>
      <c r="F2" s="41" t="s">
        <v>31</v>
      </c>
      <c r="G2" s="41" t="s">
        <v>106</v>
      </c>
      <c r="H2" s="41" t="s">
        <v>107</v>
      </c>
      <c r="J2" s="41" t="s">
        <v>21</v>
      </c>
      <c r="K2" s="41" t="s">
        <v>102</v>
      </c>
      <c r="L2" s="41" t="s">
        <v>103</v>
      </c>
      <c r="M2" s="47"/>
      <c r="N2" s="53" t="s">
        <v>76</v>
      </c>
      <c r="O2" s="50" t="s">
        <v>75</v>
      </c>
      <c r="P2" s="57" t="s">
        <v>74</v>
      </c>
      <c r="Q2" s="61"/>
      <c r="T2" t="s">
        <v>40</v>
      </c>
      <c r="U2" t="s">
        <v>65</v>
      </c>
      <c r="V2" t="s">
        <v>60</v>
      </c>
    </row>
    <row r="3" spans="1:23" x14ac:dyDescent="0.3">
      <c r="A3" s="39">
        <v>67269279</v>
      </c>
      <c r="B3" s="39">
        <v>32412512</v>
      </c>
      <c r="C3" s="39">
        <v>34856767</v>
      </c>
      <c r="E3" s="16"/>
      <c r="F3" s="39">
        <v>30244011</v>
      </c>
      <c r="G3" s="39">
        <v>18243122</v>
      </c>
      <c r="H3" s="39">
        <v>12000889</v>
      </c>
      <c r="J3" s="39">
        <v>20666225</v>
      </c>
      <c r="K3" s="39">
        <v>5838043</v>
      </c>
      <c r="L3" s="39">
        <v>14828182</v>
      </c>
      <c r="M3" s="48">
        <f>A3-F3-J3</f>
        <v>16359043</v>
      </c>
      <c r="N3" s="54">
        <f>F3/A3*100</f>
        <v>44.959618193618518</v>
      </c>
      <c r="O3" s="51">
        <f>J3/A3*100</f>
        <v>30.721638922278327</v>
      </c>
      <c r="P3" s="58">
        <f>M3/A3*100</f>
        <v>24.318742884103159</v>
      </c>
      <c r="Q3" s="62" t="s">
        <v>78</v>
      </c>
    </row>
    <row r="4" spans="1:23" x14ac:dyDescent="0.3">
      <c r="M4" s="48"/>
      <c r="N4" s="55"/>
      <c r="O4" s="46"/>
      <c r="P4" s="59"/>
      <c r="Q4" s="63"/>
      <c r="T4">
        <v>1</v>
      </c>
      <c r="U4">
        <v>58475585</v>
      </c>
      <c r="V4">
        <v>48.53</v>
      </c>
      <c r="W4">
        <v>48.53</v>
      </c>
    </row>
    <row r="5" spans="1:23" ht="43.2" x14ac:dyDescent="0.3">
      <c r="A5" s="41" t="s">
        <v>17</v>
      </c>
      <c r="B5" s="41" t="s">
        <v>18</v>
      </c>
      <c r="C5" s="41" t="s">
        <v>19</v>
      </c>
      <c r="F5" s="41" t="s">
        <v>26</v>
      </c>
      <c r="G5" s="41" t="s">
        <v>104</v>
      </c>
      <c r="H5" s="41" t="s">
        <v>105</v>
      </c>
      <c r="J5" s="41" t="s">
        <v>21</v>
      </c>
      <c r="K5" s="41" t="s">
        <v>102</v>
      </c>
      <c r="L5" s="41" t="s">
        <v>103</v>
      </c>
      <c r="M5" s="48"/>
      <c r="N5" s="56" t="s">
        <v>26</v>
      </c>
      <c r="O5" s="41" t="s">
        <v>21</v>
      </c>
      <c r="P5" s="59"/>
      <c r="Q5" s="63"/>
      <c r="T5">
        <v>2</v>
      </c>
      <c r="U5">
        <v>62443845</v>
      </c>
      <c r="V5">
        <v>51.47</v>
      </c>
      <c r="W5">
        <v>100</v>
      </c>
    </row>
    <row r="6" spans="1:23" x14ac:dyDescent="0.3">
      <c r="A6" s="18">
        <v>38642445</v>
      </c>
      <c r="B6" s="39">
        <v>12050612</v>
      </c>
      <c r="C6" s="39">
        <v>26591833</v>
      </c>
      <c r="F6">
        <v>17976220</v>
      </c>
      <c r="G6" s="8">
        <v>6212569</v>
      </c>
      <c r="H6" s="39">
        <v>11763651</v>
      </c>
      <c r="J6" s="39">
        <v>20666225</v>
      </c>
      <c r="K6" s="39">
        <v>5838043</v>
      </c>
      <c r="L6" s="39">
        <v>14828182</v>
      </c>
      <c r="M6" s="48">
        <f>A6-F6-J6</f>
        <v>0</v>
      </c>
      <c r="N6" s="55">
        <f>F6/A6*100</f>
        <v>46.519364910786571</v>
      </c>
      <c r="O6" s="45">
        <f>J6/A6*100</f>
        <v>53.480635089213422</v>
      </c>
      <c r="P6" s="59">
        <f>M6/A6*100</f>
        <v>0</v>
      </c>
      <c r="Q6" s="63" t="s">
        <v>79</v>
      </c>
    </row>
    <row r="7" spans="1:23" x14ac:dyDescent="0.3">
      <c r="D7">
        <f>D25</f>
        <v>120919430</v>
      </c>
      <c r="M7" s="48"/>
      <c r="N7" s="55"/>
      <c r="O7" s="46"/>
      <c r="P7" s="59"/>
      <c r="Q7" s="63"/>
      <c r="T7" t="s">
        <v>22</v>
      </c>
      <c r="U7">
        <v>120919430</v>
      </c>
      <c r="V7">
        <v>100</v>
      </c>
    </row>
    <row r="8" spans="1:23" ht="15" thickBot="1" x14ac:dyDescent="0.35">
      <c r="D8" s="8">
        <f>A10+A3</f>
        <v>120801511</v>
      </c>
      <c r="M8" s="48"/>
      <c r="N8" s="65"/>
      <c r="O8" s="46"/>
      <c r="P8" s="59"/>
      <c r="Q8" s="63"/>
    </row>
    <row r="9" spans="1:23" ht="43.8" thickBot="1" x14ac:dyDescent="0.35">
      <c r="A9" s="38" t="s">
        <v>62</v>
      </c>
      <c r="B9" s="38" t="s">
        <v>66</v>
      </c>
      <c r="C9" s="38" t="s">
        <v>64</v>
      </c>
      <c r="D9" s="17">
        <f>D7-D8</f>
        <v>117919</v>
      </c>
      <c r="F9" s="41" t="s">
        <v>36</v>
      </c>
      <c r="G9" s="41" t="s">
        <v>37</v>
      </c>
      <c r="H9" s="41" t="s">
        <v>38</v>
      </c>
      <c r="J9" s="41" t="s">
        <v>26</v>
      </c>
      <c r="K9" s="41" t="s">
        <v>104</v>
      </c>
      <c r="L9" s="41" t="s">
        <v>105</v>
      </c>
      <c r="M9" s="48"/>
      <c r="N9" s="66" t="s">
        <v>36</v>
      </c>
      <c r="O9" s="41" t="s">
        <v>26</v>
      </c>
      <c r="P9" s="59"/>
      <c r="Q9" s="63"/>
    </row>
    <row r="10" spans="1:23" x14ac:dyDescent="0.3">
      <c r="A10" s="8">
        <v>53532232</v>
      </c>
      <c r="B10" s="8">
        <v>26045658</v>
      </c>
      <c r="C10" s="8">
        <v>27486574</v>
      </c>
      <c r="F10" s="18">
        <v>25999742</v>
      </c>
      <c r="G10" s="39">
        <v>14953322</v>
      </c>
      <c r="H10" s="39">
        <v>11046420</v>
      </c>
      <c r="J10">
        <v>17976220</v>
      </c>
      <c r="K10" s="8">
        <v>6212569</v>
      </c>
      <c r="L10" s="39">
        <v>11763651</v>
      </c>
      <c r="M10" s="48">
        <f>A10-F10-J10</f>
        <v>9556270</v>
      </c>
      <c r="N10" s="54">
        <f>F10/A10*100</f>
        <v>48.56838773320716</v>
      </c>
      <c r="O10" s="46">
        <f>J10/A10*100</f>
        <v>33.580180254766887</v>
      </c>
      <c r="P10" s="59">
        <f>M10/A10*100</f>
        <v>17.851432012025949</v>
      </c>
      <c r="Q10" s="63" t="s">
        <v>80</v>
      </c>
    </row>
    <row r="11" spans="1:23" x14ac:dyDescent="0.3">
      <c r="M11" s="48"/>
      <c r="N11" s="55"/>
      <c r="O11" s="46"/>
      <c r="P11" s="59"/>
      <c r="Q11" s="63"/>
    </row>
    <row r="12" spans="1:23" ht="15" thickBot="1" x14ac:dyDescent="0.35">
      <c r="M12" s="48"/>
      <c r="N12" s="65"/>
      <c r="O12" s="46"/>
      <c r="P12" s="59"/>
      <c r="Q12" s="63"/>
    </row>
    <row r="13" spans="1:23" ht="43.8" thickBot="1" x14ac:dyDescent="0.35">
      <c r="A13" s="38" t="s">
        <v>69</v>
      </c>
      <c r="B13" s="38" t="s">
        <v>70</v>
      </c>
      <c r="C13" s="38" t="s">
        <v>71</v>
      </c>
      <c r="F13" s="41" t="s">
        <v>36</v>
      </c>
      <c r="G13" s="41" t="s">
        <v>37</v>
      </c>
      <c r="H13" s="41" t="s">
        <v>38</v>
      </c>
      <c r="J13" s="41" t="s">
        <v>31</v>
      </c>
      <c r="K13" s="41" t="s">
        <v>106</v>
      </c>
      <c r="L13" s="41" t="s">
        <v>107</v>
      </c>
      <c r="M13" s="48"/>
      <c r="N13" s="66" t="s">
        <v>36</v>
      </c>
      <c r="O13" s="41" t="s">
        <v>31</v>
      </c>
      <c r="P13" s="59"/>
      <c r="Q13" s="63"/>
    </row>
    <row r="14" spans="1:23" ht="15" thickBot="1" x14ac:dyDescent="0.35">
      <c r="A14">
        <v>56243753</v>
      </c>
      <c r="B14" s="8">
        <v>33196444</v>
      </c>
      <c r="C14" s="8">
        <v>23047309</v>
      </c>
      <c r="F14" s="18">
        <v>25999742</v>
      </c>
      <c r="G14" s="39">
        <v>14953322</v>
      </c>
      <c r="H14" s="39">
        <v>11046420</v>
      </c>
      <c r="J14" s="39">
        <v>30244011</v>
      </c>
      <c r="K14" s="39">
        <v>18243122</v>
      </c>
      <c r="L14" s="39">
        <v>12000889</v>
      </c>
      <c r="M14" s="48">
        <f>A14-F14-J14</f>
        <v>0</v>
      </c>
      <c r="N14" s="67">
        <f>F14/A14*100</f>
        <v>46.226897412055699</v>
      </c>
      <c r="O14" s="52">
        <f>J14/A14*100</f>
        <v>53.773102587944301</v>
      </c>
      <c r="P14" s="60">
        <f>M14/A14*100</f>
        <v>0</v>
      </c>
      <c r="Q14" s="64" t="s">
        <v>81</v>
      </c>
    </row>
    <row r="15" spans="1:23" x14ac:dyDescent="0.3">
      <c r="M15" s="47"/>
    </row>
    <row r="16" spans="1:23" x14ac:dyDescent="0.3">
      <c r="M16" s="19"/>
    </row>
    <row r="17" spans="1:13" ht="15" thickBot="1" x14ac:dyDescent="0.35">
      <c r="F17" s="8"/>
      <c r="M17" s="19"/>
    </row>
    <row r="18" spans="1:13" ht="28.8" x14ac:dyDescent="0.3">
      <c r="C18" s="68" t="s">
        <v>110</v>
      </c>
      <c r="D18" s="69" t="s">
        <v>111</v>
      </c>
      <c r="H18" t="s">
        <v>90</v>
      </c>
      <c r="M18" s="19"/>
    </row>
    <row r="19" spans="1:13" ht="15" thickBot="1" x14ac:dyDescent="0.35">
      <c r="C19" s="70">
        <f>D22+M10+M3</f>
        <v>26033232</v>
      </c>
      <c r="D19" s="71">
        <f>C19/D25*100</f>
        <v>21.529403504465741</v>
      </c>
      <c r="G19" s="8"/>
      <c r="H19" t="s">
        <v>85</v>
      </c>
      <c r="M19" s="19"/>
    </row>
    <row r="20" spans="1:13" ht="43.2" x14ac:dyDescent="0.3">
      <c r="B20" t="s">
        <v>82</v>
      </c>
      <c r="H20" s="24" t="s">
        <v>86</v>
      </c>
      <c r="I20" s="24" t="s">
        <v>87</v>
      </c>
      <c r="J20" s="24" t="s">
        <v>22</v>
      </c>
      <c r="K20" s="24" t="s">
        <v>74</v>
      </c>
      <c r="L20" s="38" t="s">
        <v>109</v>
      </c>
      <c r="M20" s="19" t="s">
        <v>114</v>
      </c>
    </row>
    <row r="21" spans="1:13" x14ac:dyDescent="0.3">
      <c r="B21" s="24" t="s">
        <v>67</v>
      </c>
      <c r="C21" s="24" t="s">
        <v>68</v>
      </c>
      <c r="D21" s="24" t="s">
        <v>93</v>
      </c>
      <c r="G21" s="24" t="s">
        <v>89</v>
      </c>
      <c r="H21" s="26" t="e">
        <f>J14/#REF!*100</f>
        <v>#REF!</v>
      </c>
      <c r="I21" t="e">
        <f>J6/#REF!*100</f>
        <v>#REF!</v>
      </c>
      <c r="J21" s="1" t="e">
        <f>H21+I21</f>
        <v>#REF!</v>
      </c>
      <c r="K21" s="1" t="e">
        <f>14682589/#REF!*100</f>
        <v>#REF!</v>
      </c>
      <c r="M21" s="19"/>
    </row>
    <row r="22" spans="1:13" x14ac:dyDescent="0.3">
      <c r="A22" s="24" t="s">
        <v>84</v>
      </c>
      <c r="B22" s="8">
        <v>17415</v>
      </c>
      <c r="C22" s="8">
        <v>100504</v>
      </c>
      <c r="D22" s="17">
        <f>SUM(B22:C22)</f>
        <v>117919</v>
      </c>
      <c r="E22" s="1">
        <f>D22/D25*100</f>
        <v>9.7518653536491195E-2</v>
      </c>
      <c r="G22" s="24" t="s">
        <v>88</v>
      </c>
      <c r="H22" t="e">
        <f>F10/#REF!*100</f>
        <v>#REF!</v>
      </c>
      <c r="I22" t="e">
        <f>J10/#REF!*100</f>
        <v>#REF!</v>
      </c>
      <c r="J22" s="1" t="e">
        <f>H22+I22</f>
        <v>#REF!</v>
      </c>
      <c r="K22" s="1">
        <f>M10/D25*100</f>
        <v>7.9030061587289975</v>
      </c>
      <c r="L22">
        <f>D22/D25*100</f>
        <v>9.7518653536491195E-2</v>
      </c>
      <c r="M22" s="19"/>
    </row>
    <row r="23" spans="1:13" x14ac:dyDescent="0.3">
      <c r="A23" s="24" t="s">
        <v>91</v>
      </c>
      <c r="B23" s="8">
        <v>26045658</v>
      </c>
      <c r="C23" s="8">
        <v>27486574</v>
      </c>
      <c r="D23" s="17">
        <f>B23+C23</f>
        <v>53532232</v>
      </c>
      <c r="E23" s="72">
        <f>D23/D25*100</f>
        <v>44.270992676693893</v>
      </c>
      <c r="J23" s="1" t="e">
        <f>J21+J22</f>
        <v>#REF!</v>
      </c>
      <c r="M23" s="44" t="e">
        <f>K21+L21+L22+K22</f>
        <v>#REF!</v>
      </c>
    </row>
    <row r="24" spans="1:13" x14ac:dyDescent="0.3">
      <c r="A24" s="24" t="s">
        <v>92</v>
      </c>
      <c r="B24" s="39">
        <v>32412512</v>
      </c>
      <c r="C24" s="39">
        <v>34856767</v>
      </c>
      <c r="D24" s="17">
        <f>B24+C24</f>
        <v>67269279</v>
      </c>
      <c r="E24" s="72">
        <f>D24/D25*100</f>
        <v>55.63148866976961</v>
      </c>
      <c r="G24" t="s">
        <v>96</v>
      </c>
      <c r="M24" s="19"/>
    </row>
    <row r="25" spans="1:13" x14ac:dyDescent="0.3">
      <c r="B25">
        <v>58475585</v>
      </c>
      <c r="C25">
        <v>62443845</v>
      </c>
      <c r="D25" s="17">
        <f>SUM(D22:D24)</f>
        <v>120919430</v>
      </c>
      <c r="G25" t="s">
        <v>67</v>
      </c>
      <c r="H25" t="s">
        <v>83</v>
      </c>
      <c r="M25" s="19"/>
    </row>
    <row r="26" spans="1:13" x14ac:dyDescent="0.3">
      <c r="F26" t="s">
        <v>92</v>
      </c>
      <c r="G26" s="1">
        <f>B24/D24*100</f>
        <v>48.183230862337624</v>
      </c>
      <c r="H26" s="84">
        <f>C24/D24*100</f>
        <v>51.816769137662376</v>
      </c>
      <c r="I26" t="s">
        <v>97</v>
      </c>
      <c r="M26" s="19"/>
    </row>
    <row r="27" spans="1:13" x14ac:dyDescent="0.3">
      <c r="B27" s="24" t="s">
        <v>113</v>
      </c>
      <c r="F27" t="s">
        <v>94</v>
      </c>
      <c r="G27" s="1">
        <f>B23/D23*100</f>
        <v>48.65416035707235</v>
      </c>
      <c r="H27" s="84">
        <f>C23/D23*100</f>
        <v>51.34583964292765</v>
      </c>
      <c r="I27" t="s">
        <v>98</v>
      </c>
      <c r="M27" s="19"/>
    </row>
    <row r="28" spans="1:13" x14ac:dyDescent="0.3">
      <c r="B28" s="81" t="s">
        <v>67</v>
      </c>
      <c r="C28" s="80" t="s">
        <v>68</v>
      </c>
      <c r="D28" s="24" t="s">
        <v>93</v>
      </c>
      <c r="M28" s="19"/>
    </row>
    <row r="29" spans="1:13" x14ac:dyDescent="0.3">
      <c r="A29" s="24" t="s">
        <v>84</v>
      </c>
      <c r="B29" s="1">
        <f>B22/$B$25*100</f>
        <v>2.9781660157824845E-2</v>
      </c>
      <c r="C29" s="1">
        <f>C22/$C$25*100</f>
        <v>0.16095101126460101</v>
      </c>
      <c r="D29" s="1">
        <f>D22/$D$25*100</f>
        <v>9.7518653536491195E-2</v>
      </c>
      <c r="M29" s="19"/>
    </row>
    <row r="30" spans="1:13" x14ac:dyDescent="0.3">
      <c r="A30" s="24" t="s">
        <v>91</v>
      </c>
      <c r="B30" s="1">
        <f>B23/$B$25*100</f>
        <v>44.541081547110643</v>
      </c>
      <c r="C30" s="1">
        <f>C23/$C$25*100</f>
        <v>44.018067753515176</v>
      </c>
      <c r="D30" s="1">
        <f t="shared" ref="D30:D31" si="0">D23/$D$25*100</f>
        <v>44.270992676693893</v>
      </c>
      <c r="M30" s="19"/>
    </row>
    <row r="31" spans="1:13" x14ac:dyDescent="0.3">
      <c r="A31" s="24" t="s">
        <v>92</v>
      </c>
      <c r="B31" s="82">
        <f>B24/$B$25*100</f>
        <v>55.429136792731526</v>
      </c>
      <c r="C31" s="87">
        <f>C24/$C$25*100</f>
        <v>55.820981235220223</v>
      </c>
      <c r="D31" s="72">
        <f t="shared" si="0"/>
        <v>55.63148866976961</v>
      </c>
      <c r="M31" s="19"/>
    </row>
    <row r="32" spans="1:13" x14ac:dyDescent="0.3">
      <c r="M32" s="19"/>
    </row>
    <row r="33" spans="2:13" x14ac:dyDescent="0.3">
      <c r="M33" s="19"/>
    </row>
    <row r="34" spans="2:13" ht="230.4" x14ac:dyDescent="0.3">
      <c r="B34" s="15" t="s">
        <v>100</v>
      </c>
      <c r="C34" s="15" t="s">
        <v>99</v>
      </c>
      <c r="D34" s="15" t="s">
        <v>101</v>
      </c>
      <c r="M34" s="19"/>
    </row>
    <row r="35" spans="2:13" x14ac:dyDescent="0.3">
      <c r="M35" s="19"/>
    </row>
    <row r="36" spans="2:13" x14ac:dyDescent="0.3">
      <c r="M36" s="19"/>
    </row>
  </sheetData>
  <mergeCells count="1">
    <mergeCell ref="N1:P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8DC4-E092-46C9-93B4-4370BA0E7011}">
  <dimension ref="A1:M19"/>
  <sheetViews>
    <sheetView workbookViewId="0">
      <selection activeCell="J23" sqref="J23"/>
    </sheetView>
  </sheetViews>
  <sheetFormatPr baseColWidth="10" defaultRowHeight="14.4" x14ac:dyDescent="0.3"/>
  <cols>
    <col min="2" max="2" width="11.77734375" bestFit="1" customWidth="1"/>
    <col min="3" max="3" width="12.88671875" bestFit="1" customWidth="1"/>
    <col min="4" max="4" width="13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2016</v>
      </c>
      <c r="B2">
        <v>159498.15656375978</v>
      </c>
      <c r="C2">
        <v>49000.447747208433</v>
      </c>
      <c r="D2">
        <v>42622.338080724614</v>
      </c>
      <c r="E2">
        <v>71709.762216926247</v>
      </c>
      <c r="F2">
        <v>61646.430313804303</v>
      </c>
      <c r="G2" s="1">
        <v>18.542404480671181</v>
      </c>
      <c r="H2" s="1">
        <v>4.3505522898517999</v>
      </c>
      <c r="I2" s="1">
        <v>0.89093884914819421</v>
      </c>
      <c r="J2" s="1">
        <v>0.29148448849138014</v>
      </c>
      <c r="K2" s="1">
        <v>303.49432408106151</v>
      </c>
      <c r="L2" s="1">
        <v>206506.11821713171</v>
      </c>
      <c r="M2" s="1">
        <v>0.44965719849687502</v>
      </c>
    </row>
    <row r="3" spans="1:13" x14ac:dyDescent="0.3">
      <c r="A3">
        <v>2018</v>
      </c>
      <c r="B3">
        <v>156490.88294296365</v>
      </c>
      <c r="C3">
        <v>47522.527871069557</v>
      </c>
      <c r="D3">
        <v>42653.488778782761</v>
      </c>
      <c r="E3">
        <v>72464.109810849404</v>
      </c>
      <c r="F3">
        <v>61680.170469186043</v>
      </c>
      <c r="G3" s="1">
        <v>25.567203310712127</v>
      </c>
      <c r="H3" s="1">
        <v>5.2888687699525185</v>
      </c>
      <c r="I3" s="1">
        <v>1.0291074605886583</v>
      </c>
      <c r="J3" s="1">
        <v>0.33388202767834491</v>
      </c>
      <c r="K3" s="1">
        <v>307.870683731675</v>
      </c>
      <c r="L3" s="1">
        <v>205136.26641100398</v>
      </c>
      <c r="M3" s="1">
        <v>0.42969599149375015</v>
      </c>
    </row>
    <row r="4" spans="1:13" x14ac:dyDescent="0.3">
      <c r="A4">
        <v>2020</v>
      </c>
      <c r="B4">
        <v>151146.89873757216</v>
      </c>
      <c r="C4">
        <v>50088.613158034073</v>
      </c>
      <c r="D4">
        <v>46664.006856901615</v>
      </c>
      <c r="E4">
        <v>69094.876184962894</v>
      </c>
      <c r="F4">
        <v>58847.10678528835</v>
      </c>
      <c r="G4" s="1">
        <v>24.188642856730713</v>
      </c>
      <c r="H4" s="1">
        <v>5.4575702239587667</v>
      </c>
      <c r="I4" s="1">
        <v>0.67596274562060932</v>
      </c>
      <c r="J4" s="1">
        <v>0.40985658447512141</v>
      </c>
      <c r="K4" s="1">
        <v>311.44942264952022</v>
      </c>
      <c r="L4" s="1">
        <v>181151.71210828386</v>
      </c>
      <c r="M4" s="1">
        <v>0.42943805782187494</v>
      </c>
    </row>
    <row r="5" spans="1:13" x14ac:dyDescent="0.3">
      <c r="A5">
        <v>2022</v>
      </c>
      <c r="B5">
        <v>145175.50559489083</v>
      </c>
      <c r="C5">
        <v>45024.816591327086</v>
      </c>
      <c r="D5">
        <v>44776.412785723427</v>
      </c>
      <c r="E5">
        <v>69079.748246754549</v>
      </c>
      <c r="F5">
        <v>62827.626162935601</v>
      </c>
      <c r="G5" s="1">
        <v>23.06173289662825</v>
      </c>
      <c r="H5" s="1">
        <v>6.872882425444768</v>
      </c>
      <c r="I5" s="1">
        <v>0.39465239218724329</v>
      </c>
      <c r="J5" s="1">
        <v>0.47823443113641467</v>
      </c>
      <c r="K5" s="1">
        <v>315.53888363255663</v>
      </c>
      <c r="L5" s="1">
        <v>193436.65710583201</v>
      </c>
      <c r="M5" s="1">
        <v>0.40844262990000002</v>
      </c>
    </row>
    <row r="15" spans="1:13" x14ac:dyDescent="0.3">
      <c r="A15" s="1"/>
      <c r="B15" s="1" t="s">
        <v>330</v>
      </c>
      <c r="C15" s="1" t="s">
        <v>331</v>
      </c>
    </row>
    <row r="16" spans="1:13" x14ac:dyDescent="0.3">
      <c r="A16" s="9">
        <v>2016</v>
      </c>
      <c r="B16" s="98">
        <v>22933.2577189</v>
      </c>
      <c r="C16" s="98">
        <v>7104.1498124999998</v>
      </c>
    </row>
    <row r="17" spans="1:3" x14ac:dyDescent="0.3">
      <c r="A17" s="9">
        <v>2018</v>
      </c>
      <c r="B17" s="98">
        <v>27639.981771100003</v>
      </c>
      <c r="C17" s="98">
        <v>7901.8809062499995</v>
      </c>
    </row>
    <row r="18" spans="1:3" x14ac:dyDescent="0.3">
      <c r="A18" s="9">
        <v>2020</v>
      </c>
      <c r="B18" s="98">
        <v>42327.291041899996</v>
      </c>
      <c r="C18" s="98">
        <v>8338.4724374999969</v>
      </c>
    </row>
    <row r="19" spans="1:3" x14ac:dyDescent="0.3">
      <c r="A19" s="9">
        <v>2022</v>
      </c>
      <c r="B19" s="98">
        <v>43866.407332399998</v>
      </c>
      <c r="C19" s="98">
        <v>9403.9560000000019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B072-F84A-4868-9CEC-039186F5FF95}">
  <dimension ref="A1:CQ35"/>
  <sheetViews>
    <sheetView topLeftCell="CB1" workbookViewId="0">
      <selection activeCell="CC14" sqref="CC14"/>
    </sheetView>
  </sheetViews>
  <sheetFormatPr baseColWidth="10" defaultRowHeight="14.4" x14ac:dyDescent="0.3"/>
  <cols>
    <col min="1" max="1" width="14" customWidth="1"/>
    <col min="2" max="2" width="15.33203125" bestFit="1" customWidth="1"/>
    <col min="3" max="3" width="13.109375" style="6" bestFit="1" customWidth="1"/>
    <col min="4" max="4" width="11" bestFit="1" customWidth="1"/>
    <col min="5" max="5" width="20.33203125" bestFit="1" customWidth="1"/>
    <col min="6" max="6" width="21.44140625" bestFit="1" customWidth="1"/>
    <col min="7" max="7" width="17.44140625" bestFit="1" customWidth="1"/>
    <col min="8" max="9" width="16.5546875" bestFit="1" customWidth="1"/>
    <col min="10" max="10" width="15.5546875" bestFit="1" customWidth="1"/>
    <col min="14" max="14" width="11.5546875" style="6"/>
    <col min="25" max="25" width="11.5546875" style="6"/>
    <col min="36" max="36" width="11.5546875" style="6"/>
    <col min="47" max="47" width="26.109375" bestFit="1" customWidth="1"/>
    <col min="48" max="48" width="15.33203125" bestFit="1" customWidth="1"/>
    <col min="53" max="57" width="11.5546875" style="18"/>
    <col min="59" max="60" width="13" bestFit="1" customWidth="1"/>
    <col min="61" max="61" width="12.6640625" bestFit="1" customWidth="1"/>
    <col min="68" max="69" width="13" bestFit="1" customWidth="1"/>
    <col min="70" max="70" width="13.109375" bestFit="1" customWidth="1"/>
    <col min="71" max="71" width="8.77734375" bestFit="1" customWidth="1"/>
  </cols>
  <sheetData>
    <row r="1" spans="1:95" x14ac:dyDescent="0.3">
      <c r="A1" s="9" t="s">
        <v>147</v>
      </c>
      <c r="B1" t="s">
        <v>149</v>
      </c>
      <c r="C1" s="6" t="s">
        <v>122</v>
      </c>
      <c r="D1" t="s">
        <v>123</v>
      </c>
      <c r="E1" t="s">
        <v>155</v>
      </c>
      <c r="F1" t="s">
        <v>154</v>
      </c>
      <c r="G1" t="s">
        <v>153</v>
      </c>
      <c r="H1" t="s">
        <v>152</v>
      </c>
      <c r="I1" t="s">
        <v>151</v>
      </c>
      <c r="J1" t="s">
        <v>150</v>
      </c>
      <c r="M1" t="s">
        <v>156</v>
      </c>
      <c r="N1" s="6" t="s">
        <v>112</v>
      </c>
      <c r="O1" t="s">
        <v>130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X1" t="s">
        <v>163</v>
      </c>
      <c r="Y1" s="6" t="s">
        <v>108</v>
      </c>
      <c r="Z1" t="s">
        <v>132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I1" t="s">
        <v>170</v>
      </c>
      <c r="AJ1" s="6" t="s">
        <v>41</v>
      </c>
      <c r="AK1" t="s">
        <v>140</v>
      </c>
      <c r="AL1" t="s">
        <v>42</v>
      </c>
      <c r="AM1" t="s">
        <v>171</v>
      </c>
      <c r="AN1" t="s">
        <v>43</v>
      </c>
      <c r="AO1" t="s">
        <v>44</v>
      </c>
      <c r="AP1" t="s">
        <v>45</v>
      </c>
      <c r="AQ1" t="s">
        <v>46</v>
      </c>
      <c r="AT1" t="s">
        <v>172</v>
      </c>
      <c r="AU1" t="s">
        <v>173</v>
      </c>
      <c r="AV1" t="s">
        <v>149</v>
      </c>
      <c r="AW1" s="96" t="s">
        <v>215</v>
      </c>
      <c r="AX1" s="97" t="s">
        <v>216</v>
      </c>
      <c r="AY1" s="97" t="s">
        <v>217</v>
      </c>
      <c r="AZ1" s="97" t="s">
        <v>218</v>
      </c>
      <c r="BA1" s="96" t="s">
        <v>260</v>
      </c>
      <c r="BB1" s="97" t="s">
        <v>261</v>
      </c>
      <c r="BC1" s="97" t="s">
        <v>262</v>
      </c>
      <c r="BD1" s="97" t="s">
        <v>263</v>
      </c>
      <c r="BE1" s="19"/>
      <c r="BF1" t="s">
        <v>156</v>
      </c>
      <c r="BG1" s="5" t="s">
        <v>219</v>
      </c>
      <c r="BH1" s="5" t="s">
        <v>222</v>
      </c>
      <c r="BI1" s="5" t="s">
        <v>220</v>
      </c>
      <c r="BJ1" s="5" t="s">
        <v>221</v>
      </c>
      <c r="BK1" s="96" t="s">
        <v>264</v>
      </c>
      <c r="BL1" s="97" t="s">
        <v>265</v>
      </c>
      <c r="BM1" s="97" t="s">
        <v>266</v>
      </c>
      <c r="BN1" s="97" t="s">
        <v>267</v>
      </c>
      <c r="BO1" t="s">
        <v>163</v>
      </c>
      <c r="BP1" t="s">
        <v>223</v>
      </c>
      <c r="BQ1" t="s">
        <v>226</v>
      </c>
      <c r="BR1" t="s">
        <v>224</v>
      </c>
      <c r="BS1" t="s">
        <v>225</v>
      </c>
      <c r="BT1" s="96" t="s">
        <v>268</v>
      </c>
      <c r="BU1" s="97" t="s">
        <v>269</v>
      </c>
      <c r="BV1" s="97" t="s">
        <v>270</v>
      </c>
      <c r="BW1" s="97" t="s">
        <v>271</v>
      </c>
      <c r="BX1" t="s">
        <v>170</v>
      </c>
      <c r="BY1" t="s">
        <v>227</v>
      </c>
      <c r="BZ1" t="s">
        <v>230</v>
      </c>
      <c r="CA1" t="s">
        <v>228</v>
      </c>
      <c r="CB1" t="s">
        <v>229</v>
      </c>
      <c r="CC1" s="96" t="s">
        <v>272</v>
      </c>
      <c r="CD1" s="97" t="s">
        <v>273</v>
      </c>
      <c r="CE1" s="97" t="s">
        <v>274</v>
      </c>
      <c r="CF1" s="97" t="s">
        <v>275</v>
      </c>
      <c r="CG1" t="s">
        <v>249</v>
      </c>
      <c r="CH1" t="s">
        <v>250</v>
      </c>
      <c r="CI1" t="s">
        <v>251</v>
      </c>
      <c r="CJ1" t="s">
        <v>252</v>
      </c>
      <c r="CK1" t="s">
        <v>253</v>
      </c>
      <c r="CL1" t="s">
        <v>254</v>
      </c>
      <c r="CM1" t="s">
        <v>255</v>
      </c>
      <c r="CN1" t="s">
        <v>256</v>
      </c>
      <c r="CO1" t="s">
        <v>257</v>
      </c>
      <c r="CP1" t="s">
        <v>258</v>
      </c>
      <c r="CQ1" t="s">
        <v>259</v>
      </c>
    </row>
    <row r="2" spans="1:95" x14ac:dyDescent="0.3">
      <c r="A2" s="9">
        <v>1</v>
      </c>
      <c r="B2">
        <v>1317987</v>
      </c>
      <c r="C2" s="6">
        <v>536450</v>
      </c>
      <c r="D2">
        <v>781085</v>
      </c>
      <c r="E2">
        <v>382655</v>
      </c>
      <c r="F2">
        <v>626019</v>
      </c>
      <c r="G2">
        <v>159348</v>
      </c>
      <c r="H2">
        <v>785367</v>
      </c>
      <c r="I2">
        <v>233922</v>
      </c>
      <c r="J2">
        <v>392097</v>
      </c>
      <c r="M2">
        <v>1373826</v>
      </c>
      <c r="N2" s="6">
        <v>546123</v>
      </c>
      <c r="O2" s="8">
        <v>827703</v>
      </c>
      <c r="P2">
        <v>426730</v>
      </c>
      <c r="Q2" s="8">
        <v>651622</v>
      </c>
      <c r="R2">
        <v>182529</v>
      </c>
      <c r="S2">
        <v>244201</v>
      </c>
      <c r="T2">
        <v>237462</v>
      </c>
      <c r="U2">
        <v>414160</v>
      </c>
      <c r="X2">
        <v>1435488</v>
      </c>
      <c r="Y2" s="6">
        <v>573668</v>
      </c>
      <c r="Z2">
        <v>861757</v>
      </c>
      <c r="AA2">
        <v>474862</v>
      </c>
      <c r="AB2">
        <v>685432</v>
      </c>
      <c r="AC2">
        <v>195020</v>
      </c>
      <c r="AD2">
        <v>279842</v>
      </c>
      <c r="AE2">
        <v>251602</v>
      </c>
      <c r="AF2">
        <v>433830</v>
      </c>
      <c r="AI2">
        <v>1484390</v>
      </c>
      <c r="AJ2" s="6">
        <v>555784</v>
      </c>
      <c r="AK2">
        <v>928038</v>
      </c>
      <c r="AL2">
        <v>481683</v>
      </c>
      <c r="AM2">
        <v>699651</v>
      </c>
      <c r="AN2">
        <v>185279</v>
      </c>
      <c r="AO2">
        <v>296404</v>
      </c>
      <c r="AP2">
        <v>244110</v>
      </c>
      <c r="AQ2">
        <v>455541</v>
      </c>
      <c r="AT2" s="95" t="s">
        <v>174</v>
      </c>
      <c r="AU2" t="s">
        <v>175</v>
      </c>
      <c r="AV2">
        <v>1317987</v>
      </c>
      <c r="AW2">
        <v>39</v>
      </c>
      <c r="AX2">
        <v>70</v>
      </c>
      <c r="AY2">
        <v>2</v>
      </c>
      <c r="AZ2">
        <v>2</v>
      </c>
      <c r="BA2" s="18">
        <f t="shared" ref="BA2:BA34" si="0">AV2/AW2*100</f>
        <v>3379453.846153846</v>
      </c>
      <c r="BB2" s="18">
        <f t="shared" ref="BB2:BB34" si="1">AX2/AV2*100000</f>
        <v>5.3111297759386096</v>
      </c>
      <c r="BC2" s="18">
        <f t="shared" ref="BC2:BC34" si="2">AY2/AV2*100000</f>
        <v>0.15174656502681741</v>
      </c>
      <c r="BD2" s="18">
        <f t="shared" ref="BD2:BD34" si="3">AZ2/AV2*100000</f>
        <v>0.15174656502681741</v>
      </c>
      <c r="BF2">
        <v>1373826</v>
      </c>
      <c r="BG2">
        <v>75</v>
      </c>
      <c r="BH2">
        <v>138</v>
      </c>
      <c r="BI2">
        <v>10</v>
      </c>
      <c r="BJ2">
        <v>2</v>
      </c>
      <c r="BK2" s="18">
        <f t="shared" ref="BK2:BK34" si="4">BF2/BG2*100</f>
        <v>1831768</v>
      </c>
      <c r="BL2" s="18">
        <f t="shared" ref="BL2:BL34" si="5">BH2/BF2*100000</f>
        <v>10.044940188932221</v>
      </c>
      <c r="BM2" s="18">
        <f t="shared" ref="BM2:BM34" si="6">BI2/BF2*100000</f>
        <v>0.72789421658929154</v>
      </c>
      <c r="BN2" s="18">
        <f t="shared" ref="BN2:BN34" si="7">BJ2/BF2*100000</f>
        <v>0.14557884331785831</v>
      </c>
      <c r="BO2">
        <v>1435488</v>
      </c>
      <c r="BP2">
        <v>72</v>
      </c>
      <c r="BQ2">
        <v>104</v>
      </c>
      <c r="BR2">
        <v>12</v>
      </c>
      <c r="BS2">
        <v>2</v>
      </c>
      <c r="BT2" s="18">
        <f t="shared" ref="BT2:BT34" si="8">BO2/BP2*100</f>
        <v>1993733.3333333333</v>
      </c>
      <c r="BU2" s="18">
        <f t="shared" ref="BU2:BU34" si="9">BQ2/BO2*100000</f>
        <v>7.2449229808956952</v>
      </c>
      <c r="BV2" s="18">
        <f t="shared" ref="BV2:BV34" si="10">BR2/BO2*100000</f>
        <v>0.83595265164181098</v>
      </c>
      <c r="BW2" s="18">
        <f t="shared" ref="BW2:BW34" si="11">BS2/BO2*100000</f>
        <v>0.13932544194030183</v>
      </c>
      <c r="BX2">
        <v>1484390</v>
      </c>
      <c r="BY2">
        <v>70</v>
      </c>
      <c r="BZ2">
        <v>97</v>
      </c>
      <c r="CA2">
        <v>5</v>
      </c>
      <c r="CB2">
        <v>4</v>
      </c>
      <c r="CC2" s="18">
        <f t="shared" ref="CC2:CC34" si="12">BX2/BY2*100</f>
        <v>2120557.1428571427</v>
      </c>
      <c r="CD2" s="18">
        <f t="shared" ref="CD2:CD34" si="13">BZ2/BX2*100000</f>
        <v>6.5346708075371023</v>
      </c>
      <c r="CE2" s="18">
        <f t="shared" ref="CE2:CE34" si="14">CA2/BX2*100000</f>
        <v>0.33683870141943828</v>
      </c>
      <c r="CF2" s="18">
        <f t="shared" ref="CF2:CF34" si="15">CB2/BX2*100000</f>
        <v>0.26947096113555064</v>
      </c>
      <c r="CG2" s="1">
        <v>244.64150349998272</v>
      </c>
      <c r="CH2" s="1">
        <v>255.62184918336325</v>
      </c>
      <c r="CI2" s="1">
        <v>264.32998165731277</v>
      </c>
      <c r="CJ2" s="1">
        <v>233231.31487639865</v>
      </c>
      <c r="CK2" s="1">
        <v>238695.66233278447</v>
      </c>
      <c r="CL2" s="1">
        <v>211465.29124590382</v>
      </c>
      <c r="CM2" s="1">
        <v>213219.03273398502</v>
      </c>
      <c r="CN2" s="1">
        <v>0.40907402279999999</v>
      </c>
      <c r="CO2" s="1">
        <v>0.42022275190000002</v>
      </c>
      <c r="CP2" s="1">
        <v>0.39506321170000003</v>
      </c>
      <c r="CQ2" s="1">
        <v>0.42921416379999999</v>
      </c>
    </row>
    <row r="3" spans="1:95" x14ac:dyDescent="0.3">
      <c r="A3" s="9">
        <v>2</v>
      </c>
      <c r="B3">
        <v>3626546</v>
      </c>
      <c r="C3" s="6">
        <v>1506647</v>
      </c>
      <c r="D3">
        <v>2118559</v>
      </c>
      <c r="E3">
        <v>1225506</v>
      </c>
      <c r="F3">
        <v>1673352</v>
      </c>
      <c r="G3">
        <v>565701</v>
      </c>
      <c r="H3">
        <v>659805</v>
      </c>
      <c r="I3">
        <v>2239053</v>
      </c>
      <c r="J3">
        <v>1082154</v>
      </c>
      <c r="M3">
        <v>3747643</v>
      </c>
      <c r="N3" s="6">
        <v>1579160</v>
      </c>
      <c r="O3" s="8">
        <v>2167612</v>
      </c>
      <c r="P3">
        <v>1266653</v>
      </c>
      <c r="Q3" s="8">
        <v>1720987</v>
      </c>
      <c r="R3">
        <v>590373</v>
      </c>
      <c r="S3">
        <v>676280</v>
      </c>
      <c r="T3">
        <v>631425</v>
      </c>
      <c r="U3">
        <v>1089562</v>
      </c>
      <c r="X3">
        <v>3785807</v>
      </c>
      <c r="Y3" s="6">
        <v>1651544</v>
      </c>
      <c r="Z3">
        <v>2132304</v>
      </c>
      <c r="AA3">
        <v>1423046</v>
      </c>
      <c r="AB3">
        <v>1691239</v>
      </c>
      <c r="AC3">
        <v>668779</v>
      </c>
      <c r="AD3">
        <v>754267</v>
      </c>
      <c r="AE3">
        <v>654180</v>
      </c>
      <c r="AF3">
        <v>1037059</v>
      </c>
      <c r="AI3">
        <v>3825367</v>
      </c>
      <c r="AJ3" s="6">
        <v>1459888</v>
      </c>
      <c r="AK3">
        <v>2362187</v>
      </c>
      <c r="AL3">
        <v>1344071</v>
      </c>
      <c r="AM3">
        <v>1858849</v>
      </c>
      <c r="AN3">
        <v>549364</v>
      </c>
      <c r="AO3">
        <v>794707</v>
      </c>
      <c r="AP3">
        <v>636011</v>
      </c>
      <c r="AQ3">
        <v>1222838</v>
      </c>
      <c r="AT3" s="95" t="s">
        <v>176</v>
      </c>
      <c r="AU3" t="s">
        <v>177</v>
      </c>
      <c r="AV3">
        <v>3626546</v>
      </c>
      <c r="AW3">
        <v>1168</v>
      </c>
      <c r="AX3">
        <v>175</v>
      </c>
      <c r="AY3">
        <v>14</v>
      </c>
      <c r="AZ3">
        <v>19</v>
      </c>
      <c r="BA3" s="18">
        <f t="shared" si="0"/>
        <v>310491.95205479453</v>
      </c>
      <c r="BB3" s="18">
        <f t="shared" si="1"/>
        <v>4.8255282023170256</v>
      </c>
      <c r="BC3" s="18">
        <f t="shared" si="2"/>
        <v>0.38604225618536209</v>
      </c>
      <c r="BD3" s="18">
        <f t="shared" si="3"/>
        <v>0.52391449053727712</v>
      </c>
      <c r="BF3">
        <v>3747643</v>
      </c>
      <c r="BG3">
        <v>2798</v>
      </c>
      <c r="BH3">
        <v>135</v>
      </c>
      <c r="BI3">
        <v>15</v>
      </c>
      <c r="BJ3">
        <v>20</v>
      </c>
      <c r="BK3" s="18">
        <f t="shared" si="4"/>
        <v>133940.06433166549</v>
      </c>
      <c r="BL3" s="18">
        <f t="shared" si="5"/>
        <v>3.6022641430894029</v>
      </c>
      <c r="BM3" s="18">
        <f t="shared" si="6"/>
        <v>0.40025157145437812</v>
      </c>
      <c r="BN3" s="18">
        <f t="shared" si="7"/>
        <v>0.53366876193917079</v>
      </c>
      <c r="BO3">
        <v>3785807</v>
      </c>
      <c r="BP3">
        <v>2629</v>
      </c>
      <c r="BQ3">
        <v>127</v>
      </c>
      <c r="BR3">
        <v>14</v>
      </c>
      <c r="BS3">
        <v>54</v>
      </c>
      <c r="BT3" s="18">
        <f t="shared" si="8"/>
        <v>144001.78775199695</v>
      </c>
      <c r="BU3" s="18">
        <f t="shared" si="9"/>
        <v>3.3546348242263804</v>
      </c>
      <c r="BV3" s="18">
        <f t="shared" si="10"/>
        <v>0.36980226408794742</v>
      </c>
      <c r="BW3" s="18">
        <f t="shared" si="11"/>
        <v>1.426380161482083</v>
      </c>
      <c r="BX3">
        <v>3825367</v>
      </c>
      <c r="BY3">
        <v>2399</v>
      </c>
      <c r="BZ3">
        <v>172</v>
      </c>
      <c r="CA3">
        <v>18</v>
      </c>
      <c r="CB3">
        <v>70</v>
      </c>
      <c r="CC3" s="18">
        <f t="shared" si="12"/>
        <v>159456.73197165487</v>
      </c>
      <c r="CD3" s="18">
        <f t="shared" si="13"/>
        <v>4.4963006163853034</v>
      </c>
      <c r="CE3" s="18">
        <f t="shared" si="14"/>
        <v>0.4705430877612527</v>
      </c>
      <c r="CF3" s="18">
        <f t="shared" si="15"/>
        <v>1.829889785738205</v>
      </c>
      <c r="CG3" s="1">
        <v>52.451270433048848</v>
      </c>
      <c r="CH3" s="1">
        <v>52.985406231150982</v>
      </c>
      <c r="CI3" s="1">
        <v>53.539080169231909</v>
      </c>
      <c r="CJ3" s="1">
        <v>228507.30336799807</v>
      </c>
      <c r="CK3" s="1">
        <v>234498.55495840989</v>
      </c>
      <c r="CL3" s="1">
        <v>220127.69509908985</v>
      </c>
      <c r="CM3" s="1">
        <v>242972.43480168047</v>
      </c>
      <c r="CN3" s="1">
        <v>0.42444201260000003</v>
      </c>
      <c r="CO3" s="1">
        <v>0.39077280850000001</v>
      </c>
      <c r="CP3" s="1">
        <v>0.42119089110000002</v>
      </c>
      <c r="CQ3" s="1">
        <v>0.3835499825</v>
      </c>
    </row>
    <row r="4" spans="1:95" x14ac:dyDescent="0.3">
      <c r="A4" s="9">
        <v>3</v>
      </c>
      <c r="B4">
        <v>722250</v>
      </c>
      <c r="C4" s="6">
        <v>278117</v>
      </c>
      <c r="D4">
        <v>444133</v>
      </c>
      <c r="E4">
        <v>232938</v>
      </c>
      <c r="F4">
        <v>338005</v>
      </c>
      <c r="G4">
        <v>97762</v>
      </c>
      <c r="H4">
        <v>135176</v>
      </c>
      <c r="I4">
        <v>435767</v>
      </c>
      <c r="J4">
        <v>223250</v>
      </c>
      <c r="M4">
        <v>761252</v>
      </c>
      <c r="N4" s="6">
        <v>260431</v>
      </c>
      <c r="O4" s="8">
        <v>500735</v>
      </c>
      <c r="P4">
        <v>243550</v>
      </c>
      <c r="Q4" s="8">
        <v>369156</v>
      </c>
      <c r="R4">
        <v>88306</v>
      </c>
      <c r="S4">
        <v>155244</v>
      </c>
      <c r="T4">
        <v>115301</v>
      </c>
      <c r="U4">
        <v>253855</v>
      </c>
      <c r="X4">
        <v>809636</v>
      </c>
      <c r="Y4" s="6">
        <v>299618</v>
      </c>
      <c r="Z4">
        <v>509853</v>
      </c>
      <c r="AA4">
        <v>288005</v>
      </c>
      <c r="AB4">
        <v>372346</v>
      </c>
      <c r="AC4">
        <v>109877</v>
      </c>
      <c r="AD4">
        <v>178128</v>
      </c>
      <c r="AE4">
        <v>126164</v>
      </c>
      <c r="AF4">
        <v>246182</v>
      </c>
      <c r="AI4">
        <v>841389</v>
      </c>
      <c r="AJ4" s="6">
        <v>283458</v>
      </c>
      <c r="AK4">
        <v>557931</v>
      </c>
      <c r="AL4">
        <v>264066</v>
      </c>
      <c r="AM4">
        <v>440413</v>
      </c>
      <c r="AN4">
        <v>87578</v>
      </c>
      <c r="AO4">
        <v>176488</v>
      </c>
      <c r="AP4">
        <v>143354</v>
      </c>
      <c r="AQ4">
        <v>297059</v>
      </c>
      <c r="AT4" s="95" t="s">
        <v>178</v>
      </c>
      <c r="AU4" t="s">
        <v>179</v>
      </c>
      <c r="AV4">
        <v>722250</v>
      </c>
      <c r="AW4">
        <v>216</v>
      </c>
      <c r="AX4">
        <v>139</v>
      </c>
      <c r="AY4">
        <v>0</v>
      </c>
      <c r="AZ4">
        <v>2</v>
      </c>
      <c r="BA4" s="18">
        <f t="shared" si="0"/>
        <v>334375</v>
      </c>
      <c r="BB4" s="18">
        <f t="shared" si="1"/>
        <v>19.245413637937002</v>
      </c>
      <c r="BC4" s="18">
        <f t="shared" si="2"/>
        <v>0</v>
      </c>
      <c r="BD4" s="18">
        <f t="shared" si="3"/>
        <v>0.27691242644513669</v>
      </c>
      <c r="BF4">
        <v>761252</v>
      </c>
      <c r="BG4">
        <v>162</v>
      </c>
      <c r="BH4">
        <v>198</v>
      </c>
      <c r="BI4">
        <v>0</v>
      </c>
      <c r="BJ4">
        <v>3</v>
      </c>
      <c r="BK4" s="18">
        <f t="shared" si="4"/>
        <v>469908.64197530865</v>
      </c>
      <c r="BL4" s="18">
        <f t="shared" si="5"/>
        <v>26.009783882341196</v>
      </c>
      <c r="BM4" s="18">
        <f t="shared" si="6"/>
        <v>0</v>
      </c>
      <c r="BN4" s="18">
        <f t="shared" si="7"/>
        <v>0.39408763458092722</v>
      </c>
      <c r="BO4">
        <v>809636</v>
      </c>
      <c r="BP4">
        <v>62</v>
      </c>
      <c r="BQ4">
        <v>89</v>
      </c>
      <c r="BR4">
        <v>5</v>
      </c>
      <c r="BS4">
        <v>3</v>
      </c>
      <c r="BT4" s="18">
        <f t="shared" si="8"/>
        <v>1305864.5161290322</v>
      </c>
      <c r="BU4" s="18">
        <f t="shared" si="9"/>
        <v>10.992594202826949</v>
      </c>
      <c r="BV4" s="18">
        <f t="shared" si="10"/>
        <v>0.61756147206892975</v>
      </c>
      <c r="BW4" s="18">
        <f t="shared" si="11"/>
        <v>0.37053688324135786</v>
      </c>
      <c r="BX4">
        <v>841389</v>
      </c>
      <c r="BY4">
        <v>39</v>
      </c>
      <c r="BZ4">
        <v>164</v>
      </c>
      <c r="CA4">
        <v>3</v>
      </c>
      <c r="CB4">
        <v>3</v>
      </c>
      <c r="CC4" s="18">
        <f t="shared" si="12"/>
        <v>2157407.692307692</v>
      </c>
      <c r="CD4" s="18">
        <f t="shared" si="13"/>
        <v>19.491578805998177</v>
      </c>
      <c r="CE4" s="18">
        <f t="shared" si="14"/>
        <v>0.35655327084143007</v>
      </c>
      <c r="CF4" s="18">
        <f t="shared" si="15"/>
        <v>0.35655327084143007</v>
      </c>
      <c r="CG4" s="1">
        <v>10.299803595405994</v>
      </c>
      <c r="CH4" s="1">
        <v>10.954443185397382</v>
      </c>
      <c r="CI4" s="1">
        <v>11.384063946413349</v>
      </c>
      <c r="CJ4" s="1">
        <v>225814.67358947732</v>
      </c>
      <c r="CK4" s="1">
        <v>242519.03837362662</v>
      </c>
      <c r="CL4" s="1">
        <v>188475.93486455642</v>
      </c>
      <c r="CM4" s="1">
        <v>210866.43989878643</v>
      </c>
      <c r="CN4" s="1">
        <v>0.43112969300000004</v>
      </c>
      <c r="CO4" s="1">
        <v>0.42071904269999999</v>
      </c>
      <c r="CP4" s="1">
        <v>0.43138569570000002</v>
      </c>
      <c r="CQ4" s="1">
        <v>0.40645857220000003</v>
      </c>
    </row>
    <row r="5" spans="1:95" x14ac:dyDescent="0.3">
      <c r="A5" s="9">
        <v>4</v>
      </c>
      <c r="B5">
        <v>857591</v>
      </c>
      <c r="C5" s="6">
        <v>510612</v>
      </c>
      <c r="D5">
        <v>346730</v>
      </c>
      <c r="E5">
        <v>249199</v>
      </c>
      <c r="F5">
        <v>422386</v>
      </c>
      <c r="G5">
        <v>133604</v>
      </c>
      <c r="H5">
        <v>115595</v>
      </c>
      <c r="I5">
        <v>555990</v>
      </c>
      <c r="J5">
        <v>172292</v>
      </c>
      <c r="M5">
        <v>882009</v>
      </c>
      <c r="N5" s="6">
        <v>529188</v>
      </c>
      <c r="O5" s="8">
        <v>350745</v>
      </c>
      <c r="P5">
        <v>249246</v>
      </c>
      <c r="Q5" s="8">
        <v>439231</v>
      </c>
      <c r="R5">
        <v>130087</v>
      </c>
      <c r="S5">
        <v>119159</v>
      </c>
      <c r="T5">
        <v>261280</v>
      </c>
      <c r="U5">
        <v>177951</v>
      </c>
      <c r="X5">
        <v>934862</v>
      </c>
      <c r="Y5" s="6">
        <v>546906</v>
      </c>
      <c r="Z5">
        <v>387725</v>
      </c>
      <c r="AA5">
        <v>276104</v>
      </c>
      <c r="AB5">
        <v>475014</v>
      </c>
      <c r="AC5">
        <v>140971</v>
      </c>
      <c r="AD5">
        <v>135133</v>
      </c>
      <c r="AE5">
        <v>280692</v>
      </c>
      <c r="AF5">
        <v>194322</v>
      </c>
      <c r="AI5">
        <v>952087</v>
      </c>
      <c r="AJ5" s="6">
        <v>563329</v>
      </c>
      <c r="AK5">
        <v>387199</v>
      </c>
      <c r="AL5">
        <v>276333</v>
      </c>
      <c r="AM5">
        <v>480727</v>
      </c>
      <c r="AN5">
        <v>140212</v>
      </c>
      <c r="AO5">
        <v>136121</v>
      </c>
      <c r="AP5">
        <v>286518</v>
      </c>
      <c r="AQ5">
        <v>194209</v>
      </c>
      <c r="AT5" s="95" t="s">
        <v>180</v>
      </c>
      <c r="AU5" t="s">
        <v>181</v>
      </c>
      <c r="AV5">
        <v>857591</v>
      </c>
      <c r="AW5">
        <v>81</v>
      </c>
      <c r="AX5">
        <v>18</v>
      </c>
      <c r="AY5">
        <v>6</v>
      </c>
      <c r="AZ5">
        <v>4</v>
      </c>
      <c r="BA5" s="18">
        <f t="shared" si="0"/>
        <v>1058754.3209876544</v>
      </c>
      <c r="BB5" s="18">
        <f t="shared" si="1"/>
        <v>2.0989026237448853</v>
      </c>
      <c r="BC5" s="18">
        <f t="shared" si="2"/>
        <v>0.69963420791496178</v>
      </c>
      <c r="BD5" s="18">
        <f t="shared" si="3"/>
        <v>0.46642280527664121</v>
      </c>
      <c r="BF5">
        <v>882009</v>
      </c>
      <c r="BG5">
        <v>69</v>
      </c>
      <c r="BH5">
        <v>18</v>
      </c>
      <c r="BI5">
        <v>8</v>
      </c>
      <c r="BJ5">
        <v>3</v>
      </c>
      <c r="BK5" s="18">
        <f t="shared" si="4"/>
        <v>1278273.9130434783</v>
      </c>
      <c r="BL5" s="18">
        <f t="shared" si="5"/>
        <v>2.0407955020867132</v>
      </c>
      <c r="BM5" s="18">
        <f t="shared" si="6"/>
        <v>0.90702022314965036</v>
      </c>
      <c r="BN5" s="18">
        <f t="shared" si="7"/>
        <v>0.34013258368111893</v>
      </c>
      <c r="BO5">
        <v>934862</v>
      </c>
      <c r="BP5">
        <v>77</v>
      </c>
      <c r="BQ5">
        <v>13</v>
      </c>
      <c r="BR5">
        <v>2</v>
      </c>
      <c r="BS5">
        <v>0</v>
      </c>
      <c r="BT5" s="18">
        <f t="shared" si="8"/>
        <v>1214106.4935064935</v>
      </c>
      <c r="BU5" s="18">
        <f t="shared" si="9"/>
        <v>1.3905795721721494</v>
      </c>
      <c r="BV5" s="18">
        <f t="shared" si="10"/>
        <v>0.21393531879571531</v>
      </c>
      <c r="BW5" s="18">
        <f t="shared" si="11"/>
        <v>0</v>
      </c>
      <c r="BX5">
        <v>952087</v>
      </c>
      <c r="BY5">
        <v>87</v>
      </c>
      <c r="BZ5">
        <v>90</v>
      </c>
      <c r="CA5">
        <v>3</v>
      </c>
      <c r="CB5">
        <v>0</v>
      </c>
      <c r="CC5" s="18">
        <f t="shared" si="12"/>
        <v>1094352.8735632184</v>
      </c>
      <c r="CD5" s="18">
        <f t="shared" si="13"/>
        <v>9.4529176430305206</v>
      </c>
      <c r="CE5" s="18">
        <f t="shared" si="14"/>
        <v>0.31509725476768402</v>
      </c>
      <c r="CF5" s="18">
        <f t="shared" si="15"/>
        <v>0</v>
      </c>
      <c r="CG5" s="1">
        <v>15.343312973977968</v>
      </c>
      <c r="CH5" s="1">
        <v>16.262736835427972</v>
      </c>
      <c r="CI5" s="1">
        <v>16.562380678038163</v>
      </c>
      <c r="CJ5" s="1">
        <v>773374.76955798268</v>
      </c>
      <c r="CK5" s="1">
        <v>640119.38200177101</v>
      </c>
      <c r="CL5" s="1">
        <v>537584.31832719699</v>
      </c>
      <c r="CM5" s="1">
        <v>496909.39378439152</v>
      </c>
      <c r="CN5" s="1">
        <v>0.46047520310000001</v>
      </c>
      <c r="CO5" s="1">
        <v>0.46381486529999999</v>
      </c>
      <c r="CP5" s="1">
        <v>0.46822475099999999</v>
      </c>
      <c r="CQ5" s="1">
        <v>0.44224908880000002</v>
      </c>
    </row>
    <row r="6" spans="1:95" x14ac:dyDescent="0.3">
      <c r="A6" s="9">
        <v>5</v>
      </c>
      <c r="B6">
        <v>2957809</v>
      </c>
      <c r="C6" s="6">
        <v>859581</v>
      </c>
      <c r="D6">
        <v>2096401</v>
      </c>
      <c r="E6">
        <v>1016637</v>
      </c>
      <c r="F6">
        <v>1259134</v>
      </c>
      <c r="G6">
        <v>313379</v>
      </c>
      <c r="H6">
        <v>703258</v>
      </c>
      <c r="I6">
        <v>1572513</v>
      </c>
      <c r="J6">
        <v>923664</v>
      </c>
      <c r="M6">
        <v>3050877</v>
      </c>
      <c r="N6" s="6">
        <v>846470</v>
      </c>
      <c r="O6" s="8">
        <v>2203824</v>
      </c>
      <c r="P6">
        <v>1056175</v>
      </c>
      <c r="Q6" s="8">
        <v>1337248</v>
      </c>
      <c r="R6">
        <v>300308</v>
      </c>
      <c r="S6">
        <v>755867</v>
      </c>
      <c r="T6">
        <v>326662</v>
      </c>
      <c r="U6">
        <v>1010586</v>
      </c>
      <c r="X6">
        <v>3170331</v>
      </c>
      <c r="Y6" s="6">
        <v>976532</v>
      </c>
      <c r="Z6">
        <v>2193799</v>
      </c>
      <c r="AA6">
        <v>1208078</v>
      </c>
      <c r="AB6">
        <v>1335237</v>
      </c>
      <c r="AC6">
        <v>386784</v>
      </c>
      <c r="AD6">
        <v>821294</v>
      </c>
      <c r="AE6">
        <v>365811</v>
      </c>
      <c r="AF6">
        <v>969426</v>
      </c>
      <c r="AI6">
        <v>3273934</v>
      </c>
      <c r="AJ6" s="6">
        <v>838501</v>
      </c>
      <c r="AK6">
        <v>2434631</v>
      </c>
      <c r="AL6">
        <v>1140900</v>
      </c>
      <c r="AM6">
        <v>1483177</v>
      </c>
      <c r="AN6">
        <v>318110</v>
      </c>
      <c r="AO6">
        <v>822790</v>
      </c>
      <c r="AP6">
        <v>339788</v>
      </c>
      <c r="AQ6">
        <v>1143389</v>
      </c>
      <c r="AT6" s="95" t="s">
        <v>182</v>
      </c>
      <c r="AU6" t="s">
        <v>183</v>
      </c>
      <c r="AV6">
        <v>2957809</v>
      </c>
      <c r="AW6">
        <v>212</v>
      </c>
      <c r="AX6">
        <v>24</v>
      </c>
      <c r="AY6">
        <v>21</v>
      </c>
      <c r="AZ6">
        <v>5</v>
      </c>
      <c r="BA6" s="18">
        <f t="shared" si="0"/>
        <v>1395192.9245283019</v>
      </c>
      <c r="BB6" s="18">
        <f t="shared" si="1"/>
        <v>0.81141141973670372</v>
      </c>
      <c r="BC6" s="18">
        <f t="shared" si="2"/>
        <v>0.70998499226961576</v>
      </c>
      <c r="BD6" s="18">
        <f t="shared" si="3"/>
        <v>0.16904404577847995</v>
      </c>
      <c r="BF6">
        <v>3050877</v>
      </c>
      <c r="BG6">
        <v>228</v>
      </c>
      <c r="BH6">
        <v>32</v>
      </c>
      <c r="BI6">
        <v>11</v>
      </c>
      <c r="BJ6">
        <v>6</v>
      </c>
      <c r="BK6" s="18">
        <f t="shared" si="4"/>
        <v>1338103.9473684209</v>
      </c>
      <c r="BL6" s="18">
        <f t="shared" si="5"/>
        <v>1.0488787322464983</v>
      </c>
      <c r="BM6" s="18">
        <f t="shared" si="6"/>
        <v>0.36055206420973379</v>
      </c>
      <c r="BN6" s="18">
        <f t="shared" si="7"/>
        <v>0.19666476229621843</v>
      </c>
      <c r="BO6">
        <v>3170331</v>
      </c>
      <c r="BP6">
        <v>194</v>
      </c>
      <c r="BQ6">
        <v>37</v>
      </c>
      <c r="BR6">
        <v>8</v>
      </c>
      <c r="BS6">
        <v>11</v>
      </c>
      <c r="BT6" s="18">
        <f t="shared" si="8"/>
        <v>1634191.237113402</v>
      </c>
      <c r="BU6" s="18">
        <f t="shared" si="9"/>
        <v>1.1670705677104378</v>
      </c>
      <c r="BV6" s="18">
        <f t="shared" si="10"/>
        <v>0.25233958220766223</v>
      </c>
      <c r="BW6" s="18">
        <f t="shared" si="11"/>
        <v>0.34696692553553554</v>
      </c>
      <c r="BX6">
        <v>3273934</v>
      </c>
      <c r="BY6">
        <v>129</v>
      </c>
      <c r="BZ6">
        <v>34</v>
      </c>
      <c r="CA6">
        <v>4</v>
      </c>
      <c r="CB6">
        <v>13</v>
      </c>
      <c r="CC6" s="18">
        <f t="shared" si="12"/>
        <v>2537933.333333333</v>
      </c>
      <c r="CD6" s="18">
        <f t="shared" si="13"/>
        <v>1.0385059686603335</v>
      </c>
      <c r="CE6" s="18">
        <f t="shared" si="14"/>
        <v>0.12217717278356864</v>
      </c>
      <c r="CF6" s="18">
        <f t="shared" si="15"/>
        <v>0.39707581154659805</v>
      </c>
      <c r="CG6" s="1">
        <v>20.125213635839124</v>
      </c>
      <c r="CH6" s="1">
        <v>20.913195999485882</v>
      </c>
      <c r="CI6" s="1">
        <v>21.596616703864932</v>
      </c>
      <c r="CJ6" s="1">
        <v>304860.61946528667</v>
      </c>
      <c r="CK6" s="1">
        <v>316648.18411230604</v>
      </c>
      <c r="CL6" s="1">
        <v>272005.42719356436</v>
      </c>
      <c r="CM6" s="1">
        <v>281706.15687426808</v>
      </c>
      <c r="CN6" s="1">
        <v>0.41548414960000002</v>
      </c>
      <c r="CO6" s="1">
        <v>0.41118387849999999</v>
      </c>
      <c r="CP6" s="1">
        <v>0.39281721580000001</v>
      </c>
      <c r="CQ6" s="1">
        <v>0.38642144380000004</v>
      </c>
    </row>
    <row r="7" spans="1:95" x14ac:dyDescent="0.3">
      <c r="A7" s="9">
        <v>6</v>
      </c>
      <c r="B7">
        <v>699583</v>
      </c>
      <c r="C7" s="6">
        <v>337497</v>
      </c>
      <c r="D7">
        <v>361884</v>
      </c>
      <c r="E7">
        <v>210142</v>
      </c>
      <c r="F7">
        <v>336658</v>
      </c>
      <c r="G7">
        <v>96659</v>
      </c>
      <c r="H7">
        <v>113483</v>
      </c>
      <c r="I7">
        <v>433317</v>
      </c>
      <c r="J7">
        <v>178109</v>
      </c>
      <c r="M7">
        <v>723466</v>
      </c>
      <c r="N7" s="6">
        <v>332309</v>
      </c>
      <c r="O7" s="8">
        <v>390442</v>
      </c>
      <c r="P7">
        <v>214264</v>
      </c>
      <c r="Q7" s="8">
        <v>368550</v>
      </c>
      <c r="R7">
        <v>95480</v>
      </c>
      <c r="S7">
        <v>118784</v>
      </c>
      <c r="T7">
        <v>162656</v>
      </c>
      <c r="U7">
        <v>205894</v>
      </c>
      <c r="X7">
        <v>734717</v>
      </c>
      <c r="Y7" s="6">
        <v>329203</v>
      </c>
      <c r="Z7">
        <v>405226</v>
      </c>
      <c r="AA7">
        <v>239115</v>
      </c>
      <c r="AB7">
        <v>362861</v>
      </c>
      <c r="AC7">
        <v>101643</v>
      </c>
      <c r="AD7">
        <v>137472</v>
      </c>
      <c r="AE7">
        <v>161227</v>
      </c>
      <c r="AF7">
        <v>201634</v>
      </c>
      <c r="AI7">
        <v>771325</v>
      </c>
      <c r="AJ7" s="6">
        <v>292700</v>
      </c>
      <c r="AK7">
        <v>478494</v>
      </c>
      <c r="AL7">
        <v>245858</v>
      </c>
      <c r="AM7">
        <v>390012</v>
      </c>
      <c r="AN7">
        <v>87917</v>
      </c>
      <c r="AO7">
        <v>157941</v>
      </c>
      <c r="AP7">
        <v>149700</v>
      </c>
      <c r="AQ7">
        <v>240312</v>
      </c>
      <c r="AT7" s="95" t="s">
        <v>184</v>
      </c>
      <c r="AU7" t="s">
        <v>185</v>
      </c>
      <c r="AV7">
        <v>699583</v>
      </c>
      <c r="AW7">
        <v>502</v>
      </c>
      <c r="AX7">
        <v>67</v>
      </c>
      <c r="AY7">
        <v>4</v>
      </c>
      <c r="AZ7">
        <v>0</v>
      </c>
      <c r="BA7" s="18">
        <f t="shared" si="0"/>
        <v>139359.16334661352</v>
      </c>
      <c r="BB7" s="18">
        <f t="shared" si="1"/>
        <v>9.5771338068535101</v>
      </c>
      <c r="BC7" s="18">
        <f t="shared" si="2"/>
        <v>0.57176918249871711</v>
      </c>
      <c r="BD7" s="18">
        <f t="shared" si="3"/>
        <v>0</v>
      </c>
      <c r="BF7">
        <v>723466</v>
      </c>
      <c r="BG7">
        <v>617</v>
      </c>
      <c r="BH7">
        <v>55</v>
      </c>
      <c r="BI7">
        <v>17</v>
      </c>
      <c r="BJ7">
        <v>0</v>
      </c>
      <c r="BK7" s="18">
        <f t="shared" si="4"/>
        <v>117255.42949756888</v>
      </c>
      <c r="BL7" s="18">
        <f t="shared" si="5"/>
        <v>7.6022922984632313</v>
      </c>
      <c r="BM7" s="18">
        <f t="shared" si="6"/>
        <v>2.349799437706817</v>
      </c>
      <c r="BN7" s="18">
        <f t="shared" si="7"/>
        <v>0</v>
      </c>
      <c r="BO7">
        <v>734717</v>
      </c>
      <c r="BP7">
        <v>544</v>
      </c>
      <c r="BQ7">
        <v>98</v>
      </c>
      <c r="BR7">
        <v>7</v>
      </c>
      <c r="BS7">
        <v>0</v>
      </c>
      <c r="BT7" s="18">
        <f t="shared" si="8"/>
        <v>135058.27205882352</v>
      </c>
      <c r="BU7" s="18">
        <f t="shared" si="9"/>
        <v>13.338469097625344</v>
      </c>
      <c r="BV7" s="18">
        <f t="shared" si="10"/>
        <v>0.95274779268752452</v>
      </c>
      <c r="BW7" s="18">
        <f t="shared" si="11"/>
        <v>0</v>
      </c>
      <c r="BX7">
        <v>771325</v>
      </c>
      <c r="BY7">
        <v>738</v>
      </c>
      <c r="BZ7">
        <v>142</v>
      </c>
      <c r="CA7">
        <v>7</v>
      </c>
      <c r="CB7">
        <v>5</v>
      </c>
      <c r="CC7" s="18">
        <f t="shared" si="12"/>
        <v>104515.58265582655</v>
      </c>
      <c r="CD7" s="18">
        <f t="shared" si="13"/>
        <v>18.40987910413898</v>
      </c>
      <c r="CE7" s="18">
        <f t="shared" si="14"/>
        <v>0.90752925161248499</v>
      </c>
      <c r="CF7" s="18">
        <f t="shared" si="15"/>
        <v>0.64823517972320355</v>
      </c>
      <c r="CG7" s="1">
        <v>128.57310276499786</v>
      </c>
      <c r="CH7" s="1">
        <v>130.57261066061284</v>
      </c>
      <c r="CI7" s="1">
        <v>137.07851991691658</v>
      </c>
      <c r="CJ7" s="1">
        <v>201127.29726136857</v>
      </c>
      <c r="CK7" s="1">
        <v>212599.33984458153</v>
      </c>
      <c r="CL7" s="1">
        <v>201729.7857542428</v>
      </c>
      <c r="CM7" s="1">
        <v>192045.83541308783</v>
      </c>
      <c r="CN7" s="1">
        <v>0.41314561320000004</v>
      </c>
      <c r="CO7" s="1">
        <v>0.41009061590000001</v>
      </c>
      <c r="CP7" s="1">
        <v>0.40152773600000002</v>
      </c>
      <c r="CQ7" s="1">
        <v>0.37654333140000001</v>
      </c>
    </row>
    <row r="8" spans="1:95" x14ac:dyDescent="0.3">
      <c r="A8" s="9">
        <v>7</v>
      </c>
      <c r="B8">
        <v>5185820</v>
      </c>
      <c r="C8" s="6">
        <v>3881513</v>
      </c>
      <c r="D8">
        <v>1299570</v>
      </c>
      <c r="E8">
        <v>1276188</v>
      </c>
      <c r="F8">
        <v>2534790</v>
      </c>
      <c r="G8">
        <v>866297</v>
      </c>
      <c r="H8">
        <v>409891</v>
      </c>
      <c r="I8">
        <v>3401087</v>
      </c>
      <c r="J8">
        <v>638856</v>
      </c>
      <c r="M8">
        <v>5343475</v>
      </c>
      <c r="N8" s="6">
        <v>4438078</v>
      </c>
      <c r="O8" s="8">
        <v>903258</v>
      </c>
      <c r="P8">
        <v>1191234</v>
      </c>
      <c r="Q8" s="8">
        <v>2723725</v>
      </c>
      <c r="R8">
        <v>908591</v>
      </c>
      <c r="S8">
        <v>282643</v>
      </c>
      <c r="T8">
        <v>2263506</v>
      </c>
      <c r="U8">
        <v>460219</v>
      </c>
      <c r="X8">
        <v>5596298</v>
      </c>
      <c r="Y8" s="6">
        <v>4537886</v>
      </c>
      <c r="Z8">
        <v>1049548</v>
      </c>
      <c r="AA8">
        <v>1399098</v>
      </c>
      <c r="AB8">
        <v>2894316</v>
      </c>
      <c r="AC8">
        <v>1057200</v>
      </c>
      <c r="AD8">
        <v>341898</v>
      </c>
      <c r="AE8">
        <v>2359110</v>
      </c>
      <c r="AF8">
        <v>535206</v>
      </c>
      <c r="AI8">
        <v>5703957</v>
      </c>
      <c r="AJ8" s="6">
        <v>4656364</v>
      </c>
      <c r="AK8">
        <v>1041510</v>
      </c>
      <c r="AL8">
        <v>1453330</v>
      </c>
      <c r="AM8">
        <v>2794317</v>
      </c>
      <c r="AN8">
        <v>1117666</v>
      </c>
      <c r="AO8">
        <v>335664</v>
      </c>
      <c r="AP8">
        <v>2253583</v>
      </c>
      <c r="AQ8">
        <v>540734</v>
      </c>
      <c r="AT8" s="95" t="s">
        <v>186</v>
      </c>
      <c r="AU8" t="s">
        <v>187</v>
      </c>
      <c r="AV8">
        <v>5185820</v>
      </c>
      <c r="AW8">
        <v>468</v>
      </c>
      <c r="AX8">
        <v>164</v>
      </c>
      <c r="AY8">
        <v>15</v>
      </c>
      <c r="AZ8">
        <v>77</v>
      </c>
      <c r="BA8" s="18">
        <f t="shared" si="0"/>
        <v>1108081.1965811965</v>
      </c>
      <c r="BB8" s="18">
        <f t="shared" si="1"/>
        <v>3.1624699661769982</v>
      </c>
      <c r="BC8" s="18">
        <f t="shared" si="2"/>
        <v>0.28925030178448152</v>
      </c>
      <c r="BD8" s="18">
        <f t="shared" si="3"/>
        <v>1.4848182158270051</v>
      </c>
      <c r="BF8">
        <v>5343475</v>
      </c>
      <c r="BG8">
        <v>562</v>
      </c>
      <c r="BH8">
        <v>184</v>
      </c>
      <c r="BI8">
        <v>24</v>
      </c>
      <c r="BJ8">
        <v>26</v>
      </c>
      <c r="BK8" s="18">
        <f t="shared" si="4"/>
        <v>950796.2633451958</v>
      </c>
      <c r="BL8" s="18">
        <f t="shared" si="5"/>
        <v>3.4434520606908423</v>
      </c>
      <c r="BM8" s="18">
        <f t="shared" si="6"/>
        <v>0.44914592095967515</v>
      </c>
      <c r="BN8" s="18">
        <f t="shared" si="7"/>
        <v>0.4865747477063147</v>
      </c>
      <c r="BO8">
        <v>5596298</v>
      </c>
      <c r="BP8">
        <v>419</v>
      </c>
      <c r="BQ8">
        <v>72</v>
      </c>
      <c r="BR8">
        <v>13</v>
      </c>
      <c r="BS8">
        <v>5</v>
      </c>
      <c r="BT8" s="18">
        <f t="shared" si="8"/>
        <v>1335631.9809069212</v>
      </c>
      <c r="BU8" s="18">
        <f t="shared" si="9"/>
        <v>1.2865647969425502</v>
      </c>
      <c r="BV8" s="18">
        <f t="shared" si="10"/>
        <v>0.23229642167018266</v>
      </c>
      <c r="BW8" s="18">
        <f t="shared" si="11"/>
        <v>8.9344777565454878E-2</v>
      </c>
      <c r="BX8">
        <v>5703957</v>
      </c>
      <c r="BY8">
        <v>377</v>
      </c>
      <c r="BZ8">
        <v>29</v>
      </c>
      <c r="CA8">
        <v>11</v>
      </c>
      <c r="CB8">
        <v>5</v>
      </c>
      <c r="CC8" s="18">
        <f t="shared" si="12"/>
        <v>1512985.9416445622</v>
      </c>
      <c r="CD8" s="18">
        <f t="shared" si="13"/>
        <v>0.50841898001685504</v>
      </c>
      <c r="CE8" s="18">
        <f t="shared" si="14"/>
        <v>0.19284857862708291</v>
      </c>
      <c r="CF8" s="18">
        <f t="shared" si="15"/>
        <v>8.7658444830492233E-2</v>
      </c>
      <c r="CG8" s="1">
        <v>72.887802698287373</v>
      </c>
      <c r="CH8" s="1">
        <v>76.336441073425107</v>
      </c>
      <c r="CI8" s="1">
        <v>77.804966321638105</v>
      </c>
      <c r="CJ8" s="1">
        <v>71332.843600433494</v>
      </c>
      <c r="CK8" s="1">
        <v>66174.186835345914</v>
      </c>
      <c r="CL8" s="1">
        <v>59692.469200174834</v>
      </c>
      <c r="CM8" s="1">
        <v>64654.862755802678</v>
      </c>
      <c r="CN8" s="1">
        <v>0.49561482140000002</v>
      </c>
      <c r="CO8" s="1">
        <v>0.48476799140000004</v>
      </c>
      <c r="CP8" s="1">
        <v>0.46943881079999999</v>
      </c>
      <c r="CQ8" s="1">
        <v>0.46674410370000002</v>
      </c>
    </row>
    <row r="9" spans="1:95" x14ac:dyDescent="0.3">
      <c r="A9" s="9">
        <v>8</v>
      </c>
      <c r="B9">
        <v>3596374</v>
      </c>
      <c r="C9" s="6">
        <v>1441044</v>
      </c>
      <c r="D9">
        <v>2154780</v>
      </c>
      <c r="E9">
        <v>1190237</v>
      </c>
      <c r="F9">
        <v>1590067</v>
      </c>
      <c r="G9">
        <v>530829</v>
      </c>
      <c r="H9">
        <v>659408</v>
      </c>
      <c r="I9">
        <v>2120896</v>
      </c>
      <c r="J9">
        <v>1064281</v>
      </c>
      <c r="M9">
        <v>3683421</v>
      </c>
      <c r="N9" s="6">
        <v>1417014</v>
      </c>
      <c r="O9" s="8">
        <v>2264911</v>
      </c>
      <c r="P9">
        <v>1269795</v>
      </c>
      <c r="Q9" s="8">
        <v>1655412</v>
      </c>
      <c r="R9">
        <v>514086</v>
      </c>
      <c r="S9">
        <v>755709</v>
      </c>
      <c r="T9">
        <v>570468</v>
      </c>
      <c r="U9">
        <v>1084944</v>
      </c>
      <c r="X9">
        <v>3765537</v>
      </c>
      <c r="Y9" s="6">
        <v>1381443</v>
      </c>
      <c r="Z9">
        <v>2382573</v>
      </c>
      <c r="AA9">
        <v>1408288</v>
      </c>
      <c r="AB9">
        <v>1634253</v>
      </c>
      <c r="AC9">
        <v>568934</v>
      </c>
      <c r="AD9">
        <v>839354</v>
      </c>
      <c r="AE9">
        <v>525053</v>
      </c>
      <c r="AF9">
        <v>1109200</v>
      </c>
      <c r="AI9">
        <v>3807520</v>
      </c>
      <c r="AJ9" s="6">
        <v>1363630</v>
      </c>
      <c r="AK9">
        <v>2443890</v>
      </c>
      <c r="AL9">
        <v>1377352</v>
      </c>
      <c r="AM9">
        <v>1761408</v>
      </c>
      <c r="AN9">
        <v>528901</v>
      </c>
      <c r="AO9">
        <v>848451</v>
      </c>
      <c r="AP9">
        <v>551986</v>
      </c>
      <c r="AQ9">
        <v>1209422</v>
      </c>
      <c r="AT9" s="95" t="s">
        <v>188</v>
      </c>
      <c r="AU9" t="s">
        <v>189</v>
      </c>
      <c r="AV9">
        <v>3596374</v>
      </c>
      <c r="AW9">
        <v>1232</v>
      </c>
      <c r="AX9">
        <v>23</v>
      </c>
      <c r="AY9">
        <v>9</v>
      </c>
      <c r="AZ9">
        <v>28</v>
      </c>
      <c r="BA9" s="18">
        <f t="shared" si="0"/>
        <v>291913.47402597405</v>
      </c>
      <c r="BB9" s="18">
        <f t="shared" si="1"/>
        <v>0.6395330407794072</v>
      </c>
      <c r="BC9" s="18">
        <f t="shared" si="2"/>
        <v>0.25025205943542023</v>
      </c>
      <c r="BD9" s="18">
        <f t="shared" si="3"/>
        <v>0.77856196268797406</v>
      </c>
      <c r="BF9">
        <v>3683421</v>
      </c>
      <c r="BG9">
        <v>1807</v>
      </c>
      <c r="BH9">
        <v>8</v>
      </c>
      <c r="BI9">
        <v>10</v>
      </c>
      <c r="BJ9">
        <v>31</v>
      </c>
      <c r="BK9" s="18">
        <f t="shared" si="4"/>
        <v>203841.78195904815</v>
      </c>
      <c r="BL9" s="18">
        <f t="shared" si="5"/>
        <v>0.2171894008314553</v>
      </c>
      <c r="BM9" s="18">
        <f t="shared" si="6"/>
        <v>0.27148675103931913</v>
      </c>
      <c r="BN9" s="18">
        <f t="shared" si="7"/>
        <v>0.84160892822188937</v>
      </c>
      <c r="BO9">
        <v>3765537</v>
      </c>
      <c r="BP9">
        <v>2296</v>
      </c>
      <c r="BQ9">
        <v>16</v>
      </c>
      <c r="BR9">
        <v>20</v>
      </c>
      <c r="BS9">
        <v>30</v>
      </c>
      <c r="BT9" s="18">
        <f t="shared" si="8"/>
        <v>164004.22473867596</v>
      </c>
      <c r="BU9" s="18">
        <f t="shared" si="9"/>
        <v>0.42490619531822416</v>
      </c>
      <c r="BV9" s="18">
        <f t="shared" si="10"/>
        <v>0.53113274414778022</v>
      </c>
      <c r="BW9" s="18">
        <f t="shared" si="11"/>
        <v>0.79669911622167033</v>
      </c>
      <c r="BX9">
        <v>3807520</v>
      </c>
      <c r="BY9">
        <v>1654</v>
      </c>
      <c r="BZ9">
        <v>6</v>
      </c>
      <c r="CA9">
        <v>21</v>
      </c>
      <c r="CB9">
        <v>38</v>
      </c>
      <c r="CC9" s="18">
        <f t="shared" si="12"/>
        <v>230200.72551390567</v>
      </c>
      <c r="CD9" s="18">
        <f t="shared" si="13"/>
        <v>0.15758288859940328</v>
      </c>
      <c r="CE9" s="18">
        <f t="shared" si="14"/>
        <v>0.55154011009791148</v>
      </c>
      <c r="CF9" s="18">
        <f t="shared" si="15"/>
        <v>0.99802496112955419</v>
      </c>
      <c r="CG9" s="1">
        <v>14.887765130243805</v>
      </c>
      <c r="CH9" s="1">
        <v>15.219664123444717</v>
      </c>
      <c r="CI9" s="1">
        <v>15.389352313706711</v>
      </c>
      <c r="CJ9" s="1">
        <v>230923.84412744612</v>
      </c>
      <c r="CK9" s="1">
        <v>231665.83564572173</v>
      </c>
      <c r="CL9" s="1">
        <v>214992.46986551984</v>
      </c>
      <c r="CM9" s="1">
        <v>241526.54326175569</v>
      </c>
      <c r="CN9" s="1">
        <v>0.46595101690000001</v>
      </c>
      <c r="CO9" s="1">
        <v>0.43318180540000001</v>
      </c>
      <c r="CP9" s="1">
        <v>0.44208065990000001</v>
      </c>
      <c r="CQ9" s="1">
        <v>0.43575042130000002</v>
      </c>
    </row>
    <row r="10" spans="1:95" x14ac:dyDescent="0.3">
      <c r="A10" s="9">
        <v>9</v>
      </c>
      <c r="B10">
        <v>9161000</v>
      </c>
      <c r="C10" s="6">
        <v>4072390</v>
      </c>
      <c r="D10">
        <v>5048159</v>
      </c>
      <c r="E10">
        <v>3295949</v>
      </c>
      <c r="F10">
        <v>4423999</v>
      </c>
      <c r="G10">
        <v>1397681</v>
      </c>
      <c r="H10">
        <v>1898268</v>
      </c>
      <c r="I10">
        <v>5821680</v>
      </c>
      <c r="J10">
        <v>2527781</v>
      </c>
      <c r="M10">
        <v>9219295</v>
      </c>
      <c r="N10" s="6">
        <v>3953006</v>
      </c>
      <c r="O10" s="8">
        <v>5243256</v>
      </c>
      <c r="P10">
        <v>3517103</v>
      </c>
      <c r="Q10" s="8">
        <v>4403062</v>
      </c>
      <c r="R10">
        <v>1407455</v>
      </c>
      <c r="S10">
        <v>2109648</v>
      </c>
      <c r="T10">
        <v>1855856</v>
      </c>
      <c r="U10">
        <v>2547206</v>
      </c>
      <c r="X10">
        <v>9260329</v>
      </c>
      <c r="Y10" s="6">
        <v>3862687</v>
      </c>
      <c r="Z10">
        <v>5377957</v>
      </c>
      <c r="AA10">
        <v>4020241</v>
      </c>
      <c r="AB10">
        <v>4029113</v>
      </c>
      <c r="AC10">
        <v>1636476</v>
      </c>
      <c r="AD10">
        <v>2383765</v>
      </c>
      <c r="AE10">
        <v>1641646</v>
      </c>
      <c r="AF10">
        <v>2387467</v>
      </c>
      <c r="AI10">
        <v>9346899</v>
      </c>
      <c r="AJ10" s="6">
        <v>3811516</v>
      </c>
      <c r="AK10">
        <v>5492993</v>
      </c>
      <c r="AL10">
        <v>3644659</v>
      </c>
      <c r="AM10">
        <v>4522096</v>
      </c>
      <c r="AN10">
        <v>1384587</v>
      </c>
      <c r="AO10">
        <v>2260072</v>
      </c>
      <c r="AP10">
        <v>1848860</v>
      </c>
      <c r="AQ10">
        <v>2673236</v>
      </c>
      <c r="AT10" s="95" t="s">
        <v>190</v>
      </c>
      <c r="AU10" t="s">
        <v>191</v>
      </c>
      <c r="AV10">
        <v>9161000</v>
      </c>
      <c r="AW10">
        <v>906</v>
      </c>
      <c r="AX10">
        <v>608</v>
      </c>
      <c r="AY10">
        <v>46</v>
      </c>
      <c r="AZ10">
        <v>29</v>
      </c>
      <c r="BA10" s="18">
        <f t="shared" si="0"/>
        <v>1011147.9028697571</v>
      </c>
      <c r="BB10" s="18">
        <f t="shared" si="1"/>
        <v>6.6368300403886034</v>
      </c>
      <c r="BC10" s="18">
        <f t="shared" si="2"/>
        <v>0.50212858858203246</v>
      </c>
      <c r="BD10" s="18">
        <f t="shared" si="3"/>
        <v>0.31655932758432487</v>
      </c>
      <c r="BF10">
        <v>9219295</v>
      </c>
      <c r="BG10">
        <v>1364</v>
      </c>
      <c r="BH10">
        <v>536</v>
      </c>
      <c r="BI10">
        <v>280</v>
      </c>
      <c r="BJ10">
        <v>103</v>
      </c>
      <c r="BK10" s="18">
        <f t="shared" si="4"/>
        <v>675901.39296187682</v>
      </c>
      <c r="BL10" s="18">
        <f t="shared" si="5"/>
        <v>5.81389357863047</v>
      </c>
      <c r="BM10" s="18">
        <f t="shared" si="6"/>
        <v>3.0371085858517382</v>
      </c>
      <c r="BN10" s="18">
        <f t="shared" si="7"/>
        <v>1.117222086938318</v>
      </c>
      <c r="BO10">
        <v>9260329</v>
      </c>
      <c r="BP10">
        <v>1128</v>
      </c>
      <c r="BQ10">
        <v>344</v>
      </c>
      <c r="BR10">
        <v>68</v>
      </c>
      <c r="BS10">
        <v>113</v>
      </c>
      <c r="BT10" s="18">
        <f t="shared" si="8"/>
        <v>820951.15248226956</v>
      </c>
      <c r="BU10" s="18">
        <f t="shared" si="9"/>
        <v>3.7147708250970353</v>
      </c>
      <c r="BV10" s="18">
        <f t="shared" si="10"/>
        <v>0.73431516310057665</v>
      </c>
      <c r="BW10" s="18">
        <f t="shared" si="11"/>
        <v>1.2202590210347819</v>
      </c>
      <c r="BX10">
        <v>9346899</v>
      </c>
      <c r="BY10">
        <v>709</v>
      </c>
      <c r="BZ10">
        <v>357</v>
      </c>
      <c r="CA10">
        <v>27</v>
      </c>
      <c r="CB10">
        <v>169</v>
      </c>
      <c r="CC10" s="18">
        <f t="shared" si="12"/>
        <v>1318321.4386459801</v>
      </c>
      <c r="CD10" s="18">
        <f t="shared" si="13"/>
        <v>3.819448567915412</v>
      </c>
      <c r="CE10" s="18">
        <f t="shared" si="14"/>
        <v>0.28886585807763621</v>
      </c>
      <c r="CF10" s="18">
        <f t="shared" si="15"/>
        <v>1.8080862968563156</v>
      </c>
      <c r="CG10" s="1">
        <v>6169.5781840421332</v>
      </c>
      <c r="CH10" s="1">
        <v>6197.038252431742</v>
      </c>
      <c r="CI10" s="1">
        <v>6254.9711402927478</v>
      </c>
      <c r="CJ10" s="1">
        <v>389844.79729287198</v>
      </c>
      <c r="CK10" s="1">
        <v>400743.75253205368</v>
      </c>
      <c r="CL10" s="1">
        <v>355579.35522593203</v>
      </c>
      <c r="CM10" s="1">
        <v>389475.47662599111</v>
      </c>
      <c r="CN10" s="1">
        <v>0.50020226460000006</v>
      </c>
      <c r="CO10" s="1">
        <v>0.52575017909999999</v>
      </c>
      <c r="CP10" s="1">
        <v>0.44677718310000003</v>
      </c>
      <c r="CQ10" s="1">
        <v>0.46338136150000003</v>
      </c>
    </row>
    <row r="11" spans="1:95" x14ac:dyDescent="0.3">
      <c r="A11" s="9">
        <v>10</v>
      </c>
      <c r="B11">
        <v>1750692</v>
      </c>
      <c r="C11" s="6">
        <v>857113</v>
      </c>
      <c r="D11">
        <v>893141</v>
      </c>
      <c r="E11">
        <v>568670</v>
      </c>
      <c r="F11">
        <v>778288</v>
      </c>
      <c r="G11">
        <v>274834</v>
      </c>
      <c r="H11">
        <v>293836</v>
      </c>
      <c r="I11">
        <v>1053122</v>
      </c>
      <c r="J11">
        <v>407378</v>
      </c>
      <c r="M11">
        <v>1790551</v>
      </c>
      <c r="N11" s="6">
        <v>848746</v>
      </c>
      <c r="O11" s="8">
        <v>941805</v>
      </c>
      <c r="P11">
        <v>641411</v>
      </c>
      <c r="Q11" s="8">
        <v>751622</v>
      </c>
      <c r="R11">
        <v>306345</v>
      </c>
      <c r="S11">
        <v>335066</v>
      </c>
      <c r="T11">
        <v>334543</v>
      </c>
      <c r="U11">
        <v>417079</v>
      </c>
      <c r="X11">
        <v>1849336</v>
      </c>
      <c r="Y11" s="6">
        <v>906961</v>
      </c>
      <c r="Z11">
        <v>942375</v>
      </c>
      <c r="AA11">
        <v>636126</v>
      </c>
      <c r="AB11">
        <v>806491</v>
      </c>
      <c r="AC11">
        <v>307008</v>
      </c>
      <c r="AD11">
        <v>329118</v>
      </c>
      <c r="AE11">
        <v>376755</v>
      </c>
      <c r="AF11">
        <v>429736</v>
      </c>
      <c r="AI11">
        <v>1869595</v>
      </c>
      <c r="AJ11" s="6">
        <v>922627</v>
      </c>
      <c r="AK11">
        <v>946837</v>
      </c>
      <c r="AL11">
        <v>638178</v>
      </c>
      <c r="AM11">
        <v>835718</v>
      </c>
      <c r="AN11">
        <v>305733</v>
      </c>
      <c r="AO11">
        <v>332445</v>
      </c>
      <c r="AP11">
        <v>386275</v>
      </c>
      <c r="AQ11">
        <v>449443</v>
      </c>
      <c r="AT11" s="95">
        <v>10</v>
      </c>
      <c r="AU11" t="s">
        <v>192</v>
      </c>
      <c r="AV11">
        <v>1750692</v>
      </c>
      <c r="AW11">
        <v>236</v>
      </c>
      <c r="AX11">
        <v>49</v>
      </c>
      <c r="AY11">
        <v>11</v>
      </c>
      <c r="AZ11">
        <v>0</v>
      </c>
      <c r="BA11" s="18">
        <f t="shared" si="0"/>
        <v>741818.64406779665</v>
      </c>
      <c r="BB11" s="18">
        <f t="shared" si="1"/>
        <v>2.7988932376454567</v>
      </c>
      <c r="BC11" s="18">
        <f t="shared" si="2"/>
        <v>0.62832297171632701</v>
      </c>
      <c r="BD11" s="18">
        <f t="shared" si="3"/>
        <v>0</v>
      </c>
      <c r="BF11">
        <v>1790551</v>
      </c>
      <c r="BG11">
        <v>180</v>
      </c>
      <c r="BH11">
        <v>74</v>
      </c>
      <c r="BI11">
        <v>6</v>
      </c>
      <c r="BJ11">
        <v>0</v>
      </c>
      <c r="BK11" s="18">
        <f t="shared" si="4"/>
        <v>994750.5555555555</v>
      </c>
      <c r="BL11" s="18">
        <f t="shared" si="5"/>
        <v>4.1328060468537338</v>
      </c>
      <c r="BM11" s="18">
        <f t="shared" si="6"/>
        <v>0.33509238217732978</v>
      </c>
      <c r="BN11" s="18">
        <f t="shared" si="7"/>
        <v>0</v>
      </c>
      <c r="BO11">
        <v>1849336</v>
      </c>
      <c r="BP11">
        <v>143</v>
      </c>
      <c r="BQ11">
        <v>101</v>
      </c>
      <c r="BR11">
        <v>1</v>
      </c>
      <c r="BS11">
        <v>1</v>
      </c>
      <c r="BT11" s="18">
        <f t="shared" si="8"/>
        <v>1293241.958041958</v>
      </c>
      <c r="BU11" s="18">
        <f t="shared" si="9"/>
        <v>5.4614196663018504</v>
      </c>
      <c r="BV11" s="18">
        <f t="shared" si="10"/>
        <v>5.4073462042592585E-2</v>
      </c>
      <c r="BW11" s="18">
        <f t="shared" si="11"/>
        <v>5.4073462042592585E-2</v>
      </c>
      <c r="BX11">
        <v>1869595</v>
      </c>
      <c r="BY11">
        <v>115</v>
      </c>
      <c r="BZ11">
        <v>65</v>
      </c>
      <c r="CA11">
        <v>1</v>
      </c>
      <c r="CB11">
        <v>1</v>
      </c>
      <c r="CC11" s="18">
        <f t="shared" si="12"/>
        <v>1625734.7826086956</v>
      </c>
      <c r="CD11" s="18">
        <f t="shared" si="13"/>
        <v>3.4766888015853699</v>
      </c>
      <c r="CE11" s="18">
        <f t="shared" si="14"/>
        <v>5.3487520024390313E-2</v>
      </c>
      <c r="CF11" s="18">
        <f t="shared" si="15"/>
        <v>5.3487520024390313E-2</v>
      </c>
      <c r="CG11" s="1">
        <v>14.514367106984315</v>
      </c>
      <c r="CH11" s="1">
        <v>14.990883592906286</v>
      </c>
      <c r="CI11" s="1">
        <v>15.155104865140585</v>
      </c>
      <c r="CJ11" s="1">
        <v>174435.15706931887</v>
      </c>
      <c r="CK11" s="1">
        <v>172562.107418331</v>
      </c>
      <c r="CL11" s="1">
        <v>153099.56005831281</v>
      </c>
      <c r="CM11" s="1">
        <v>158838.20934480461</v>
      </c>
      <c r="CN11" s="1">
        <v>0.40886433100000003</v>
      </c>
      <c r="CO11" s="1">
        <v>0.41270884120000001</v>
      </c>
      <c r="CP11" s="1">
        <v>0.45210070800000002</v>
      </c>
      <c r="CQ11" s="1">
        <v>0.39392931590000002</v>
      </c>
    </row>
    <row r="12" spans="1:95" x14ac:dyDescent="0.3">
      <c r="A12" s="9">
        <v>11</v>
      </c>
      <c r="B12">
        <v>5949557</v>
      </c>
      <c r="C12" s="6">
        <v>3435657</v>
      </c>
      <c r="D12">
        <v>2508185</v>
      </c>
      <c r="E12">
        <v>1762653</v>
      </c>
      <c r="F12">
        <v>2822972</v>
      </c>
      <c r="G12">
        <v>1027545</v>
      </c>
      <c r="H12">
        <v>735108</v>
      </c>
      <c r="I12">
        <v>3850517</v>
      </c>
      <c r="J12">
        <v>1274487</v>
      </c>
      <c r="M12">
        <v>6073797</v>
      </c>
      <c r="N12" s="6">
        <v>3579168</v>
      </c>
      <c r="O12" s="8">
        <v>2494244</v>
      </c>
      <c r="P12">
        <v>1944911</v>
      </c>
      <c r="Q12" s="8">
        <v>2787119</v>
      </c>
      <c r="R12">
        <v>1212181</v>
      </c>
      <c r="S12">
        <v>732730</v>
      </c>
      <c r="T12">
        <v>1498928</v>
      </c>
      <c r="U12">
        <v>1288191</v>
      </c>
      <c r="X12">
        <v>6199827</v>
      </c>
      <c r="Y12" s="6">
        <v>3477930</v>
      </c>
      <c r="Z12">
        <v>2721169</v>
      </c>
      <c r="AA12">
        <v>2218453</v>
      </c>
      <c r="AB12">
        <v>2828033</v>
      </c>
      <c r="AC12">
        <v>1301776</v>
      </c>
      <c r="AD12">
        <v>916677</v>
      </c>
      <c r="AE12">
        <v>1471787</v>
      </c>
      <c r="AF12">
        <v>1356246</v>
      </c>
      <c r="AI12">
        <v>6278009</v>
      </c>
      <c r="AJ12" s="6">
        <v>3546573</v>
      </c>
      <c r="AK12">
        <v>2730865</v>
      </c>
      <c r="AL12">
        <v>2008657</v>
      </c>
      <c r="AM12">
        <v>2967606</v>
      </c>
      <c r="AN12">
        <v>1183152</v>
      </c>
      <c r="AO12">
        <v>825505</v>
      </c>
      <c r="AP12">
        <v>1565084</v>
      </c>
      <c r="AQ12">
        <v>1402522</v>
      </c>
      <c r="AT12" s="95">
        <v>11</v>
      </c>
      <c r="AU12" t="s">
        <v>193</v>
      </c>
      <c r="AV12">
        <v>5949557</v>
      </c>
      <c r="AW12">
        <v>947</v>
      </c>
      <c r="AX12">
        <v>4</v>
      </c>
      <c r="AY12">
        <v>8</v>
      </c>
      <c r="AZ12">
        <v>9</v>
      </c>
      <c r="BA12" s="18">
        <f t="shared" si="0"/>
        <v>628253.11510031682</v>
      </c>
      <c r="BB12" s="18">
        <f t="shared" si="1"/>
        <v>6.7231896425229642E-2</v>
      </c>
      <c r="BC12" s="18">
        <f t="shared" si="2"/>
        <v>0.13446379285045928</v>
      </c>
      <c r="BD12" s="18">
        <f t="shared" si="3"/>
        <v>0.1512717669567667</v>
      </c>
      <c r="BF12">
        <v>6073797</v>
      </c>
      <c r="BG12">
        <v>2609</v>
      </c>
      <c r="BH12">
        <v>13</v>
      </c>
      <c r="BI12">
        <v>4</v>
      </c>
      <c r="BJ12">
        <v>8</v>
      </c>
      <c r="BK12" s="18">
        <f t="shared" si="4"/>
        <v>232801.72479877347</v>
      </c>
      <c r="BL12" s="18">
        <f t="shared" si="5"/>
        <v>0.21403415359453073</v>
      </c>
      <c r="BM12" s="18">
        <f t="shared" si="6"/>
        <v>6.5856662644471001E-2</v>
      </c>
      <c r="BN12" s="18">
        <f t="shared" si="7"/>
        <v>0.131713325288942</v>
      </c>
      <c r="BO12">
        <v>6199827</v>
      </c>
      <c r="BP12">
        <v>3359</v>
      </c>
      <c r="BQ12">
        <v>17</v>
      </c>
      <c r="BR12">
        <v>14</v>
      </c>
      <c r="BS12">
        <v>3</v>
      </c>
      <c r="BT12" s="18">
        <f t="shared" si="8"/>
        <v>184573.59333134862</v>
      </c>
      <c r="BU12" s="18">
        <f t="shared" si="9"/>
        <v>0.27420119948508243</v>
      </c>
      <c r="BV12" s="18">
        <f t="shared" si="10"/>
        <v>0.22581275251712668</v>
      </c>
      <c r="BW12" s="18">
        <f t="shared" si="11"/>
        <v>4.8388446967955717E-2</v>
      </c>
      <c r="BX12">
        <v>6278009</v>
      </c>
      <c r="BY12">
        <v>2634</v>
      </c>
      <c r="BZ12">
        <v>523</v>
      </c>
      <c r="CA12">
        <v>9</v>
      </c>
      <c r="CB12">
        <v>1</v>
      </c>
      <c r="CC12" s="18">
        <f t="shared" si="12"/>
        <v>238345.06454062261</v>
      </c>
      <c r="CD12" s="18">
        <f t="shared" si="13"/>
        <v>8.3306666173941455</v>
      </c>
      <c r="CE12" s="18">
        <f t="shared" si="14"/>
        <v>0.14335755173336004</v>
      </c>
      <c r="CF12" s="18">
        <f t="shared" si="15"/>
        <v>1.5928616859262227E-2</v>
      </c>
      <c r="CG12" s="1">
        <v>198.44681543271656</v>
      </c>
      <c r="CH12" s="1">
        <v>202.56454477878876</v>
      </c>
      <c r="CI12" s="1">
        <v>205.11895496473352</v>
      </c>
      <c r="CJ12" s="1">
        <v>178961.64689236527</v>
      </c>
      <c r="CK12" s="1">
        <v>184497.90863935693</v>
      </c>
      <c r="CL12" s="1">
        <v>165160.23608400684</v>
      </c>
      <c r="CM12" s="1">
        <v>179784.11196925651</v>
      </c>
      <c r="CN12" s="1">
        <v>0.54938415520000006</v>
      </c>
      <c r="CO12" s="1">
        <v>0.38943061509999999</v>
      </c>
      <c r="CP12" s="1">
        <v>0.3856107446</v>
      </c>
      <c r="CQ12" s="1">
        <v>0.37004336409999999</v>
      </c>
    </row>
    <row r="13" spans="1:95" x14ac:dyDescent="0.3">
      <c r="A13" s="9">
        <v>12</v>
      </c>
      <c r="B13">
        <v>3472673</v>
      </c>
      <c r="C13" s="6">
        <v>2627266</v>
      </c>
      <c r="D13">
        <v>841854</v>
      </c>
      <c r="E13">
        <v>974363</v>
      </c>
      <c r="F13">
        <v>1670422</v>
      </c>
      <c r="G13">
        <v>681956</v>
      </c>
      <c r="H13">
        <v>292407</v>
      </c>
      <c r="I13">
        <v>2352378</v>
      </c>
      <c r="J13">
        <v>400276</v>
      </c>
      <c r="M13">
        <v>3505449</v>
      </c>
      <c r="N13" s="6">
        <v>2698715</v>
      </c>
      <c r="O13" s="8">
        <v>805731</v>
      </c>
      <c r="P13">
        <v>905462</v>
      </c>
      <c r="Q13" s="8">
        <v>1790937</v>
      </c>
      <c r="R13">
        <v>658631</v>
      </c>
      <c r="S13">
        <v>246831</v>
      </c>
      <c r="T13">
        <v>1359259</v>
      </c>
      <c r="U13">
        <v>431678</v>
      </c>
      <c r="X13">
        <v>3559059</v>
      </c>
      <c r="Y13" s="6">
        <v>2684047</v>
      </c>
      <c r="Z13">
        <v>874665</v>
      </c>
      <c r="AA13">
        <v>1052368</v>
      </c>
      <c r="AB13">
        <v>1728859</v>
      </c>
      <c r="AC13">
        <v>717891</v>
      </c>
      <c r="AD13">
        <v>334477</v>
      </c>
      <c r="AE13">
        <v>1312080</v>
      </c>
      <c r="AF13">
        <v>416779</v>
      </c>
      <c r="AI13">
        <v>3603533</v>
      </c>
      <c r="AJ13" s="6">
        <v>2693223</v>
      </c>
      <c r="AK13">
        <v>907677</v>
      </c>
      <c r="AL13">
        <v>1010292</v>
      </c>
      <c r="AM13">
        <v>1823231</v>
      </c>
      <c r="AN13">
        <v>683485</v>
      </c>
      <c r="AO13">
        <v>326807</v>
      </c>
      <c r="AP13">
        <v>1375457</v>
      </c>
      <c r="AQ13">
        <v>447774</v>
      </c>
      <c r="AT13" s="95">
        <v>12</v>
      </c>
      <c r="AU13" t="s">
        <v>194</v>
      </c>
      <c r="AV13">
        <v>3472673</v>
      </c>
      <c r="AW13">
        <v>2213</v>
      </c>
      <c r="AX13">
        <v>199</v>
      </c>
      <c r="AY13">
        <v>72</v>
      </c>
      <c r="AZ13">
        <v>4</v>
      </c>
      <c r="BA13" s="18">
        <f t="shared" si="0"/>
        <v>156921.50926344329</v>
      </c>
      <c r="BB13" s="18">
        <f t="shared" si="1"/>
        <v>5.730456049273859</v>
      </c>
      <c r="BC13" s="18">
        <f t="shared" si="2"/>
        <v>2.0733308318980797</v>
      </c>
      <c r="BD13" s="18">
        <f t="shared" si="3"/>
        <v>0.11518504621655998</v>
      </c>
      <c r="BF13">
        <v>3505449</v>
      </c>
      <c r="BG13">
        <v>2222</v>
      </c>
      <c r="BH13">
        <v>202</v>
      </c>
      <c r="BI13">
        <v>57</v>
      </c>
      <c r="BJ13">
        <v>11</v>
      </c>
      <c r="BK13" s="18">
        <f t="shared" si="4"/>
        <v>157760.9810981098</v>
      </c>
      <c r="BL13" s="18">
        <f t="shared" si="5"/>
        <v>5.7624572487005237</v>
      </c>
      <c r="BM13" s="18">
        <f t="shared" si="6"/>
        <v>1.6260399167125239</v>
      </c>
      <c r="BN13" s="18">
        <f t="shared" si="7"/>
        <v>0.31379717690943443</v>
      </c>
      <c r="BO13">
        <v>3559059</v>
      </c>
      <c r="BP13">
        <v>1222</v>
      </c>
      <c r="BQ13">
        <v>241</v>
      </c>
      <c r="BR13">
        <v>22</v>
      </c>
      <c r="BS13">
        <v>17</v>
      </c>
      <c r="BT13" s="18">
        <f t="shared" si="8"/>
        <v>291248.69067103107</v>
      </c>
      <c r="BU13" s="18">
        <f t="shared" si="9"/>
        <v>6.77145279131366</v>
      </c>
      <c r="BV13" s="18">
        <f t="shared" si="10"/>
        <v>0.61814091870913068</v>
      </c>
      <c r="BW13" s="18">
        <f t="shared" si="11"/>
        <v>0.4776543462752374</v>
      </c>
      <c r="BX13">
        <v>3603533</v>
      </c>
      <c r="BY13">
        <v>1137</v>
      </c>
      <c r="BZ13">
        <v>260</v>
      </c>
      <c r="CA13">
        <v>16</v>
      </c>
      <c r="CB13">
        <v>13</v>
      </c>
      <c r="CC13" s="18">
        <f t="shared" si="12"/>
        <v>316933.42128408089</v>
      </c>
      <c r="CD13" s="18">
        <f t="shared" si="13"/>
        <v>7.2151413626571479</v>
      </c>
      <c r="CE13" s="18">
        <f t="shared" si="14"/>
        <v>0.44400869924043984</v>
      </c>
      <c r="CF13" s="18">
        <f t="shared" si="15"/>
        <v>0.36075706813285741</v>
      </c>
      <c r="CG13" s="1">
        <v>55.12069334291597</v>
      </c>
      <c r="CH13" s="1">
        <v>55.963672479144662</v>
      </c>
      <c r="CI13" s="1">
        <v>56.662994510568552</v>
      </c>
      <c r="CJ13" s="1">
        <v>90253.836165973582</v>
      </c>
      <c r="CK13" s="1">
        <v>90671.677722311739</v>
      </c>
      <c r="CL13" s="1">
        <v>80949.367515402249</v>
      </c>
      <c r="CM13" s="1">
        <v>85147.206089135303</v>
      </c>
      <c r="CN13" s="1">
        <v>0.45781550830000001</v>
      </c>
      <c r="CO13" s="1">
        <v>0.4720004283</v>
      </c>
      <c r="CP13" s="1">
        <v>0.44532359850000003</v>
      </c>
      <c r="CQ13" s="1">
        <v>0.45035210190000002</v>
      </c>
    </row>
    <row r="14" spans="1:95" x14ac:dyDescent="0.3">
      <c r="A14" s="9">
        <v>13</v>
      </c>
      <c r="B14">
        <v>2945684</v>
      </c>
      <c r="C14" s="6">
        <v>2100730</v>
      </c>
      <c r="D14">
        <v>843212</v>
      </c>
      <c r="E14">
        <v>866669</v>
      </c>
      <c r="F14">
        <v>1399070</v>
      </c>
      <c r="G14">
        <v>581138</v>
      </c>
      <c r="H14">
        <v>285531</v>
      </c>
      <c r="I14">
        <v>1980208</v>
      </c>
      <c r="J14">
        <v>410090</v>
      </c>
      <c r="M14">
        <v>3042819</v>
      </c>
      <c r="N14" s="6">
        <v>2183070</v>
      </c>
      <c r="O14" s="8">
        <v>859346</v>
      </c>
      <c r="P14">
        <v>854433</v>
      </c>
      <c r="Q14" s="8">
        <v>1563238</v>
      </c>
      <c r="R14">
        <v>552169</v>
      </c>
      <c r="S14">
        <v>302264</v>
      </c>
      <c r="T14">
        <v>1126438</v>
      </c>
      <c r="U14">
        <v>436800</v>
      </c>
      <c r="X14">
        <v>3095183</v>
      </c>
      <c r="Y14" s="6">
        <v>2145911</v>
      </c>
      <c r="Z14">
        <v>948815</v>
      </c>
      <c r="AA14">
        <v>1005500</v>
      </c>
      <c r="AB14">
        <v>1494470</v>
      </c>
      <c r="AC14">
        <v>644975</v>
      </c>
      <c r="AD14">
        <v>360525</v>
      </c>
      <c r="AE14">
        <v>1039545</v>
      </c>
      <c r="AF14">
        <v>454925</v>
      </c>
      <c r="AI14">
        <v>3158729</v>
      </c>
      <c r="AJ14" s="6">
        <v>2103412</v>
      </c>
      <c r="AK14">
        <v>1053778</v>
      </c>
      <c r="AL14">
        <v>920191</v>
      </c>
      <c r="AM14">
        <v>1676700</v>
      </c>
      <c r="AN14">
        <v>541995</v>
      </c>
      <c r="AO14">
        <v>378196</v>
      </c>
      <c r="AP14">
        <v>1143748</v>
      </c>
      <c r="AQ14">
        <v>532952</v>
      </c>
      <c r="AT14" s="95">
        <v>13</v>
      </c>
      <c r="AU14" t="s">
        <v>195</v>
      </c>
      <c r="AV14">
        <v>2945684</v>
      </c>
      <c r="AW14">
        <v>135</v>
      </c>
      <c r="AX14">
        <v>80</v>
      </c>
      <c r="AY14">
        <v>14</v>
      </c>
      <c r="AZ14">
        <v>8</v>
      </c>
      <c r="BA14" s="18">
        <f t="shared" si="0"/>
        <v>2181988.1481481483</v>
      </c>
      <c r="BB14" s="18">
        <f t="shared" si="1"/>
        <v>2.715837815597328</v>
      </c>
      <c r="BC14" s="18">
        <f t="shared" si="2"/>
        <v>0.47527161772953241</v>
      </c>
      <c r="BD14" s="18">
        <f t="shared" si="3"/>
        <v>0.27158378155973278</v>
      </c>
      <c r="BF14">
        <v>3042819</v>
      </c>
      <c r="BG14">
        <v>203</v>
      </c>
      <c r="BH14">
        <v>142</v>
      </c>
      <c r="BI14">
        <v>21</v>
      </c>
      <c r="BJ14">
        <v>13</v>
      </c>
      <c r="BK14" s="18">
        <f t="shared" si="4"/>
        <v>1498925.6157635467</v>
      </c>
      <c r="BL14" s="18">
        <f t="shared" si="5"/>
        <v>4.6667251650525383</v>
      </c>
      <c r="BM14" s="18">
        <f t="shared" si="6"/>
        <v>0.69014949624016408</v>
      </c>
      <c r="BN14" s="18">
        <f t="shared" si="7"/>
        <v>0.42723540243438735</v>
      </c>
      <c r="BO14">
        <v>3095183</v>
      </c>
      <c r="BP14">
        <v>296</v>
      </c>
      <c r="BQ14">
        <v>133</v>
      </c>
      <c r="BR14">
        <v>22</v>
      </c>
      <c r="BS14">
        <v>9</v>
      </c>
      <c r="BT14" s="18">
        <f t="shared" si="8"/>
        <v>1045669.9324324325</v>
      </c>
      <c r="BU14" s="18">
        <f t="shared" si="9"/>
        <v>4.2969995635153069</v>
      </c>
      <c r="BV14" s="18">
        <f t="shared" si="10"/>
        <v>0.71078188268674258</v>
      </c>
      <c r="BW14" s="18">
        <f t="shared" si="11"/>
        <v>0.29077440655366743</v>
      </c>
      <c r="BX14">
        <v>3158729</v>
      </c>
      <c r="BY14">
        <v>274</v>
      </c>
      <c r="BZ14">
        <v>232</v>
      </c>
      <c r="CA14">
        <v>15</v>
      </c>
      <c r="CB14">
        <v>13</v>
      </c>
      <c r="CC14" s="18">
        <f t="shared" si="12"/>
        <v>1152820.802919708</v>
      </c>
      <c r="CD14" s="18">
        <f t="shared" si="13"/>
        <v>7.3447263123870394</v>
      </c>
      <c r="CE14" s="18">
        <f t="shared" si="14"/>
        <v>0.47487454605950685</v>
      </c>
      <c r="CF14" s="18">
        <f t="shared" si="15"/>
        <v>0.4115579399182393</v>
      </c>
      <c r="CG14" s="1">
        <v>146.13871734954577</v>
      </c>
      <c r="CH14" s="1">
        <v>148.65362467570995</v>
      </c>
      <c r="CI14" s="1">
        <v>151.70557450667073</v>
      </c>
      <c r="CJ14" s="1">
        <v>142060.81507724521</v>
      </c>
      <c r="CK14" s="1">
        <v>137579.80477971249</v>
      </c>
      <c r="CL14" s="1">
        <v>116419.88955095709</v>
      </c>
      <c r="CM14" s="1">
        <v>135123.68234185333</v>
      </c>
      <c r="CN14" s="1">
        <v>0.42540274020000002</v>
      </c>
      <c r="CO14" s="1">
        <v>0.41707309370000001</v>
      </c>
      <c r="CP14" s="1">
        <v>0.40128737680000004</v>
      </c>
      <c r="CQ14" s="1">
        <v>0.39494609660000002</v>
      </c>
    </row>
    <row r="15" spans="1:95" x14ac:dyDescent="0.3">
      <c r="A15" s="9">
        <v>14</v>
      </c>
      <c r="B15">
        <v>7967540</v>
      </c>
      <c r="C15" s="6">
        <v>4028475</v>
      </c>
      <c r="D15">
        <v>3935350</v>
      </c>
      <c r="E15">
        <v>2325788</v>
      </c>
      <c r="F15">
        <v>3930698</v>
      </c>
      <c r="G15">
        <v>1185360</v>
      </c>
      <c r="H15">
        <v>1140428</v>
      </c>
      <c r="I15">
        <v>5116058</v>
      </c>
      <c r="J15">
        <v>2070279</v>
      </c>
      <c r="M15">
        <v>8232966</v>
      </c>
      <c r="N15" s="6">
        <v>4063341</v>
      </c>
      <c r="O15" s="8">
        <v>4158398</v>
      </c>
      <c r="P15">
        <v>2432011</v>
      </c>
      <c r="Q15" s="8">
        <v>4032364</v>
      </c>
      <c r="R15">
        <v>1200482</v>
      </c>
      <c r="S15">
        <v>1231529</v>
      </c>
      <c r="T15">
        <v>1886454</v>
      </c>
      <c r="U15">
        <v>2145910</v>
      </c>
      <c r="X15">
        <v>8382571</v>
      </c>
      <c r="Y15" s="6">
        <v>4029853</v>
      </c>
      <c r="Z15">
        <v>4352718</v>
      </c>
      <c r="AA15">
        <v>2935716</v>
      </c>
      <c r="AB15">
        <v>3781932</v>
      </c>
      <c r="AC15">
        <v>1403905</v>
      </c>
      <c r="AD15">
        <v>1531811</v>
      </c>
      <c r="AE15">
        <v>1761765</v>
      </c>
      <c r="AF15">
        <v>2020167</v>
      </c>
      <c r="AI15">
        <v>8504670</v>
      </c>
      <c r="AJ15" s="6">
        <v>3953005</v>
      </c>
      <c r="AK15">
        <v>4548236</v>
      </c>
      <c r="AL15">
        <v>2815216</v>
      </c>
      <c r="AM15">
        <v>4122272</v>
      </c>
      <c r="AN15">
        <v>1293172</v>
      </c>
      <c r="AO15">
        <v>1522044</v>
      </c>
      <c r="AP15">
        <v>1844682</v>
      </c>
      <c r="AQ15">
        <v>2277590</v>
      </c>
      <c r="AT15" s="95">
        <v>14</v>
      </c>
      <c r="AU15" t="s">
        <v>196</v>
      </c>
      <c r="AV15">
        <v>7967540</v>
      </c>
      <c r="AW15">
        <v>1105</v>
      </c>
      <c r="AX15">
        <v>675</v>
      </c>
      <c r="AY15">
        <v>16</v>
      </c>
      <c r="AZ15">
        <v>2</v>
      </c>
      <c r="BA15" s="18">
        <f t="shared" si="0"/>
        <v>721044.34389140271</v>
      </c>
      <c r="BB15" s="18">
        <f t="shared" si="1"/>
        <v>8.4718746313165667</v>
      </c>
      <c r="BC15" s="18">
        <f t="shared" si="2"/>
        <v>0.20081480607565197</v>
      </c>
      <c r="BD15" s="18">
        <f t="shared" si="3"/>
        <v>2.5101850759456496E-2</v>
      </c>
      <c r="BF15">
        <v>8232966</v>
      </c>
      <c r="BG15">
        <v>1960</v>
      </c>
      <c r="BH15">
        <v>778</v>
      </c>
      <c r="BI15">
        <v>16</v>
      </c>
      <c r="BJ15">
        <v>1</v>
      </c>
      <c r="BK15" s="18">
        <f t="shared" si="4"/>
        <v>420049.28571428574</v>
      </c>
      <c r="BL15" s="18">
        <f t="shared" si="5"/>
        <v>9.449814319651022</v>
      </c>
      <c r="BM15" s="18">
        <f t="shared" si="6"/>
        <v>0.19434065438870998</v>
      </c>
      <c r="BN15" s="18">
        <f t="shared" si="7"/>
        <v>1.2146290899294374E-2</v>
      </c>
      <c r="BO15">
        <v>8382571</v>
      </c>
      <c r="BP15">
        <v>1754</v>
      </c>
      <c r="BQ15">
        <v>730</v>
      </c>
      <c r="BR15">
        <v>13</v>
      </c>
      <c r="BS15">
        <v>17</v>
      </c>
      <c r="BT15" s="18">
        <f t="shared" si="8"/>
        <v>477911.68757126568</v>
      </c>
      <c r="BU15" s="18">
        <f t="shared" si="9"/>
        <v>8.7085453854193418</v>
      </c>
      <c r="BV15" s="18">
        <f t="shared" si="10"/>
        <v>0.15508368494582392</v>
      </c>
      <c r="BW15" s="18">
        <f t="shared" si="11"/>
        <v>0.20280174185223124</v>
      </c>
      <c r="BX15">
        <v>8504670</v>
      </c>
      <c r="BY15">
        <v>1604</v>
      </c>
      <c r="BZ15">
        <v>663</v>
      </c>
      <c r="CA15">
        <v>22</v>
      </c>
      <c r="CB15">
        <v>3</v>
      </c>
      <c r="CC15" s="18">
        <f t="shared" si="12"/>
        <v>530216.33416458848</v>
      </c>
      <c r="CD15" s="18">
        <f t="shared" si="13"/>
        <v>7.7957169413980791</v>
      </c>
      <c r="CE15" s="18">
        <f t="shared" si="14"/>
        <v>0.25868140680355617</v>
      </c>
      <c r="CF15" s="18">
        <f t="shared" si="15"/>
        <v>3.527473729139402E-2</v>
      </c>
      <c r="CG15" s="1">
        <v>104.75058425334694</v>
      </c>
      <c r="CH15" s="1">
        <v>106.65405514794581</v>
      </c>
      <c r="CI15" s="1">
        <v>108.20755865892221</v>
      </c>
      <c r="CJ15" s="1">
        <v>210406.06460714349</v>
      </c>
      <c r="CK15" s="1">
        <v>213067.74618041664</v>
      </c>
      <c r="CL15" s="1">
        <v>192256.4480515584</v>
      </c>
      <c r="CM15" s="1">
        <v>209708.907106331</v>
      </c>
      <c r="CN15" s="1">
        <v>0.40873967700000002</v>
      </c>
      <c r="CO15" s="1">
        <v>0.42379750230000002</v>
      </c>
      <c r="CP15" s="1">
        <v>0.38843435400000004</v>
      </c>
      <c r="CQ15" s="1">
        <v>0.36626967620000001</v>
      </c>
    </row>
    <row r="16" spans="1:95" x14ac:dyDescent="0.3">
      <c r="A16" s="9">
        <v>15</v>
      </c>
      <c r="B16">
        <v>16498471</v>
      </c>
      <c r="C16" s="6">
        <v>8988018</v>
      </c>
      <c r="D16">
        <v>7510453</v>
      </c>
      <c r="E16">
        <v>5973715</v>
      </c>
      <c r="F16">
        <v>7066077</v>
      </c>
      <c r="G16">
        <v>3079926</v>
      </c>
      <c r="H16">
        <v>2893789</v>
      </c>
      <c r="I16">
        <v>10146003</v>
      </c>
      <c r="J16">
        <v>3323407</v>
      </c>
      <c r="M16">
        <v>16864158</v>
      </c>
      <c r="N16" s="6">
        <v>9500052</v>
      </c>
      <c r="O16" s="8">
        <v>7351076</v>
      </c>
      <c r="P16">
        <v>5763071</v>
      </c>
      <c r="Q16" s="8">
        <v>7846263</v>
      </c>
      <c r="R16">
        <v>3001851</v>
      </c>
      <c r="S16">
        <v>2761220</v>
      </c>
      <c r="T16">
        <v>4332593</v>
      </c>
      <c r="U16">
        <v>3513670</v>
      </c>
      <c r="X16">
        <v>17087212</v>
      </c>
      <c r="Y16" s="6">
        <v>9306136</v>
      </c>
      <c r="Z16">
        <v>7773109</v>
      </c>
      <c r="AA16">
        <v>6813887</v>
      </c>
      <c r="AB16">
        <v>7437442</v>
      </c>
      <c r="AC16">
        <v>3646242</v>
      </c>
      <c r="AD16">
        <v>3167645</v>
      </c>
      <c r="AE16">
        <v>3844463</v>
      </c>
      <c r="AF16">
        <v>3592979</v>
      </c>
      <c r="AI16">
        <v>17322817</v>
      </c>
      <c r="AJ16" s="6">
        <v>9488700</v>
      </c>
      <c r="AK16">
        <v>7834117</v>
      </c>
      <c r="AL16">
        <v>6236140</v>
      </c>
      <c r="AM16">
        <v>8232298</v>
      </c>
      <c r="AN16">
        <v>3187932</v>
      </c>
      <c r="AO16">
        <v>3048208</v>
      </c>
      <c r="AP16">
        <v>4374641</v>
      </c>
      <c r="AQ16">
        <v>3857657</v>
      </c>
      <c r="AT16" s="95">
        <v>15</v>
      </c>
      <c r="AU16" t="s">
        <v>197</v>
      </c>
      <c r="AV16">
        <v>16498471</v>
      </c>
      <c r="AW16">
        <v>2054</v>
      </c>
      <c r="AX16">
        <v>1452</v>
      </c>
      <c r="AY16">
        <v>254</v>
      </c>
      <c r="AZ16">
        <v>72</v>
      </c>
      <c r="BA16" s="18">
        <f t="shared" si="0"/>
        <v>803236.17332035059</v>
      </c>
      <c r="BB16" s="18">
        <f t="shared" si="1"/>
        <v>8.8008155422402474</v>
      </c>
      <c r="BC16" s="18">
        <f t="shared" si="2"/>
        <v>1.5395366031191617</v>
      </c>
      <c r="BD16" s="18">
        <f t="shared" si="3"/>
        <v>0.43640407647472307</v>
      </c>
      <c r="BF16">
        <v>16864158</v>
      </c>
      <c r="BG16">
        <v>2349</v>
      </c>
      <c r="BH16">
        <v>1629</v>
      </c>
      <c r="BI16">
        <v>174</v>
      </c>
      <c r="BJ16">
        <v>26</v>
      </c>
      <c r="BK16" s="18">
        <f t="shared" si="4"/>
        <v>717929.2464878672</v>
      </c>
      <c r="BL16" s="18">
        <f t="shared" si="5"/>
        <v>9.6595394801210954</v>
      </c>
      <c r="BM16" s="18">
        <f t="shared" si="6"/>
        <v>1.0317740144512404</v>
      </c>
      <c r="BN16" s="18">
        <f t="shared" si="7"/>
        <v>0.15417312859616233</v>
      </c>
      <c r="BO16">
        <v>17087212</v>
      </c>
      <c r="BP16">
        <v>2441</v>
      </c>
      <c r="BQ16">
        <v>2995</v>
      </c>
      <c r="BR16">
        <v>155</v>
      </c>
      <c r="BS16">
        <v>90</v>
      </c>
      <c r="BT16" s="18">
        <f t="shared" si="8"/>
        <v>700008.68496517825</v>
      </c>
      <c r="BU16" s="18">
        <f t="shared" si="9"/>
        <v>17.527727753363155</v>
      </c>
      <c r="BV16" s="18">
        <f t="shared" si="10"/>
        <v>0.90711111912230047</v>
      </c>
      <c r="BW16" s="18">
        <f t="shared" si="11"/>
        <v>0.5267096820710131</v>
      </c>
      <c r="BX16">
        <v>17322817</v>
      </c>
      <c r="BY16">
        <v>2257</v>
      </c>
      <c r="BZ16">
        <v>4153</v>
      </c>
      <c r="CA16">
        <v>92</v>
      </c>
      <c r="CB16">
        <v>241</v>
      </c>
      <c r="CC16" s="18">
        <f t="shared" si="12"/>
        <v>767515.1528577758</v>
      </c>
      <c r="CD16" s="18">
        <f t="shared" si="13"/>
        <v>23.974160784588328</v>
      </c>
      <c r="CE16" s="18">
        <f t="shared" si="14"/>
        <v>0.53109145007997249</v>
      </c>
      <c r="CF16" s="18">
        <f t="shared" si="15"/>
        <v>1.3912286898834065</v>
      </c>
      <c r="CG16" s="1">
        <v>754.48927794923384</v>
      </c>
      <c r="CH16" s="1">
        <v>764.46853996775201</v>
      </c>
      <c r="CI16" s="1">
        <v>775.00932393877679</v>
      </c>
      <c r="CJ16" s="1">
        <v>124784.46045091086</v>
      </c>
      <c r="CK16" s="1">
        <v>133051.28960485311</v>
      </c>
      <c r="CL16" s="1">
        <v>117696.75942453339</v>
      </c>
      <c r="CM16" s="1">
        <v>126126.30953729984</v>
      </c>
      <c r="CN16" s="1">
        <v>0.4078423819</v>
      </c>
      <c r="CO16" s="1">
        <v>0.3935308723</v>
      </c>
      <c r="CP16" s="1">
        <v>0.45403316860000004</v>
      </c>
      <c r="CQ16" s="1">
        <v>0.38214320940000002</v>
      </c>
    </row>
    <row r="17" spans="1:95" x14ac:dyDescent="0.3">
      <c r="A17" s="9">
        <v>16</v>
      </c>
      <c r="B17">
        <v>4484933</v>
      </c>
      <c r="C17" s="6">
        <v>3148677</v>
      </c>
      <c r="D17">
        <v>1336256</v>
      </c>
      <c r="E17">
        <v>1198530</v>
      </c>
      <c r="F17">
        <v>2207625</v>
      </c>
      <c r="G17">
        <v>804992</v>
      </c>
      <c r="H17">
        <v>393538</v>
      </c>
      <c r="I17">
        <v>3012617</v>
      </c>
      <c r="J17">
        <v>679734</v>
      </c>
      <c r="M17">
        <v>4660200</v>
      </c>
      <c r="N17" s="6">
        <v>3226880</v>
      </c>
      <c r="O17" s="8">
        <v>1432537</v>
      </c>
      <c r="P17">
        <v>1343505</v>
      </c>
      <c r="Q17" s="8">
        <v>2282604</v>
      </c>
      <c r="R17">
        <v>897144</v>
      </c>
      <c r="S17">
        <v>446361</v>
      </c>
      <c r="T17">
        <v>1537001</v>
      </c>
      <c r="U17">
        <v>745603</v>
      </c>
      <c r="X17">
        <v>4794295</v>
      </c>
      <c r="Y17" s="6">
        <v>3256856</v>
      </c>
      <c r="Z17">
        <v>1537022</v>
      </c>
      <c r="AA17">
        <v>1400840</v>
      </c>
      <c r="AB17">
        <v>2367161</v>
      </c>
      <c r="AC17">
        <v>920356</v>
      </c>
      <c r="AD17">
        <v>480484</v>
      </c>
      <c r="AE17">
        <v>1565496</v>
      </c>
      <c r="AF17">
        <v>801665</v>
      </c>
      <c r="AI17">
        <v>4945919</v>
      </c>
      <c r="AJ17" s="6">
        <v>3355891</v>
      </c>
      <c r="AK17">
        <v>1586936</v>
      </c>
      <c r="AL17">
        <v>1451636</v>
      </c>
      <c r="AM17">
        <v>2468114</v>
      </c>
      <c r="AN17">
        <v>919485</v>
      </c>
      <c r="AO17">
        <v>532151</v>
      </c>
      <c r="AP17">
        <v>1654505</v>
      </c>
      <c r="AQ17">
        <v>813609</v>
      </c>
      <c r="AT17" s="95">
        <v>16</v>
      </c>
      <c r="AU17" t="s">
        <v>198</v>
      </c>
      <c r="AV17">
        <v>4484933</v>
      </c>
      <c r="AW17">
        <v>1262</v>
      </c>
      <c r="AX17">
        <v>18</v>
      </c>
      <c r="AY17">
        <v>25</v>
      </c>
      <c r="AZ17">
        <v>6</v>
      </c>
      <c r="BA17" s="18">
        <f t="shared" si="0"/>
        <v>355382.96354992077</v>
      </c>
      <c r="BB17" s="18">
        <f t="shared" si="1"/>
        <v>0.40134378819036987</v>
      </c>
      <c r="BC17" s="18">
        <f t="shared" si="2"/>
        <v>0.55742192804218038</v>
      </c>
      <c r="BD17" s="18">
        <f t="shared" si="3"/>
        <v>0.13378126273012328</v>
      </c>
      <c r="BF17">
        <v>4660200</v>
      </c>
      <c r="BG17">
        <v>1338</v>
      </c>
      <c r="BH17">
        <v>3</v>
      </c>
      <c r="BI17">
        <v>34</v>
      </c>
      <c r="BJ17">
        <v>9</v>
      </c>
      <c r="BK17" s="18">
        <f t="shared" si="4"/>
        <v>348295.96412556054</v>
      </c>
      <c r="BL17" s="18">
        <f t="shared" si="5"/>
        <v>6.4374919531350591E-2</v>
      </c>
      <c r="BM17" s="18">
        <f t="shared" si="6"/>
        <v>0.7295824213553066</v>
      </c>
      <c r="BN17" s="18">
        <f t="shared" si="7"/>
        <v>0.19312475859405173</v>
      </c>
      <c r="BO17">
        <v>4794295</v>
      </c>
      <c r="BP17">
        <v>1976</v>
      </c>
      <c r="BQ17">
        <v>29</v>
      </c>
      <c r="BR17">
        <v>48</v>
      </c>
      <c r="BS17">
        <v>11</v>
      </c>
      <c r="BT17" s="18">
        <f t="shared" si="8"/>
        <v>242626.26518218621</v>
      </c>
      <c r="BU17" s="18">
        <f t="shared" si="9"/>
        <v>0.60488559840393641</v>
      </c>
      <c r="BV17" s="18">
        <f t="shared" si="10"/>
        <v>1.001189955978929</v>
      </c>
      <c r="BW17" s="18">
        <f t="shared" si="11"/>
        <v>0.22943936491183795</v>
      </c>
      <c r="BX17">
        <v>4945919</v>
      </c>
      <c r="BY17">
        <v>1969</v>
      </c>
      <c r="BZ17">
        <v>65</v>
      </c>
      <c r="CA17">
        <v>39</v>
      </c>
      <c r="CB17">
        <v>8</v>
      </c>
      <c r="CC17" s="18">
        <f t="shared" si="12"/>
        <v>251189.38547486032</v>
      </c>
      <c r="CD17" s="18">
        <f t="shared" si="13"/>
        <v>1.3142148102304141</v>
      </c>
      <c r="CE17" s="18">
        <f t="shared" si="14"/>
        <v>0.78852888613824856</v>
      </c>
      <c r="CF17" s="18">
        <f t="shared" si="15"/>
        <v>0.16174951510528174</v>
      </c>
      <c r="CG17" s="1">
        <v>79.527376668186491</v>
      </c>
      <c r="CH17" s="1">
        <v>81.815738449723867</v>
      </c>
      <c r="CI17" s="1">
        <v>84.40323661717099</v>
      </c>
      <c r="CJ17" s="1">
        <v>131865.85373739139</v>
      </c>
      <c r="CK17" s="1">
        <v>135993.42496030213</v>
      </c>
      <c r="CL17" s="1">
        <v>125247.29746500787</v>
      </c>
      <c r="CM17" s="1">
        <v>130795.0014951721</v>
      </c>
      <c r="CN17" s="1">
        <v>0.4109116692</v>
      </c>
      <c r="CO17" s="1">
        <v>0.4160365567</v>
      </c>
      <c r="CP17" s="1">
        <v>0.40452217540000002</v>
      </c>
      <c r="CQ17" s="1">
        <v>0.42500133900000003</v>
      </c>
    </row>
    <row r="18" spans="1:95" x14ac:dyDescent="0.3">
      <c r="A18" s="9">
        <v>17</v>
      </c>
      <c r="B18">
        <v>1920880</v>
      </c>
      <c r="C18" s="6">
        <v>1206931</v>
      </c>
      <c r="D18">
        <v>708848</v>
      </c>
      <c r="E18">
        <v>612210</v>
      </c>
      <c r="F18">
        <v>928533</v>
      </c>
      <c r="G18">
        <v>351123</v>
      </c>
      <c r="H18">
        <v>261087</v>
      </c>
      <c r="I18">
        <v>1279656</v>
      </c>
      <c r="J18">
        <v>348188</v>
      </c>
      <c r="M18">
        <v>1965680</v>
      </c>
      <c r="N18" s="6">
        <v>1283974</v>
      </c>
      <c r="O18" s="8">
        <v>678893</v>
      </c>
      <c r="P18">
        <v>643477</v>
      </c>
      <c r="Q18" s="8">
        <v>953668</v>
      </c>
      <c r="R18">
        <v>387966</v>
      </c>
      <c r="S18">
        <v>255511</v>
      </c>
      <c r="T18">
        <v>622746</v>
      </c>
      <c r="U18">
        <v>330922</v>
      </c>
      <c r="X18">
        <v>1976729</v>
      </c>
      <c r="Y18" s="6">
        <v>1243778</v>
      </c>
      <c r="Z18">
        <v>732295</v>
      </c>
      <c r="AA18">
        <v>662293</v>
      </c>
      <c r="AB18">
        <v>955740</v>
      </c>
      <c r="AC18">
        <v>382529</v>
      </c>
      <c r="AD18">
        <v>279764</v>
      </c>
      <c r="AE18">
        <v>613750</v>
      </c>
      <c r="AF18">
        <v>341990</v>
      </c>
      <c r="AI18">
        <v>2010720</v>
      </c>
      <c r="AJ18" s="6">
        <v>1220665</v>
      </c>
      <c r="AK18">
        <v>789618</v>
      </c>
      <c r="AL18">
        <v>654842</v>
      </c>
      <c r="AM18">
        <v>1002660</v>
      </c>
      <c r="AN18">
        <v>354965</v>
      </c>
      <c r="AO18">
        <v>299877</v>
      </c>
      <c r="AP18">
        <v>616856</v>
      </c>
      <c r="AQ18">
        <v>385804</v>
      </c>
      <c r="AT18" s="95">
        <v>17</v>
      </c>
      <c r="AU18" t="s">
        <v>199</v>
      </c>
      <c r="AV18">
        <v>1920880</v>
      </c>
      <c r="AW18">
        <v>586</v>
      </c>
      <c r="AX18">
        <v>67</v>
      </c>
      <c r="AY18">
        <v>41</v>
      </c>
      <c r="AZ18">
        <v>12</v>
      </c>
      <c r="BA18" s="18">
        <f t="shared" si="0"/>
        <v>327795.22184300341</v>
      </c>
      <c r="BB18" s="18">
        <f t="shared" si="1"/>
        <v>3.487984673691225</v>
      </c>
      <c r="BC18" s="18">
        <f t="shared" si="2"/>
        <v>2.1344383824080628</v>
      </c>
      <c r="BD18" s="18">
        <f t="shared" si="3"/>
        <v>0.62471367289992086</v>
      </c>
      <c r="BF18">
        <v>1965680</v>
      </c>
      <c r="BG18">
        <v>693</v>
      </c>
      <c r="BH18">
        <v>24</v>
      </c>
      <c r="BI18">
        <v>46</v>
      </c>
      <c r="BJ18">
        <v>4</v>
      </c>
      <c r="BK18" s="18">
        <f t="shared" si="4"/>
        <v>283647.90764790762</v>
      </c>
      <c r="BL18" s="18">
        <f t="shared" si="5"/>
        <v>1.2209515282243295</v>
      </c>
      <c r="BM18" s="18">
        <f t="shared" si="6"/>
        <v>2.3401570957632982</v>
      </c>
      <c r="BN18" s="18">
        <f t="shared" si="7"/>
        <v>0.20349192137072156</v>
      </c>
      <c r="BO18">
        <v>1976729</v>
      </c>
      <c r="BP18">
        <v>802</v>
      </c>
      <c r="BQ18">
        <v>135</v>
      </c>
      <c r="BR18">
        <v>57</v>
      </c>
      <c r="BS18">
        <v>1</v>
      </c>
      <c r="BT18" s="18">
        <f t="shared" si="8"/>
        <v>246474.93765586035</v>
      </c>
      <c r="BU18" s="18">
        <f t="shared" si="9"/>
        <v>6.8294642310605047</v>
      </c>
      <c r="BV18" s="18">
        <f t="shared" si="10"/>
        <v>2.8835515642255465</v>
      </c>
      <c r="BW18" s="18">
        <f t="shared" si="11"/>
        <v>5.058862393378151E-2</v>
      </c>
      <c r="BX18">
        <v>2010720</v>
      </c>
      <c r="BY18">
        <v>1041</v>
      </c>
      <c r="BZ18">
        <v>147</v>
      </c>
      <c r="CA18">
        <v>23</v>
      </c>
      <c r="CB18">
        <v>8</v>
      </c>
      <c r="CC18" s="18">
        <f t="shared" si="12"/>
        <v>193152.73775216137</v>
      </c>
      <c r="CD18" s="18">
        <f t="shared" si="13"/>
        <v>7.3108140367629515</v>
      </c>
      <c r="CE18" s="18">
        <f t="shared" si="14"/>
        <v>1.1438688628948834</v>
      </c>
      <c r="CF18" s="18">
        <f t="shared" si="15"/>
        <v>0.39786743057213331</v>
      </c>
      <c r="CG18" s="1">
        <v>402.89447119363621</v>
      </c>
      <c r="CH18" s="1">
        <v>405.15912312692063</v>
      </c>
      <c r="CI18" s="1">
        <v>412.12606890158531</v>
      </c>
      <c r="CJ18" s="1">
        <v>142832.90418974636</v>
      </c>
      <c r="CK18" s="1">
        <v>139007.67011924629</v>
      </c>
      <c r="CL18" s="1">
        <v>122025.7895745952</v>
      </c>
      <c r="CM18" s="1">
        <v>127685.39577862655</v>
      </c>
      <c r="CN18" s="1">
        <v>0.42609249730000004</v>
      </c>
      <c r="CO18" s="1">
        <v>0.41280706890000002</v>
      </c>
      <c r="CP18" s="1">
        <v>0.41562069020000003</v>
      </c>
      <c r="CQ18" s="1">
        <v>0.41161866380000001</v>
      </c>
    </row>
    <row r="19" spans="1:95" x14ac:dyDescent="0.3">
      <c r="A19" s="9">
        <v>18</v>
      </c>
      <c r="B19">
        <v>1181730</v>
      </c>
      <c r="C19" s="6">
        <v>644203</v>
      </c>
      <c r="D19">
        <v>536867</v>
      </c>
      <c r="E19">
        <v>340395</v>
      </c>
      <c r="F19">
        <v>582411</v>
      </c>
      <c r="G19">
        <v>176583</v>
      </c>
      <c r="H19">
        <v>163812</v>
      </c>
      <c r="I19">
        <v>758994</v>
      </c>
      <c r="J19">
        <v>275049</v>
      </c>
      <c r="M19">
        <v>1222382</v>
      </c>
      <c r="N19" s="6">
        <v>649602</v>
      </c>
      <c r="O19" s="8">
        <v>572426</v>
      </c>
      <c r="P19">
        <v>359242</v>
      </c>
      <c r="Q19" s="8">
        <v>595040</v>
      </c>
      <c r="R19">
        <v>177984</v>
      </c>
      <c r="S19">
        <v>181258</v>
      </c>
      <c r="T19">
        <v>314030</v>
      </c>
      <c r="U19">
        <v>281010</v>
      </c>
      <c r="X19">
        <v>1238902</v>
      </c>
      <c r="Y19" s="6">
        <v>628896</v>
      </c>
      <c r="Z19">
        <v>609606</v>
      </c>
      <c r="AA19">
        <v>383191</v>
      </c>
      <c r="AB19">
        <v>624465</v>
      </c>
      <c r="AC19">
        <v>176693</v>
      </c>
      <c r="AD19">
        <v>206498</v>
      </c>
      <c r="AE19">
        <v>321040</v>
      </c>
      <c r="AF19">
        <v>303425</v>
      </c>
      <c r="AI19">
        <v>1262828</v>
      </c>
      <c r="AJ19" s="6">
        <v>670907</v>
      </c>
      <c r="AK19">
        <v>591021</v>
      </c>
      <c r="AL19">
        <v>394061</v>
      </c>
      <c r="AM19">
        <v>622095</v>
      </c>
      <c r="AN19">
        <v>197517</v>
      </c>
      <c r="AO19">
        <v>196544</v>
      </c>
      <c r="AP19">
        <v>321905</v>
      </c>
      <c r="AQ19">
        <v>300190</v>
      </c>
      <c r="AT19" s="95">
        <v>18</v>
      </c>
      <c r="AU19" t="s">
        <v>200</v>
      </c>
      <c r="AV19">
        <v>1181730</v>
      </c>
      <c r="AW19">
        <v>40</v>
      </c>
      <c r="AX19">
        <v>5</v>
      </c>
      <c r="AY19">
        <v>3</v>
      </c>
      <c r="AZ19">
        <v>0</v>
      </c>
      <c r="BA19" s="18">
        <f t="shared" si="0"/>
        <v>2954325</v>
      </c>
      <c r="BB19" s="18">
        <f t="shared" si="1"/>
        <v>0.42310849347989815</v>
      </c>
      <c r="BC19" s="18">
        <f t="shared" si="2"/>
        <v>0.25386509608793889</v>
      </c>
      <c r="BD19" s="18">
        <f t="shared" si="3"/>
        <v>0</v>
      </c>
      <c r="BF19">
        <v>1222382</v>
      </c>
      <c r="BG19">
        <v>329</v>
      </c>
      <c r="BH19">
        <v>4</v>
      </c>
      <c r="BI19">
        <v>9</v>
      </c>
      <c r="BJ19">
        <v>2</v>
      </c>
      <c r="BK19" s="18">
        <f t="shared" si="4"/>
        <v>371544.68085106381</v>
      </c>
      <c r="BL19" s="18">
        <f t="shared" si="5"/>
        <v>0.32722994939388833</v>
      </c>
      <c r="BM19" s="18">
        <f t="shared" si="6"/>
        <v>0.73626738613624876</v>
      </c>
      <c r="BN19" s="18">
        <f t="shared" si="7"/>
        <v>0.16361497469694417</v>
      </c>
      <c r="BO19">
        <v>1238902</v>
      </c>
      <c r="BP19">
        <v>159</v>
      </c>
      <c r="BQ19">
        <v>8</v>
      </c>
      <c r="BR19">
        <v>3</v>
      </c>
      <c r="BS19">
        <v>5</v>
      </c>
      <c r="BT19" s="18">
        <f t="shared" si="8"/>
        <v>779183.64779874205</v>
      </c>
      <c r="BU19" s="18">
        <f t="shared" si="9"/>
        <v>0.64573307654681322</v>
      </c>
      <c r="BV19" s="18">
        <f t="shared" si="10"/>
        <v>0.24214990370505496</v>
      </c>
      <c r="BW19" s="18">
        <f t="shared" si="11"/>
        <v>0.40358317284175826</v>
      </c>
      <c r="BX19">
        <v>1262828</v>
      </c>
      <c r="BY19">
        <v>150</v>
      </c>
      <c r="BZ19">
        <v>17</v>
      </c>
      <c r="CA19">
        <v>3</v>
      </c>
      <c r="CB19">
        <v>2</v>
      </c>
      <c r="CC19" s="18">
        <f t="shared" si="12"/>
        <v>841885.33333333326</v>
      </c>
      <c r="CD19" s="18">
        <f t="shared" si="13"/>
        <v>1.3461849119595068</v>
      </c>
      <c r="CE19" s="18">
        <f t="shared" si="14"/>
        <v>0.23756204328697178</v>
      </c>
      <c r="CF19" s="18">
        <f t="shared" si="15"/>
        <v>0.15837469552464783</v>
      </c>
      <c r="CG19" s="1">
        <v>43.881432160640102</v>
      </c>
      <c r="CH19" s="1">
        <v>44.474472028123238</v>
      </c>
      <c r="CI19" s="1">
        <v>45.333374683656025</v>
      </c>
      <c r="CJ19" s="1">
        <v>129120.81524544522</v>
      </c>
      <c r="CK19" s="1">
        <v>127421.3281936416</v>
      </c>
      <c r="CL19" s="1">
        <v>115169.38143614263</v>
      </c>
      <c r="CM19" s="1">
        <v>128179.51296613633</v>
      </c>
      <c r="CN19" s="1">
        <v>0.46059733420000004</v>
      </c>
      <c r="CO19" s="1">
        <v>0.42297521199999999</v>
      </c>
      <c r="CP19" s="1">
        <v>0.40763290250000001</v>
      </c>
      <c r="CQ19" s="1">
        <v>0.4372041539</v>
      </c>
    </row>
    <row r="20" spans="1:95" x14ac:dyDescent="0.3">
      <c r="A20" s="9">
        <v>19</v>
      </c>
      <c r="B20">
        <v>5308370</v>
      </c>
      <c r="C20" s="6">
        <v>1798743</v>
      </c>
      <c r="D20">
        <v>3497998</v>
      </c>
      <c r="E20">
        <v>1861584</v>
      </c>
      <c r="F20">
        <v>2358911</v>
      </c>
      <c r="G20">
        <v>696653</v>
      </c>
      <c r="H20">
        <v>1164931</v>
      </c>
      <c r="I20">
        <v>3055564</v>
      </c>
      <c r="J20">
        <v>1652887</v>
      </c>
      <c r="M20">
        <v>5512897</v>
      </c>
      <c r="N20" s="6">
        <v>1719021</v>
      </c>
      <c r="O20" s="8">
        <v>3783245</v>
      </c>
      <c r="P20">
        <v>1975196</v>
      </c>
      <c r="Q20" s="8">
        <v>2547616</v>
      </c>
      <c r="R20">
        <v>665294</v>
      </c>
      <c r="S20">
        <v>1309902</v>
      </c>
      <c r="T20">
        <v>721647</v>
      </c>
      <c r="U20">
        <v>1825969</v>
      </c>
      <c r="X20">
        <v>5870363</v>
      </c>
      <c r="Y20" s="6">
        <v>2012900</v>
      </c>
      <c r="Z20">
        <v>3843830</v>
      </c>
      <c r="AA20">
        <v>2280611</v>
      </c>
      <c r="AB20">
        <v>2622758</v>
      </c>
      <c r="AC20">
        <v>821937</v>
      </c>
      <c r="AD20">
        <v>1458674</v>
      </c>
      <c r="AE20">
        <v>819001</v>
      </c>
      <c r="AF20">
        <v>1803757</v>
      </c>
      <c r="AI20">
        <v>6078708</v>
      </c>
      <c r="AJ20" s="6">
        <v>1842955</v>
      </c>
      <c r="AK20">
        <v>4214894</v>
      </c>
      <c r="AL20">
        <v>2157090</v>
      </c>
      <c r="AM20">
        <v>2969483</v>
      </c>
      <c r="AN20">
        <v>663366</v>
      </c>
      <c r="AO20">
        <v>1493724</v>
      </c>
      <c r="AP20">
        <v>852436</v>
      </c>
      <c r="AQ20">
        <v>2117047</v>
      </c>
      <c r="AT20" s="95">
        <v>19</v>
      </c>
      <c r="AU20" t="s">
        <v>201</v>
      </c>
      <c r="AV20">
        <v>5308370</v>
      </c>
      <c r="AW20">
        <v>641</v>
      </c>
      <c r="AX20">
        <v>626</v>
      </c>
      <c r="AY20">
        <v>27</v>
      </c>
      <c r="AZ20">
        <v>6</v>
      </c>
      <c r="BA20" s="18">
        <f t="shared" si="0"/>
        <v>828138.84555382212</v>
      </c>
      <c r="BB20" s="18">
        <f t="shared" si="1"/>
        <v>11.792697193300391</v>
      </c>
      <c r="BC20" s="18">
        <f t="shared" si="2"/>
        <v>0.50863070961519252</v>
      </c>
      <c r="BD20" s="18">
        <f t="shared" si="3"/>
        <v>0.11302904658115391</v>
      </c>
      <c r="BF20">
        <v>5512897</v>
      </c>
      <c r="BG20">
        <v>746</v>
      </c>
      <c r="BH20">
        <v>536</v>
      </c>
      <c r="BI20">
        <v>28</v>
      </c>
      <c r="BJ20">
        <v>18</v>
      </c>
      <c r="BK20" s="18">
        <f t="shared" si="4"/>
        <v>738994.23592493299</v>
      </c>
      <c r="BL20" s="18">
        <f t="shared" si="5"/>
        <v>9.7226558014778792</v>
      </c>
      <c r="BM20" s="18">
        <f t="shared" si="6"/>
        <v>0.50789992992794897</v>
      </c>
      <c r="BN20" s="18">
        <f t="shared" si="7"/>
        <v>0.32650709781082432</v>
      </c>
      <c r="BO20">
        <v>5870363</v>
      </c>
      <c r="BP20">
        <v>847</v>
      </c>
      <c r="BQ20">
        <v>389</v>
      </c>
      <c r="BR20">
        <v>16</v>
      </c>
      <c r="BS20">
        <v>48</v>
      </c>
      <c r="BT20" s="18">
        <f t="shared" si="8"/>
        <v>693077.0956316411</v>
      </c>
      <c r="BU20" s="18">
        <f t="shared" si="9"/>
        <v>6.6265067424280231</v>
      </c>
      <c r="BV20" s="18">
        <f t="shared" si="10"/>
        <v>0.27255554724639686</v>
      </c>
      <c r="BW20" s="18">
        <f t="shared" si="11"/>
        <v>0.81766664173919068</v>
      </c>
      <c r="BX20">
        <v>6078708</v>
      </c>
      <c r="BY20">
        <v>1328</v>
      </c>
      <c r="BZ20">
        <v>746</v>
      </c>
      <c r="CA20">
        <v>22</v>
      </c>
      <c r="CB20">
        <v>74</v>
      </c>
      <c r="CC20" s="18">
        <f t="shared" si="12"/>
        <v>457734.03614457831</v>
      </c>
      <c r="CD20" s="18">
        <f t="shared" si="13"/>
        <v>12.272344715357278</v>
      </c>
      <c r="CE20" s="18">
        <f t="shared" si="14"/>
        <v>0.36191901305343177</v>
      </c>
      <c r="CF20" s="18">
        <f t="shared" si="15"/>
        <v>1.2173639529979068</v>
      </c>
      <c r="CG20" s="1">
        <v>85.929286707371531</v>
      </c>
      <c r="CH20" s="1">
        <v>91.50109376310597</v>
      </c>
      <c r="CI20" s="1">
        <v>94.748558252111906</v>
      </c>
      <c r="CJ20" s="1">
        <v>328530.39313386218</v>
      </c>
      <c r="CK20" s="1">
        <v>346283.71163110796</v>
      </c>
      <c r="CL20" s="1">
        <v>298953.89484432223</v>
      </c>
      <c r="CM20" s="1">
        <v>319979.20610761363</v>
      </c>
      <c r="CN20" s="1">
        <v>0.59017403570000004</v>
      </c>
      <c r="CO20" s="1">
        <v>0.44330293050000003</v>
      </c>
      <c r="CP20" s="1">
        <v>0.45496342340000001</v>
      </c>
      <c r="CQ20" s="1">
        <v>0.39798505919999999</v>
      </c>
    </row>
    <row r="21" spans="1:95" x14ac:dyDescent="0.3">
      <c r="A21" s="9">
        <v>20</v>
      </c>
      <c r="B21">
        <v>3915376</v>
      </c>
      <c r="C21" s="6">
        <v>3150631</v>
      </c>
      <c r="D21">
        <v>763168</v>
      </c>
      <c r="E21">
        <v>1262663</v>
      </c>
      <c r="F21">
        <v>1721283</v>
      </c>
      <c r="G21">
        <v>981943</v>
      </c>
      <c r="H21">
        <v>280720</v>
      </c>
      <c r="I21">
        <v>2703226</v>
      </c>
      <c r="J21">
        <v>358638</v>
      </c>
      <c r="M21">
        <v>4007914</v>
      </c>
      <c r="N21" s="6">
        <v>3153775</v>
      </c>
      <c r="O21" s="8">
        <v>849173</v>
      </c>
      <c r="P21">
        <v>1101008</v>
      </c>
      <c r="Q21" s="8">
        <v>2021537</v>
      </c>
      <c r="R21">
        <v>817462</v>
      </c>
      <c r="S21">
        <v>283546</v>
      </c>
      <c r="T21">
        <v>1595349</v>
      </c>
      <c r="U21">
        <v>426188</v>
      </c>
      <c r="X21">
        <v>4168653</v>
      </c>
      <c r="Y21" s="6">
        <v>3188963</v>
      </c>
      <c r="Z21">
        <v>978481</v>
      </c>
      <c r="AA21">
        <v>1122443</v>
      </c>
      <c r="AB21">
        <v>2179291</v>
      </c>
      <c r="AC21">
        <v>796411</v>
      </c>
      <c r="AD21">
        <v>326032</v>
      </c>
      <c r="AE21">
        <v>1680181</v>
      </c>
      <c r="AF21">
        <v>499110</v>
      </c>
      <c r="AI21">
        <v>4251273</v>
      </c>
      <c r="AJ21" s="6">
        <v>3326090</v>
      </c>
      <c r="AK21">
        <v>923789</v>
      </c>
      <c r="AL21">
        <v>1100108</v>
      </c>
      <c r="AM21">
        <v>2284226</v>
      </c>
      <c r="AN21">
        <v>806892</v>
      </c>
      <c r="AO21">
        <v>293216</v>
      </c>
      <c r="AP21">
        <v>1787781</v>
      </c>
      <c r="AQ21">
        <v>496445</v>
      </c>
      <c r="AT21" s="95">
        <v>20</v>
      </c>
      <c r="AU21" t="s">
        <v>202</v>
      </c>
      <c r="AV21">
        <v>3915376</v>
      </c>
      <c r="AW21">
        <v>738</v>
      </c>
      <c r="AX21">
        <v>53</v>
      </c>
      <c r="AY21">
        <v>28</v>
      </c>
      <c r="AZ21">
        <v>24</v>
      </c>
      <c r="BA21" s="18">
        <f t="shared" si="0"/>
        <v>530538.75338753383</v>
      </c>
      <c r="BB21" s="18">
        <f t="shared" si="1"/>
        <v>1.3536375561376481</v>
      </c>
      <c r="BC21" s="18">
        <f t="shared" si="2"/>
        <v>0.71512927494064427</v>
      </c>
      <c r="BD21" s="18">
        <f t="shared" si="3"/>
        <v>0.61296794994912374</v>
      </c>
      <c r="BF21">
        <v>4007914</v>
      </c>
      <c r="BG21">
        <v>983</v>
      </c>
      <c r="BH21">
        <v>130</v>
      </c>
      <c r="BI21">
        <v>27</v>
      </c>
      <c r="BJ21">
        <v>13</v>
      </c>
      <c r="BK21" s="18">
        <f t="shared" si="4"/>
        <v>407722.68565615464</v>
      </c>
      <c r="BL21" s="18">
        <f t="shared" si="5"/>
        <v>3.2435825718815319</v>
      </c>
      <c r="BM21" s="18">
        <f t="shared" si="6"/>
        <v>0.67366714954462592</v>
      </c>
      <c r="BN21" s="18">
        <f t="shared" si="7"/>
        <v>0.32435825718815325</v>
      </c>
      <c r="BO21">
        <v>4168653</v>
      </c>
      <c r="BP21">
        <v>809</v>
      </c>
      <c r="BQ21">
        <v>113</v>
      </c>
      <c r="BR21">
        <v>31</v>
      </c>
      <c r="BS21">
        <v>14</v>
      </c>
      <c r="BT21" s="18">
        <f t="shared" si="8"/>
        <v>515284.67243510502</v>
      </c>
      <c r="BU21" s="18">
        <f t="shared" si="9"/>
        <v>2.710707751400752</v>
      </c>
      <c r="BV21" s="18">
        <f t="shared" si="10"/>
        <v>0.74364548932233032</v>
      </c>
      <c r="BW21" s="18">
        <f t="shared" si="11"/>
        <v>0.33583989840363299</v>
      </c>
      <c r="BX21">
        <v>4251273</v>
      </c>
      <c r="BY21">
        <v>826</v>
      </c>
      <c r="BZ21">
        <v>118</v>
      </c>
      <c r="CA21">
        <v>31</v>
      </c>
      <c r="CB21">
        <v>8</v>
      </c>
      <c r="CC21" s="18">
        <f t="shared" si="12"/>
        <v>514681.96125907986</v>
      </c>
      <c r="CD21" s="18">
        <f t="shared" si="13"/>
        <v>2.7756392026576511</v>
      </c>
      <c r="CE21" s="18">
        <f t="shared" si="14"/>
        <v>0.72919334985073891</v>
      </c>
      <c r="CF21" s="18">
        <f t="shared" si="15"/>
        <v>0.18817892899373906</v>
      </c>
      <c r="CG21" s="1">
        <v>42.747619863787698</v>
      </c>
      <c r="CH21" s="1">
        <v>44.462030320021384</v>
      </c>
      <c r="CI21" s="1">
        <v>45.343238937059105</v>
      </c>
      <c r="CJ21" s="1">
        <v>102102.04664890422</v>
      </c>
      <c r="CK21" s="1">
        <v>95600.765385684426</v>
      </c>
      <c r="CL21" s="1">
        <v>83032.540967070192</v>
      </c>
      <c r="CM21" s="1">
        <v>95792.035467964524</v>
      </c>
      <c r="CN21" s="1">
        <v>0.4743205009</v>
      </c>
      <c r="CO21" s="1">
        <v>0.47505083480000004</v>
      </c>
      <c r="CP21" s="1">
        <v>0.45317500560000001</v>
      </c>
      <c r="CQ21" s="1">
        <v>0.44572581720000004</v>
      </c>
    </row>
    <row r="22" spans="1:95" x14ac:dyDescent="0.3">
      <c r="A22" s="9">
        <v>21</v>
      </c>
      <c r="B22">
        <v>6325670</v>
      </c>
      <c r="C22" s="6">
        <v>4435009</v>
      </c>
      <c r="D22">
        <v>1886648</v>
      </c>
      <c r="E22">
        <v>1814296</v>
      </c>
      <c r="F22">
        <v>3142823</v>
      </c>
      <c r="G22">
        <v>1139203</v>
      </c>
      <c r="H22">
        <v>675093</v>
      </c>
      <c r="I22">
        <v>4282026</v>
      </c>
      <c r="J22">
        <v>918578</v>
      </c>
      <c r="M22">
        <v>6476251</v>
      </c>
      <c r="N22" s="6">
        <v>4692557</v>
      </c>
      <c r="O22" s="8">
        <v>1782782</v>
      </c>
      <c r="P22">
        <v>1892686</v>
      </c>
      <c r="Q22" s="8">
        <v>3146207</v>
      </c>
      <c r="R22">
        <v>1299735</v>
      </c>
      <c r="S22">
        <v>592951</v>
      </c>
      <c r="T22">
        <v>2245235</v>
      </c>
      <c r="U22">
        <v>900972</v>
      </c>
      <c r="X22">
        <v>6627641</v>
      </c>
      <c r="Y22" s="6">
        <v>4710518</v>
      </c>
      <c r="Z22">
        <v>1915173</v>
      </c>
      <c r="AA22">
        <v>1893072</v>
      </c>
      <c r="AB22">
        <v>3391238</v>
      </c>
      <c r="AC22">
        <v>1218651</v>
      </c>
      <c r="AD22">
        <v>674421</v>
      </c>
      <c r="AE22">
        <v>2445564</v>
      </c>
      <c r="AF22">
        <v>945674</v>
      </c>
      <c r="AI22">
        <v>6714344</v>
      </c>
      <c r="AJ22" s="6">
        <v>4675663</v>
      </c>
      <c r="AK22">
        <v>2038681</v>
      </c>
      <c r="AL22">
        <v>1934919</v>
      </c>
      <c r="AM22">
        <v>3399042</v>
      </c>
      <c r="AN22">
        <v>1222009</v>
      </c>
      <c r="AO22">
        <v>712910</v>
      </c>
      <c r="AP22">
        <v>2365952</v>
      </c>
      <c r="AQ22">
        <v>1033090</v>
      </c>
      <c r="AT22" s="95">
        <v>21</v>
      </c>
      <c r="AU22" t="s">
        <v>203</v>
      </c>
      <c r="AV22">
        <v>6325670</v>
      </c>
      <c r="AW22">
        <v>581</v>
      </c>
      <c r="AX22">
        <v>122</v>
      </c>
      <c r="AY22">
        <v>32</v>
      </c>
      <c r="AZ22">
        <v>18</v>
      </c>
      <c r="BA22" s="18">
        <f t="shared" si="0"/>
        <v>1088755.5938037864</v>
      </c>
      <c r="BB22" s="18">
        <f t="shared" si="1"/>
        <v>1.9286494553146147</v>
      </c>
      <c r="BC22" s="18">
        <f t="shared" si="2"/>
        <v>0.50587526696776786</v>
      </c>
      <c r="BD22" s="18">
        <f t="shared" si="3"/>
        <v>0.2845548376693694</v>
      </c>
      <c r="BF22">
        <v>6476251</v>
      </c>
      <c r="BG22">
        <v>1105</v>
      </c>
      <c r="BH22">
        <v>168</v>
      </c>
      <c r="BI22">
        <v>46</v>
      </c>
      <c r="BJ22">
        <v>11</v>
      </c>
      <c r="BK22" s="18">
        <f t="shared" si="4"/>
        <v>586086.06334841624</v>
      </c>
      <c r="BL22" s="18">
        <f t="shared" si="5"/>
        <v>2.5940934037300281</v>
      </c>
      <c r="BM22" s="18">
        <f t="shared" si="6"/>
        <v>0.71028747959274585</v>
      </c>
      <c r="BN22" s="18">
        <f t="shared" si="7"/>
        <v>0.16985135381565661</v>
      </c>
      <c r="BO22">
        <v>6627641</v>
      </c>
      <c r="BP22">
        <v>872</v>
      </c>
      <c r="BQ22">
        <v>145</v>
      </c>
      <c r="BR22">
        <v>27</v>
      </c>
      <c r="BS22">
        <v>13</v>
      </c>
      <c r="BT22" s="18">
        <f t="shared" si="8"/>
        <v>760050.57339449541</v>
      </c>
      <c r="BU22" s="18">
        <f t="shared" si="9"/>
        <v>2.187807094560493</v>
      </c>
      <c r="BV22" s="18">
        <f t="shared" si="10"/>
        <v>0.40738476933195389</v>
      </c>
      <c r="BW22" s="18">
        <f t="shared" si="11"/>
        <v>0.19614822227094073</v>
      </c>
      <c r="BX22">
        <v>6714344</v>
      </c>
      <c r="BY22">
        <v>914</v>
      </c>
      <c r="BZ22">
        <v>126</v>
      </c>
      <c r="CA22">
        <v>17</v>
      </c>
      <c r="CB22">
        <v>38</v>
      </c>
      <c r="CC22" s="18">
        <f t="shared" si="12"/>
        <v>734610.94091903721</v>
      </c>
      <c r="CD22" s="18">
        <f t="shared" si="13"/>
        <v>1.8765794543740981</v>
      </c>
      <c r="CE22" s="18">
        <f t="shared" si="14"/>
        <v>0.25318929146317198</v>
      </c>
      <c r="CF22" s="18">
        <f t="shared" si="15"/>
        <v>0.56595253385885502</v>
      </c>
      <c r="CG22" s="1">
        <v>188.75889681463434</v>
      </c>
      <c r="CH22" s="1">
        <v>193.17135849790873</v>
      </c>
      <c r="CI22" s="1">
        <v>195.69843205180888</v>
      </c>
      <c r="CJ22" s="1">
        <v>123545.9745766061</v>
      </c>
      <c r="CK22" s="1">
        <v>131180.21568342549</v>
      </c>
      <c r="CL22" s="1">
        <v>113983.73388057682</v>
      </c>
      <c r="CM22" s="1">
        <v>122244.21998634565</v>
      </c>
      <c r="CN22" s="1">
        <v>0.42964912420000001</v>
      </c>
      <c r="CO22" s="1">
        <v>0.4008702582</v>
      </c>
      <c r="CP22" s="1">
        <v>0.43859211800000003</v>
      </c>
      <c r="CQ22" s="1">
        <v>0.4010929949</v>
      </c>
    </row>
    <row r="23" spans="1:95" x14ac:dyDescent="0.3">
      <c r="A23" s="9">
        <v>22</v>
      </c>
      <c r="B23">
        <v>2162318</v>
      </c>
      <c r="C23" s="6">
        <v>1053707</v>
      </c>
      <c r="D23">
        <v>1102690</v>
      </c>
      <c r="E23">
        <v>708354</v>
      </c>
      <c r="F23">
        <v>1004670</v>
      </c>
      <c r="G23">
        <v>352706</v>
      </c>
      <c r="H23">
        <v>355648</v>
      </c>
      <c r="I23">
        <v>1357376</v>
      </c>
      <c r="J23">
        <v>545235</v>
      </c>
      <c r="M23">
        <v>2293108</v>
      </c>
      <c r="N23" s="6">
        <v>1154986</v>
      </c>
      <c r="O23" s="8">
        <v>1137100</v>
      </c>
      <c r="P23">
        <v>740048</v>
      </c>
      <c r="Q23" s="8">
        <v>1076907</v>
      </c>
      <c r="R23">
        <v>387154</v>
      </c>
      <c r="S23">
        <v>352894</v>
      </c>
      <c r="T23">
        <v>492889</v>
      </c>
      <c r="U23">
        <v>584018</v>
      </c>
      <c r="X23">
        <v>2399610</v>
      </c>
      <c r="Y23" s="6">
        <v>1174969</v>
      </c>
      <c r="Z23">
        <v>1220571</v>
      </c>
      <c r="AA23">
        <v>843103</v>
      </c>
      <c r="AB23">
        <v>1108137</v>
      </c>
      <c r="AC23">
        <v>415527</v>
      </c>
      <c r="AD23">
        <v>427576</v>
      </c>
      <c r="AE23">
        <v>500602</v>
      </c>
      <c r="AF23">
        <v>607535</v>
      </c>
      <c r="AI23">
        <v>2475779</v>
      </c>
      <c r="AJ23" s="6">
        <v>1187872</v>
      </c>
      <c r="AK23">
        <v>1286905</v>
      </c>
      <c r="AL23">
        <v>784111</v>
      </c>
      <c r="AM23">
        <v>1232391</v>
      </c>
      <c r="AN23">
        <v>395238</v>
      </c>
      <c r="AO23">
        <v>388873</v>
      </c>
      <c r="AP23">
        <v>543223</v>
      </c>
      <c r="AQ23">
        <v>689168</v>
      </c>
      <c r="AT23" s="95">
        <v>22</v>
      </c>
      <c r="AU23" t="s">
        <v>204</v>
      </c>
      <c r="AV23">
        <v>2162318</v>
      </c>
      <c r="AW23">
        <v>118</v>
      </c>
      <c r="AX23">
        <v>11</v>
      </c>
      <c r="AY23">
        <v>12</v>
      </c>
      <c r="AZ23">
        <v>8</v>
      </c>
      <c r="BA23" s="18">
        <f t="shared" si="0"/>
        <v>1832472.8813559322</v>
      </c>
      <c r="BB23" s="18">
        <f t="shared" si="1"/>
        <v>0.50871333448641687</v>
      </c>
      <c r="BC23" s="18">
        <f t="shared" si="2"/>
        <v>0.55496000125790934</v>
      </c>
      <c r="BD23" s="18">
        <f t="shared" si="3"/>
        <v>0.36997333417193956</v>
      </c>
      <c r="BF23">
        <v>2293108</v>
      </c>
      <c r="BG23">
        <v>180</v>
      </c>
      <c r="BH23">
        <v>104</v>
      </c>
      <c r="BI23">
        <v>12</v>
      </c>
      <c r="BJ23">
        <v>9</v>
      </c>
      <c r="BK23" s="18">
        <f t="shared" si="4"/>
        <v>1273948.888888889</v>
      </c>
      <c r="BL23" s="18">
        <f t="shared" si="5"/>
        <v>4.5353293434064161</v>
      </c>
      <c r="BM23" s="18">
        <f t="shared" si="6"/>
        <v>0.52330723193150952</v>
      </c>
      <c r="BN23" s="18">
        <f t="shared" si="7"/>
        <v>0.39248042394863214</v>
      </c>
      <c r="BO23">
        <v>2399610</v>
      </c>
      <c r="BP23">
        <v>182</v>
      </c>
      <c r="BQ23">
        <v>242</v>
      </c>
      <c r="BR23">
        <v>9</v>
      </c>
      <c r="BS23">
        <v>3</v>
      </c>
      <c r="BT23" s="18">
        <f t="shared" si="8"/>
        <v>1318467.0329670329</v>
      </c>
      <c r="BU23" s="18">
        <f t="shared" si="9"/>
        <v>10.084972141306295</v>
      </c>
      <c r="BV23" s="18">
        <f t="shared" si="10"/>
        <v>0.37506094740395313</v>
      </c>
      <c r="BW23" s="18">
        <f t="shared" si="11"/>
        <v>0.12502031580131773</v>
      </c>
      <c r="BX23">
        <v>2475779</v>
      </c>
      <c r="BY23">
        <v>166</v>
      </c>
      <c r="BZ23">
        <v>224</v>
      </c>
      <c r="CA23">
        <v>15</v>
      </c>
      <c r="CB23">
        <v>5</v>
      </c>
      <c r="CC23" s="18">
        <f t="shared" si="12"/>
        <v>1491433.1325301207</v>
      </c>
      <c r="CD23" s="18">
        <f t="shared" si="13"/>
        <v>9.0476573232101902</v>
      </c>
      <c r="CE23" s="18">
        <f t="shared" si="14"/>
        <v>0.60586991003639667</v>
      </c>
      <c r="CF23" s="18">
        <f t="shared" si="15"/>
        <v>0.20195663667879887</v>
      </c>
      <c r="CG23" s="1">
        <v>196.15003991438931</v>
      </c>
      <c r="CH23" s="1">
        <v>205.26010867301832</v>
      </c>
      <c r="CI23" s="1">
        <v>211.77552460207144</v>
      </c>
      <c r="CJ23" s="1">
        <v>266720.63313536678</v>
      </c>
      <c r="CK23" s="1">
        <v>266610.97078724595</v>
      </c>
      <c r="CL23" s="1">
        <v>228186.05356703798</v>
      </c>
      <c r="CM23" s="1">
        <v>239172.72826047882</v>
      </c>
      <c r="CN23" s="1">
        <v>0.45936701720000001</v>
      </c>
      <c r="CO23" s="1">
        <v>0.42747035430000002</v>
      </c>
      <c r="CP23" s="1">
        <v>0.42135340960000001</v>
      </c>
      <c r="CQ23" s="1">
        <v>0.38978068469999999</v>
      </c>
    </row>
    <row r="24" spans="1:95" x14ac:dyDescent="0.3">
      <c r="A24" s="9">
        <v>23</v>
      </c>
      <c r="B24">
        <v>1701271</v>
      </c>
      <c r="C24" s="6">
        <v>862054</v>
      </c>
      <c r="D24">
        <v>837262</v>
      </c>
      <c r="E24">
        <v>476573</v>
      </c>
      <c r="F24">
        <v>843480</v>
      </c>
      <c r="G24">
        <v>263000</v>
      </c>
      <c r="H24">
        <v>213573</v>
      </c>
      <c r="I24">
        <v>1106480</v>
      </c>
      <c r="J24">
        <v>458554</v>
      </c>
      <c r="M24">
        <v>1811212</v>
      </c>
      <c r="N24" s="6">
        <v>906109</v>
      </c>
      <c r="O24" s="8">
        <v>903542</v>
      </c>
      <c r="P24">
        <v>485233</v>
      </c>
      <c r="Q24" s="8">
        <v>942762</v>
      </c>
      <c r="R24">
        <v>248704</v>
      </c>
      <c r="S24">
        <v>236529</v>
      </c>
      <c r="T24">
        <v>429653</v>
      </c>
      <c r="U24">
        <v>513109</v>
      </c>
      <c r="X24">
        <v>1881455</v>
      </c>
      <c r="Y24" s="6">
        <v>987869</v>
      </c>
      <c r="Z24">
        <v>892648</v>
      </c>
      <c r="AA24">
        <v>659341</v>
      </c>
      <c r="AB24">
        <v>865239</v>
      </c>
      <c r="AC24">
        <v>358894</v>
      </c>
      <c r="AD24">
        <v>300447</v>
      </c>
      <c r="AE24">
        <v>431653</v>
      </c>
      <c r="AF24">
        <v>433586</v>
      </c>
      <c r="AI24">
        <v>1918098</v>
      </c>
      <c r="AJ24" s="6">
        <v>908689</v>
      </c>
      <c r="AK24">
        <v>1008584</v>
      </c>
      <c r="AL24">
        <v>580374</v>
      </c>
      <c r="AM24">
        <v>1013712</v>
      </c>
      <c r="AN24">
        <v>268185</v>
      </c>
      <c r="AO24">
        <v>312189</v>
      </c>
      <c r="AP24">
        <v>460179</v>
      </c>
      <c r="AQ24">
        <v>553533</v>
      </c>
      <c r="AT24" s="95">
        <v>23</v>
      </c>
      <c r="AU24" t="s">
        <v>205</v>
      </c>
      <c r="AV24">
        <v>1701271</v>
      </c>
      <c r="AW24">
        <v>165</v>
      </c>
      <c r="AX24">
        <v>41</v>
      </c>
      <c r="AY24">
        <v>8</v>
      </c>
      <c r="AZ24">
        <v>3</v>
      </c>
      <c r="BA24" s="18">
        <f t="shared" si="0"/>
        <v>1031073.3333333334</v>
      </c>
      <c r="BB24" s="18">
        <f t="shared" si="1"/>
        <v>2.40996290420515</v>
      </c>
      <c r="BC24" s="18">
        <f t="shared" si="2"/>
        <v>0.47023666423515126</v>
      </c>
      <c r="BD24" s="18">
        <f t="shared" si="3"/>
        <v>0.17633874908818173</v>
      </c>
      <c r="BF24">
        <v>1811212</v>
      </c>
      <c r="BG24">
        <v>763</v>
      </c>
      <c r="BH24">
        <v>126</v>
      </c>
      <c r="BI24">
        <v>14</v>
      </c>
      <c r="BJ24">
        <v>10</v>
      </c>
      <c r="BK24" s="18">
        <f t="shared" si="4"/>
        <v>237380.3407601573</v>
      </c>
      <c r="BL24" s="18">
        <f t="shared" si="5"/>
        <v>6.9566676899225488</v>
      </c>
      <c r="BM24" s="18">
        <f t="shared" si="6"/>
        <v>0.77296307665806097</v>
      </c>
      <c r="BN24" s="18">
        <f t="shared" si="7"/>
        <v>0.55211648332718644</v>
      </c>
      <c r="BO24">
        <v>1881455</v>
      </c>
      <c r="BP24">
        <v>581</v>
      </c>
      <c r="BQ24">
        <v>197</v>
      </c>
      <c r="BR24">
        <v>11</v>
      </c>
      <c r="BS24">
        <v>23</v>
      </c>
      <c r="BT24" s="18">
        <f t="shared" si="8"/>
        <v>323830.46471600689</v>
      </c>
      <c r="BU24" s="18">
        <f t="shared" si="9"/>
        <v>10.470619812857603</v>
      </c>
      <c r="BV24" s="18">
        <f t="shared" si="10"/>
        <v>0.58465389817986613</v>
      </c>
      <c r="BW24" s="18">
        <f t="shared" si="11"/>
        <v>1.2224581507397201</v>
      </c>
      <c r="BX24">
        <v>1918098</v>
      </c>
      <c r="BY24">
        <v>562</v>
      </c>
      <c r="BZ24">
        <v>85</v>
      </c>
      <c r="CA24">
        <v>1</v>
      </c>
      <c r="CB24">
        <v>37</v>
      </c>
      <c r="CC24" s="18">
        <f t="shared" si="12"/>
        <v>341298.57651245553</v>
      </c>
      <c r="CD24" s="18">
        <f t="shared" si="13"/>
        <v>4.4314732615330401</v>
      </c>
      <c r="CE24" s="18">
        <f t="shared" si="14"/>
        <v>5.2134979547447523E-2</v>
      </c>
      <c r="CF24" s="18">
        <f t="shared" si="15"/>
        <v>1.9289942432555585</v>
      </c>
      <c r="CG24" s="1">
        <v>40.514535773402194</v>
      </c>
      <c r="CH24" s="1">
        <v>42.085783388993903</v>
      </c>
      <c r="CI24" s="1">
        <v>42.905441239286837</v>
      </c>
      <c r="CJ24" s="1">
        <v>199693.89768002863</v>
      </c>
      <c r="CK24" s="1">
        <v>208336.00208037492</v>
      </c>
      <c r="CL24" s="1">
        <v>157110.33535216097</v>
      </c>
      <c r="CM24" s="1">
        <v>186402.68276177757</v>
      </c>
      <c r="CN24" s="1">
        <v>0.43469111840000002</v>
      </c>
      <c r="CO24" s="1">
        <v>0.4119578317</v>
      </c>
      <c r="CP24" s="1">
        <v>0.46228136820000004</v>
      </c>
      <c r="CQ24" s="1">
        <v>0.40550522310000003</v>
      </c>
    </row>
    <row r="25" spans="1:95" x14ac:dyDescent="0.3">
      <c r="A25" s="9">
        <v>24</v>
      </c>
      <c r="B25">
        <v>2763326</v>
      </c>
      <c r="C25" s="6">
        <v>1573459</v>
      </c>
      <c r="D25">
        <v>1186078</v>
      </c>
      <c r="E25">
        <v>903255</v>
      </c>
      <c r="F25">
        <v>1267037</v>
      </c>
      <c r="G25">
        <v>542909</v>
      </c>
      <c r="H25">
        <v>360346</v>
      </c>
      <c r="I25">
        <v>1809946</v>
      </c>
      <c r="J25">
        <v>609243</v>
      </c>
      <c r="M25">
        <v>2807852</v>
      </c>
      <c r="N25" s="6">
        <v>1537229</v>
      </c>
      <c r="O25" s="8">
        <v>1266587</v>
      </c>
      <c r="P25">
        <v>957140</v>
      </c>
      <c r="Q25" s="8">
        <v>1272266</v>
      </c>
      <c r="R25">
        <v>548323</v>
      </c>
      <c r="S25">
        <v>408817</v>
      </c>
      <c r="T25">
        <v>642201</v>
      </c>
      <c r="U25">
        <v>630065</v>
      </c>
      <c r="X25">
        <v>2834503</v>
      </c>
      <c r="Y25" s="6">
        <v>1528654</v>
      </c>
      <c r="Z25">
        <v>1304639</v>
      </c>
      <c r="AA25">
        <v>993020</v>
      </c>
      <c r="AB25">
        <v>1306635</v>
      </c>
      <c r="AC25">
        <v>523833</v>
      </c>
      <c r="AD25">
        <v>469187</v>
      </c>
      <c r="AE25">
        <v>689019</v>
      </c>
      <c r="AF25">
        <v>617616</v>
      </c>
      <c r="AI25">
        <v>2875962</v>
      </c>
      <c r="AJ25" s="6">
        <v>1458398</v>
      </c>
      <c r="AK25">
        <v>1414014</v>
      </c>
      <c r="AL25">
        <v>967394</v>
      </c>
      <c r="AM25">
        <v>1346734</v>
      </c>
      <c r="AN25">
        <v>480682</v>
      </c>
      <c r="AO25">
        <v>486712</v>
      </c>
      <c r="AP25">
        <v>647554</v>
      </c>
      <c r="AQ25">
        <v>699180</v>
      </c>
      <c r="AT25" s="95">
        <v>24</v>
      </c>
      <c r="AU25" t="s">
        <v>206</v>
      </c>
      <c r="AV25">
        <v>2763326</v>
      </c>
      <c r="AW25">
        <v>306</v>
      </c>
      <c r="AX25">
        <v>218</v>
      </c>
      <c r="AY25">
        <v>26</v>
      </c>
      <c r="AZ25">
        <v>3</v>
      </c>
      <c r="BA25" s="18">
        <f t="shared" si="0"/>
        <v>903047.71241830057</v>
      </c>
      <c r="BB25" s="18">
        <f t="shared" si="1"/>
        <v>7.8890438551224147</v>
      </c>
      <c r="BC25" s="18">
        <f t="shared" si="2"/>
        <v>0.94089513868432451</v>
      </c>
      <c r="BD25" s="18">
        <f t="shared" si="3"/>
        <v>0.10856482369434514</v>
      </c>
      <c r="BF25">
        <v>2807852</v>
      </c>
      <c r="BG25">
        <v>457</v>
      </c>
      <c r="BH25">
        <v>122</v>
      </c>
      <c r="BI25">
        <v>20</v>
      </c>
      <c r="BJ25">
        <v>5</v>
      </c>
      <c r="BK25" s="18">
        <f t="shared" si="4"/>
        <v>614409.62800875283</v>
      </c>
      <c r="BL25" s="18">
        <f t="shared" si="5"/>
        <v>4.3449583525057589</v>
      </c>
      <c r="BM25" s="18">
        <f t="shared" si="6"/>
        <v>0.71228825450914079</v>
      </c>
      <c r="BN25" s="18">
        <f t="shared" si="7"/>
        <v>0.1780720636272852</v>
      </c>
      <c r="BO25">
        <v>2834503</v>
      </c>
      <c r="BP25">
        <v>621</v>
      </c>
      <c r="BQ25">
        <v>151</v>
      </c>
      <c r="BR25">
        <v>16</v>
      </c>
      <c r="BS25">
        <v>17</v>
      </c>
      <c r="BT25" s="18">
        <f t="shared" si="8"/>
        <v>456441.7069243156</v>
      </c>
      <c r="BU25" s="18">
        <f t="shared" si="9"/>
        <v>5.327212566012455</v>
      </c>
      <c r="BV25" s="18">
        <f t="shared" si="10"/>
        <v>0.5644728546768164</v>
      </c>
      <c r="BW25" s="18">
        <f t="shared" si="11"/>
        <v>0.59975240809411734</v>
      </c>
      <c r="BX25">
        <v>2875962</v>
      </c>
      <c r="BY25">
        <v>547</v>
      </c>
      <c r="BZ25">
        <v>122</v>
      </c>
      <c r="CA25">
        <v>11</v>
      </c>
      <c r="CB25">
        <v>10</v>
      </c>
      <c r="CC25" s="18">
        <f t="shared" si="12"/>
        <v>525770.01828153559</v>
      </c>
      <c r="CD25" s="18">
        <f t="shared" si="13"/>
        <v>4.2420588310972116</v>
      </c>
      <c r="CE25" s="18">
        <f t="shared" si="14"/>
        <v>0.38248071427925678</v>
      </c>
      <c r="CF25" s="18">
        <f t="shared" si="15"/>
        <v>0.34770974025386986</v>
      </c>
      <c r="CG25" s="1">
        <v>45.926497622189096</v>
      </c>
      <c r="CH25" s="1">
        <v>46.362413435461647</v>
      </c>
      <c r="CI25" s="1">
        <v>47.040535596073511</v>
      </c>
      <c r="CJ25" s="1">
        <v>183060.59581822774</v>
      </c>
      <c r="CK25" s="1">
        <v>198655.75251117226</v>
      </c>
      <c r="CL25" s="1">
        <v>178848.66200529688</v>
      </c>
      <c r="CM25" s="1">
        <v>187044.62089554727</v>
      </c>
      <c r="CN25" s="1">
        <v>0.43184125600000001</v>
      </c>
      <c r="CO25" s="1">
        <v>0.44256470190000002</v>
      </c>
      <c r="CP25" s="1">
        <v>0.4397918173</v>
      </c>
      <c r="CQ25" s="1">
        <v>0.409647027</v>
      </c>
    </row>
    <row r="26" spans="1:95" x14ac:dyDescent="0.3">
      <c r="A26" s="9">
        <v>25</v>
      </c>
      <c r="B26">
        <v>2941859</v>
      </c>
      <c r="C26" s="6">
        <v>1243932</v>
      </c>
      <c r="D26">
        <v>1696953</v>
      </c>
      <c r="E26">
        <v>1035162</v>
      </c>
      <c r="F26">
        <v>1292534</v>
      </c>
      <c r="G26">
        <v>435288</v>
      </c>
      <c r="H26">
        <v>599874</v>
      </c>
      <c r="I26">
        <v>1727822</v>
      </c>
      <c r="J26">
        <v>779247</v>
      </c>
      <c r="M26">
        <v>2994934</v>
      </c>
      <c r="N26" s="6">
        <v>1253517</v>
      </c>
      <c r="O26" s="8">
        <v>1741417</v>
      </c>
      <c r="P26">
        <v>1094468</v>
      </c>
      <c r="Q26" s="8">
        <v>1323963</v>
      </c>
      <c r="R26">
        <v>443281</v>
      </c>
      <c r="S26">
        <v>651187</v>
      </c>
      <c r="T26">
        <v>528150</v>
      </c>
      <c r="U26">
        <v>795813</v>
      </c>
      <c r="X26">
        <v>3042382</v>
      </c>
      <c r="Y26" s="6">
        <v>1205377</v>
      </c>
      <c r="Z26">
        <v>1836589</v>
      </c>
      <c r="AA26">
        <v>1174719</v>
      </c>
      <c r="AB26">
        <v>1313887</v>
      </c>
      <c r="AC26">
        <v>437817</v>
      </c>
      <c r="AD26">
        <v>736902</v>
      </c>
      <c r="AE26">
        <v>508544</v>
      </c>
      <c r="AF26">
        <v>805343</v>
      </c>
      <c r="AI26">
        <v>3088696</v>
      </c>
      <c r="AJ26" s="6">
        <v>1228588</v>
      </c>
      <c r="AK26">
        <v>1859345</v>
      </c>
      <c r="AL26">
        <v>1118750</v>
      </c>
      <c r="AM26">
        <v>1427962</v>
      </c>
      <c r="AN26">
        <v>419445</v>
      </c>
      <c r="AO26">
        <v>699305</v>
      </c>
      <c r="AP26">
        <v>542636</v>
      </c>
      <c r="AQ26">
        <v>885326</v>
      </c>
      <c r="AT26" s="95">
        <v>25</v>
      </c>
      <c r="AU26" t="s">
        <v>207</v>
      </c>
      <c r="AV26">
        <v>2941859</v>
      </c>
      <c r="AW26">
        <v>922</v>
      </c>
      <c r="AX26">
        <v>104</v>
      </c>
      <c r="AY26">
        <v>14</v>
      </c>
      <c r="AZ26">
        <v>14</v>
      </c>
      <c r="BA26" s="18">
        <f t="shared" si="0"/>
        <v>319073.64425162692</v>
      </c>
      <c r="BB26" s="18">
        <f t="shared" si="1"/>
        <v>3.5351796262159407</v>
      </c>
      <c r="BC26" s="18">
        <f t="shared" si="2"/>
        <v>0.47588956506753044</v>
      </c>
      <c r="BD26" s="18">
        <f t="shared" si="3"/>
        <v>0.47588956506753044</v>
      </c>
      <c r="BF26">
        <v>2994934</v>
      </c>
      <c r="BG26">
        <v>963</v>
      </c>
      <c r="BH26">
        <v>64</v>
      </c>
      <c r="BI26">
        <v>8</v>
      </c>
      <c r="BJ26">
        <v>5</v>
      </c>
      <c r="BK26" s="18">
        <f t="shared" si="4"/>
        <v>311000.41536863969</v>
      </c>
      <c r="BL26" s="18">
        <f t="shared" si="5"/>
        <v>2.1369419159153424</v>
      </c>
      <c r="BM26" s="18">
        <f t="shared" si="6"/>
        <v>0.2671177394894178</v>
      </c>
      <c r="BN26" s="18">
        <f t="shared" si="7"/>
        <v>0.16694858718088612</v>
      </c>
      <c r="BO26">
        <v>3042382</v>
      </c>
      <c r="BP26">
        <v>700</v>
      </c>
      <c r="BQ26">
        <v>58</v>
      </c>
      <c r="BR26">
        <v>11</v>
      </c>
      <c r="BS26">
        <v>7</v>
      </c>
      <c r="BT26" s="18">
        <f t="shared" si="8"/>
        <v>434626</v>
      </c>
      <c r="BU26" s="18">
        <f t="shared" si="9"/>
        <v>1.9064009713441639</v>
      </c>
      <c r="BV26" s="18">
        <f t="shared" si="10"/>
        <v>0.36155880491010006</v>
      </c>
      <c r="BW26" s="18">
        <f t="shared" si="11"/>
        <v>0.23008287585188186</v>
      </c>
      <c r="BX26">
        <v>3088696</v>
      </c>
      <c r="BY26">
        <v>435</v>
      </c>
      <c r="BZ26">
        <v>61</v>
      </c>
      <c r="CA26">
        <v>5</v>
      </c>
      <c r="CB26">
        <v>4</v>
      </c>
      <c r="CC26" s="18">
        <f t="shared" si="12"/>
        <v>710045.05747126439</v>
      </c>
      <c r="CD26" s="18">
        <f t="shared" si="13"/>
        <v>1.9749434712901497</v>
      </c>
      <c r="CE26" s="18">
        <f t="shared" si="14"/>
        <v>0.16188061240083193</v>
      </c>
      <c r="CF26" s="18">
        <f t="shared" si="15"/>
        <v>0.12950448992066554</v>
      </c>
      <c r="CG26" s="1">
        <v>52.20805394935644</v>
      </c>
      <c r="CH26" s="1">
        <v>53.035173259427737</v>
      </c>
      <c r="CI26" s="1">
        <v>53.8425245434996</v>
      </c>
      <c r="CJ26" s="1">
        <v>172507.16536720487</v>
      </c>
      <c r="CK26" s="1">
        <v>176202.23383887589</v>
      </c>
      <c r="CL26" s="1">
        <v>159489.74816443169</v>
      </c>
      <c r="CM26" s="1">
        <v>167291.03738276608</v>
      </c>
      <c r="CN26" s="1">
        <v>0.42035489940000004</v>
      </c>
      <c r="CO26" s="1">
        <v>0.43374464080000003</v>
      </c>
      <c r="CP26" s="1">
        <v>0.39551911630000003</v>
      </c>
      <c r="CQ26" s="1">
        <v>0.3868726026</v>
      </c>
    </row>
    <row r="27" spans="1:95" x14ac:dyDescent="0.3">
      <c r="A27" s="9">
        <v>26</v>
      </c>
      <c r="B27">
        <v>2844308</v>
      </c>
      <c r="C27" s="6">
        <v>1206601</v>
      </c>
      <c r="D27">
        <v>1637077</v>
      </c>
      <c r="E27">
        <v>927331</v>
      </c>
      <c r="F27">
        <v>1309661</v>
      </c>
      <c r="G27">
        <v>380104</v>
      </c>
      <c r="H27">
        <v>547227</v>
      </c>
      <c r="I27">
        <v>1689765</v>
      </c>
      <c r="J27">
        <v>798723</v>
      </c>
      <c r="M27">
        <v>2904233</v>
      </c>
      <c r="N27" s="6">
        <v>1099426</v>
      </c>
      <c r="O27" s="8">
        <v>1804146</v>
      </c>
      <c r="P27">
        <v>984635</v>
      </c>
      <c r="Q27" s="8">
        <v>1354084</v>
      </c>
      <c r="R27">
        <v>367973</v>
      </c>
      <c r="S27">
        <v>616662</v>
      </c>
      <c r="T27">
        <v>477952</v>
      </c>
      <c r="U27">
        <v>876132</v>
      </c>
      <c r="X27">
        <v>2958457</v>
      </c>
      <c r="Y27" s="6">
        <v>1078405</v>
      </c>
      <c r="Z27">
        <v>1879182</v>
      </c>
      <c r="AA27">
        <v>1100979</v>
      </c>
      <c r="AB27">
        <v>1326471</v>
      </c>
      <c r="AC27">
        <v>407208</v>
      </c>
      <c r="AD27">
        <v>693771</v>
      </c>
      <c r="AE27">
        <v>458010</v>
      </c>
      <c r="AF27">
        <v>868461</v>
      </c>
      <c r="AI27">
        <v>3000204</v>
      </c>
      <c r="AJ27" s="6">
        <v>1065606</v>
      </c>
      <c r="AK27">
        <v>1932498</v>
      </c>
      <c r="AL27">
        <v>1009650</v>
      </c>
      <c r="AM27">
        <v>1463283</v>
      </c>
      <c r="AN27">
        <v>363519</v>
      </c>
      <c r="AO27">
        <v>646131</v>
      </c>
      <c r="AP27">
        <v>500453</v>
      </c>
      <c r="AQ27">
        <v>962830</v>
      </c>
      <c r="AT27" s="95">
        <v>26</v>
      </c>
      <c r="AU27" t="s">
        <v>208</v>
      </c>
      <c r="AV27">
        <v>2844308</v>
      </c>
      <c r="AW27">
        <v>630</v>
      </c>
      <c r="AX27">
        <v>142</v>
      </c>
      <c r="AY27">
        <v>5</v>
      </c>
      <c r="AZ27">
        <v>0</v>
      </c>
      <c r="BA27" s="18">
        <f t="shared" si="0"/>
        <v>451477.4603174603</v>
      </c>
      <c r="BB27" s="18">
        <f t="shared" si="1"/>
        <v>4.9924269804817198</v>
      </c>
      <c r="BC27" s="18">
        <f t="shared" si="2"/>
        <v>0.17578968241132817</v>
      </c>
      <c r="BD27" s="18">
        <f t="shared" si="3"/>
        <v>0</v>
      </c>
      <c r="BF27">
        <v>2904233</v>
      </c>
      <c r="BG27">
        <v>745</v>
      </c>
      <c r="BH27">
        <v>10</v>
      </c>
      <c r="BI27">
        <v>2</v>
      </c>
      <c r="BJ27">
        <v>1</v>
      </c>
      <c r="BK27" s="18">
        <f t="shared" si="4"/>
        <v>389829.93288590608</v>
      </c>
      <c r="BL27" s="18">
        <f t="shared" si="5"/>
        <v>0.34432499045358961</v>
      </c>
      <c r="BM27" s="18">
        <f t="shared" si="6"/>
        <v>6.886499809071793E-2</v>
      </c>
      <c r="BN27" s="18">
        <f t="shared" si="7"/>
        <v>3.4432499045358965E-2</v>
      </c>
      <c r="BO27">
        <v>2958457</v>
      </c>
      <c r="BP27">
        <v>1330</v>
      </c>
      <c r="BQ27">
        <v>55</v>
      </c>
      <c r="BR27">
        <v>3</v>
      </c>
      <c r="BS27">
        <v>1</v>
      </c>
      <c r="BT27" s="18">
        <f t="shared" si="8"/>
        <v>222440.37593984962</v>
      </c>
      <c r="BU27" s="18">
        <f t="shared" si="9"/>
        <v>1.8590772149130441</v>
      </c>
      <c r="BV27" s="18">
        <f t="shared" si="10"/>
        <v>0.10140421172252967</v>
      </c>
      <c r="BW27" s="18">
        <f t="shared" si="11"/>
        <v>3.3801403907509894E-2</v>
      </c>
      <c r="BX27">
        <v>3000204</v>
      </c>
      <c r="BY27">
        <v>1439</v>
      </c>
      <c r="BZ27">
        <v>62</v>
      </c>
      <c r="CA27">
        <v>8</v>
      </c>
      <c r="CB27">
        <v>0</v>
      </c>
      <c r="CC27" s="18">
        <f t="shared" si="12"/>
        <v>208492.28630993742</v>
      </c>
      <c r="CD27" s="18">
        <f t="shared" si="13"/>
        <v>2.0665261428889501</v>
      </c>
      <c r="CE27" s="18">
        <f t="shared" si="14"/>
        <v>0.26664853456631615</v>
      </c>
      <c r="CF27" s="18">
        <f t="shared" si="15"/>
        <v>0</v>
      </c>
      <c r="CG27" s="1">
        <v>16.192675876594372</v>
      </c>
      <c r="CH27" s="1">
        <v>16.495004118416723</v>
      </c>
      <c r="CI27" s="1">
        <v>16.727766310644476</v>
      </c>
      <c r="CJ27" s="1">
        <v>278462.92912019376</v>
      </c>
      <c r="CK27" s="1">
        <v>269295.796514949</v>
      </c>
      <c r="CL27" s="1">
        <v>249193.8801206169</v>
      </c>
      <c r="CM27" s="1">
        <v>268204.48742818821</v>
      </c>
      <c r="CN27" s="1">
        <v>0.48508442940000002</v>
      </c>
      <c r="CO27" s="1">
        <v>0.42846625360000001</v>
      </c>
      <c r="CP27" s="1">
        <v>0.44245880679999999</v>
      </c>
      <c r="CQ27" s="1">
        <v>0.40626730640000003</v>
      </c>
    </row>
    <row r="28" spans="1:95" x14ac:dyDescent="0.3">
      <c r="A28" s="9">
        <v>27</v>
      </c>
      <c r="B28">
        <v>2333966</v>
      </c>
      <c r="C28" s="6">
        <v>1576441</v>
      </c>
      <c r="D28">
        <v>756194</v>
      </c>
      <c r="E28">
        <v>780638</v>
      </c>
      <c r="F28">
        <v>1041343</v>
      </c>
      <c r="G28">
        <v>528552</v>
      </c>
      <c r="H28">
        <v>252086</v>
      </c>
      <c r="I28">
        <v>1569895</v>
      </c>
      <c r="J28">
        <v>382572</v>
      </c>
      <c r="M28">
        <v>2367462</v>
      </c>
      <c r="N28" s="6">
        <v>1597765</v>
      </c>
      <c r="O28" s="8">
        <v>768073</v>
      </c>
      <c r="P28">
        <v>717502</v>
      </c>
      <c r="Q28" s="8">
        <v>1134845</v>
      </c>
      <c r="R28">
        <v>466021</v>
      </c>
      <c r="S28">
        <v>251481</v>
      </c>
      <c r="T28">
        <v>741225</v>
      </c>
      <c r="U28">
        <v>393620</v>
      </c>
      <c r="X28">
        <v>2417102</v>
      </c>
      <c r="Y28" s="6">
        <v>1546336</v>
      </c>
      <c r="Z28">
        <v>869500</v>
      </c>
      <c r="AA28">
        <v>803620</v>
      </c>
      <c r="AB28">
        <v>1143364</v>
      </c>
      <c r="AC28">
        <v>478580</v>
      </c>
      <c r="AD28">
        <v>325040</v>
      </c>
      <c r="AE28">
        <v>722805</v>
      </c>
      <c r="AF28">
        <v>420559</v>
      </c>
      <c r="AI28">
        <v>2443537</v>
      </c>
      <c r="AJ28" s="6">
        <v>1575622</v>
      </c>
      <c r="AK28">
        <v>866644</v>
      </c>
      <c r="AL28">
        <v>690196</v>
      </c>
      <c r="AM28">
        <v>1272938</v>
      </c>
      <c r="AN28">
        <v>420824</v>
      </c>
      <c r="AO28">
        <v>269372</v>
      </c>
      <c r="AP28">
        <v>799353</v>
      </c>
      <c r="AQ28">
        <v>473585</v>
      </c>
      <c r="AT28" s="95">
        <v>27</v>
      </c>
      <c r="AU28" t="s">
        <v>209</v>
      </c>
      <c r="AV28">
        <v>2333966</v>
      </c>
      <c r="AW28">
        <v>276</v>
      </c>
      <c r="AX28">
        <v>148</v>
      </c>
      <c r="AY28">
        <v>85</v>
      </c>
      <c r="AZ28">
        <v>13</v>
      </c>
      <c r="BA28" s="18">
        <f t="shared" si="0"/>
        <v>845639.85507246375</v>
      </c>
      <c r="BB28" s="18">
        <f t="shared" si="1"/>
        <v>6.3411377886395943</v>
      </c>
      <c r="BC28" s="18">
        <f t="shared" si="2"/>
        <v>3.6418696759078752</v>
      </c>
      <c r="BD28" s="18">
        <f t="shared" si="3"/>
        <v>0.55699183278591036</v>
      </c>
      <c r="BF28">
        <v>2367462</v>
      </c>
      <c r="BG28">
        <v>508</v>
      </c>
      <c r="BH28">
        <v>331</v>
      </c>
      <c r="BI28">
        <v>103</v>
      </c>
      <c r="BJ28">
        <v>18</v>
      </c>
      <c r="BK28" s="18">
        <f t="shared" si="4"/>
        <v>466035.82677165349</v>
      </c>
      <c r="BL28" s="18">
        <f t="shared" si="5"/>
        <v>13.981217016366049</v>
      </c>
      <c r="BM28" s="18">
        <f t="shared" si="6"/>
        <v>4.3506506123435145</v>
      </c>
      <c r="BN28" s="18">
        <f t="shared" si="7"/>
        <v>0.76030787400177913</v>
      </c>
      <c r="BO28">
        <v>2417102</v>
      </c>
      <c r="BP28">
        <v>509</v>
      </c>
      <c r="BQ28">
        <v>105</v>
      </c>
      <c r="BR28">
        <v>32</v>
      </c>
      <c r="BS28">
        <v>3</v>
      </c>
      <c r="BT28" s="18">
        <f t="shared" si="8"/>
        <v>474872.69155206287</v>
      </c>
      <c r="BU28" s="18">
        <f t="shared" si="9"/>
        <v>4.3440450589176622</v>
      </c>
      <c r="BV28" s="18">
        <f t="shared" si="10"/>
        <v>1.3238994465272877</v>
      </c>
      <c r="BW28" s="18">
        <f t="shared" si="11"/>
        <v>0.12411557311193322</v>
      </c>
      <c r="BX28">
        <v>2443537</v>
      </c>
      <c r="BY28">
        <v>291</v>
      </c>
      <c r="BZ28">
        <v>134</v>
      </c>
      <c r="CA28">
        <v>12</v>
      </c>
      <c r="CB28">
        <v>2</v>
      </c>
      <c r="CC28" s="18">
        <f t="shared" si="12"/>
        <v>839703.43642611674</v>
      </c>
      <c r="CD28" s="18">
        <f t="shared" si="13"/>
        <v>5.483853937959605</v>
      </c>
      <c r="CE28" s="18">
        <f t="shared" si="14"/>
        <v>0.49109139742921837</v>
      </c>
      <c r="CF28" s="18">
        <f t="shared" si="15"/>
        <v>8.1848566238203066E-2</v>
      </c>
      <c r="CG28" s="1">
        <v>95.728796537788966</v>
      </c>
      <c r="CH28" s="1">
        <v>97.735999804466886</v>
      </c>
      <c r="CI28" s="1">
        <v>98.804904283810771</v>
      </c>
      <c r="CJ28" s="1">
        <v>228293.35174548384</v>
      </c>
      <c r="CK28" s="1">
        <v>199185.98482256525</v>
      </c>
      <c r="CL28" s="1">
        <v>192764.02774893239</v>
      </c>
      <c r="CM28" s="1">
        <v>260059.30296942504</v>
      </c>
      <c r="CN28" s="1">
        <v>0.45013681030000002</v>
      </c>
      <c r="CO28" s="1">
        <v>0.44566054199999999</v>
      </c>
      <c r="CP28" s="1">
        <v>0.45570849960000004</v>
      </c>
      <c r="CQ28" s="1">
        <v>0.41747107700000002</v>
      </c>
    </row>
    <row r="29" spans="1:95" x14ac:dyDescent="0.3">
      <c r="A29" s="9">
        <v>28</v>
      </c>
      <c r="B29">
        <v>3427204</v>
      </c>
      <c r="C29" s="6">
        <v>1506423</v>
      </c>
      <c r="D29">
        <v>1918177</v>
      </c>
      <c r="E29">
        <v>1148255</v>
      </c>
      <c r="F29">
        <v>1569083</v>
      </c>
      <c r="G29">
        <v>532246</v>
      </c>
      <c r="H29">
        <v>616009</v>
      </c>
      <c r="I29">
        <v>2101329</v>
      </c>
      <c r="J29">
        <v>928311</v>
      </c>
      <c r="M29">
        <v>3489648</v>
      </c>
      <c r="N29" s="6">
        <v>1506079</v>
      </c>
      <c r="O29" s="8">
        <v>1983040</v>
      </c>
      <c r="P29">
        <v>1273704</v>
      </c>
      <c r="Q29" s="8">
        <v>1509239</v>
      </c>
      <c r="R29">
        <v>575009</v>
      </c>
      <c r="S29">
        <v>698695</v>
      </c>
      <c r="T29">
        <v>591602</v>
      </c>
      <c r="U29">
        <v>917637</v>
      </c>
      <c r="X29">
        <v>3532485</v>
      </c>
      <c r="Y29" s="6">
        <v>1551041</v>
      </c>
      <c r="Z29">
        <v>1980316</v>
      </c>
      <c r="AA29">
        <v>1336522</v>
      </c>
      <c r="AB29">
        <v>1499318</v>
      </c>
      <c r="AC29">
        <v>584963</v>
      </c>
      <c r="AD29">
        <v>751559</v>
      </c>
      <c r="AE29">
        <v>617825</v>
      </c>
      <c r="AF29">
        <v>881493</v>
      </c>
      <c r="AI29">
        <v>3589318</v>
      </c>
      <c r="AJ29" s="6">
        <v>1568641</v>
      </c>
      <c r="AK29">
        <v>2019992</v>
      </c>
      <c r="AL29">
        <v>1293021</v>
      </c>
      <c r="AM29">
        <v>1645997</v>
      </c>
      <c r="AN29">
        <v>590482</v>
      </c>
      <c r="AO29">
        <v>702539</v>
      </c>
      <c r="AP29">
        <v>663205</v>
      </c>
      <c r="AQ29">
        <v>982792</v>
      </c>
      <c r="AT29" s="95">
        <v>28</v>
      </c>
      <c r="AU29" t="s">
        <v>210</v>
      </c>
      <c r="AV29">
        <v>3427204</v>
      </c>
      <c r="AW29">
        <v>594</v>
      </c>
      <c r="AX29">
        <v>107</v>
      </c>
      <c r="AY29">
        <v>155</v>
      </c>
      <c r="AZ29">
        <v>6</v>
      </c>
      <c r="BA29" s="18">
        <f t="shared" si="0"/>
        <v>576970.37037037034</v>
      </c>
      <c r="BB29" s="18">
        <f t="shared" si="1"/>
        <v>3.1220785223173175</v>
      </c>
      <c r="BC29" s="18">
        <f t="shared" si="2"/>
        <v>4.522637111768077</v>
      </c>
      <c r="BD29" s="18">
        <f t="shared" si="3"/>
        <v>0.17506982368134491</v>
      </c>
      <c r="BF29">
        <v>3489648</v>
      </c>
      <c r="BG29">
        <v>851</v>
      </c>
      <c r="BH29">
        <v>138</v>
      </c>
      <c r="BI29">
        <v>109</v>
      </c>
      <c r="BJ29">
        <v>2</v>
      </c>
      <c r="BK29" s="18">
        <f t="shared" si="4"/>
        <v>410064.39482961223</v>
      </c>
      <c r="BL29" s="18">
        <f t="shared" si="5"/>
        <v>3.9545535824816715</v>
      </c>
      <c r="BM29" s="18">
        <f t="shared" si="6"/>
        <v>3.1235242064529141</v>
      </c>
      <c r="BN29" s="18">
        <f t="shared" si="7"/>
        <v>5.7312370760603935E-2</v>
      </c>
      <c r="BO29">
        <v>3532485</v>
      </c>
      <c r="BP29">
        <v>572</v>
      </c>
      <c r="BQ29">
        <v>137</v>
      </c>
      <c r="BR29">
        <v>21</v>
      </c>
      <c r="BS29">
        <v>5</v>
      </c>
      <c r="BT29" s="18">
        <f t="shared" si="8"/>
        <v>617567.30769230775</v>
      </c>
      <c r="BU29" s="18">
        <f t="shared" si="9"/>
        <v>3.878289645957449</v>
      </c>
      <c r="BV29" s="18">
        <f t="shared" si="10"/>
        <v>0.594482354489828</v>
      </c>
      <c r="BW29" s="18">
        <f t="shared" si="11"/>
        <v>0.14154341773567333</v>
      </c>
      <c r="BX29">
        <v>3589318</v>
      </c>
      <c r="BY29">
        <v>382</v>
      </c>
      <c r="BZ29">
        <v>114</v>
      </c>
      <c r="CA29">
        <v>18</v>
      </c>
      <c r="CB29">
        <v>2</v>
      </c>
      <c r="CC29" s="18">
        <f t="shared" si="12"/>
        <v>939612.04188481683</v>
      </c>
      <c r="CD29" s="18">
        <f t="shared" si="13"/>
        <v>3.1760908339690159</v>
      </c>
      <c r="CE29" s="18">
        <f t="shared" si="14"/>
        <v>0.50148802641616042</v>
      </c>
      <c r="CF29" s="18">
        <f t="shared" si="15"/>
        <v>5.5720891824017821E-2</v>
      </c>
      <c r="CG29" s="1">
        <v>43.48508445456995</v>
      </c>
      <c r="CH29" s="1">
        <v>44.018883440249994</v>
      </c>
      <c r="CI29" s="1">
        <v>44.727088911061543</v>
      </c>
      <c r="CJ29" s="1">
        <v>207154.18720332958</v>
      </c>
      <c r="CK29" s="1">
        <v>209790.09458833671</v>
      </c>
      <c r="CL29" s="1">
        <v>196405.05281692633</v>
      </c>
      <c r="CM29" s="1">
        <v>208102.41499917253</v>
      </c>
      <c r="CN29" s="1">
        <v>0.46369721870000002</v>
      </c>
      <c r="CO29" s="1">
        <v>0.45691012640000001</v>
      </c>
      <c r="CP29" s="1">
        <v>0.42599441770000002</v>
      </c>
      <c r="CQ29" s="1">
        <v>0.38960491089999999</v>
      </c>
    </row>
    <row r="30" spans="1:95" x14ac:dyDescent="0.3">
      <c r="A30" s="9">
        <v>29</v>
      </c>
      <c r="B30">
        <v>1271668</v>
      </c>
      <c r="C30" s="6">
        <v>858263</v>
      </c>
      <c r="D30">
        <v>413405</v>
      </c>
      <c r="E30">
        <v>367115</v>
      </c>
      <c r="F30">
        <v>613500</v>
      </c>
      <c r="G30">
        <v>230865</v>
      </c>
      <c r="H30">
        <v>136250</v>
      </c>
      <c r="I30">
        <v>844365</v>
      </c>
      <c r="J30">
        <v>204161</v>
      </c>
      <c r="M30">
        <v>1304632</v>
      </c>
      <c r="N30" s="6">
        <v>841274</v>
      </c>
      <c r="O30" s="8">
        <v>463358</v>
      </c>
      <c r="P30">
        <v>361950</v>
      </c>
      <c r="Q30" s="8">
        <v>669777</v>
      </c>
      <c r="R30">
        <v>212172</v>
      </c>
      <c r="S30">
        <v>149778</v>
      </c>
      <c r="T30">
        <v>431381</v>
      </c>
      <c r="U30">
        <v>238396</v>
      </c>
      <c r="X30">
        <v>1350048</v>
      </c>
      <c r="Y30" s="6">
        <v>902779</v>
      </c>
      <c r="Z30">
        <v>447269</v>
      </c>
      <c r="AA30">
        <v>452911</v>
      </c>
      <c r="AB30">
        <v>633444</v>
      </c>
      <c r="AC30">
        <v>276576</v>
      </c>
      <c r="AD30">
        <v>176335</v>
      </c>
      <c r="AE30">
        <v>425580</v>
      </c>
      <c r="AF30">
        <v>207864</v>
      </c>
      <c r="AI30">
        <v>1370828</v>
      </c>
      <c r="AJ30" s="6">
        <v>873758</v>
      </c>
      <c r="AK30">
        <v>496808</v>
      </c>
      <c r="AL30">
        <v>439122</v>
      </c>
      <c r="AM30">
        <v>655096</v>
      </c>
      <c r="AN30">
        <v>252037</v>
      </c>
      <c r="AO30">
        <v>187085</v>
      </c>
      <c r="AP30">
        <v>421108</v>
      </c>
      <c r="AQ30">
        <v>233988</v>
      </c>
      <c r="AT30" s="95">
        <v>29</v>
      </c>
      <c r="AU30" t="s">
        <v>211</v>
      </c>
      <c r="AV30">
        <v>1271668</v>
      </c>
      <c r="AW30">
        <v>76</v>
      </c>
      <c r="AX30">
        <v>0</v>
      </c>
      <c r="AY30">
        <v>5</v>
      </c>
      <c r="AZ30">
        <v>4</v>
      </c>
      <c r="BA30" s="18">
        <f t="shared" si="0"/>
        <v>1673247.3684210526</v>
      </c>
      <c r="BB30" s="18">
        <f t="shared" si="1"/>
        <v>0</v>
      </c>
      <c r="BC30" s="18">
        <f t="shared" si="2"/>
        <v>0.39318438460352861</v>
      </c>
      <c r="BD30" s="18">
        <f t="shared" si="3"/>
        <v>0.31454750768282286</v>
      </c>
      <c r="BF30">
        <v>1304632</v>
      </c>
      <c r="BG30">
        <v>123</v>
      </c>
      <c r="BH30">
        <v>1</v>
      </c>
      <c r="BI30">
        <v>3</v>
      </c>
      <c r="BJ30">
        <v>21</v>
      </c>
      <c r="BK30" s="18">
        <f t="shared" si="4"/>
        <v>1060676.4227642275</v>
      </c>
      <c r="BL30" s="18">
        <f t="shared" si="5"/>
        <v>7.6649967193814034E-2</v>
      </c>
      <c r="BM30" s="18">
        <f t="shared" si="6"/>
        <v>0.22994990158144216</v>
      </c>
      <c r="BN30" s="18">
        <f t="shared" si="7"/>
        <v>1.6096493110700949</v>
      </c>
      <c r="BO30">
        <v>1350048</v>
      </c>
      <c r="BP30">
        <v>109</v>
      </c>
      <c r="BQ30">
        <v>2</v>
      </c>
      <c r="BR30">
        <v>15</v>
      </c>
      <c r="BS30">
        <v>15</v>
      </c>
      <c r="BT30" s="18">
        <f t="shared" si="8"/>
        <v>1238576.1467889908</v>
      </c>
      <c r="BU30" s="18">
        <f t="shared" si="9"/>
        <v>0.14814288084571808</v>
      </c>
      <c r="BV30" s="18">
        <f t="shared" si="10"/>
        <v>1.1110716063428856</v>
      </c>
      <c r="BW30" s="18">
        <f t="shared" si="11"/>
        <v>1.1110716063428856</v>
      </c>
      <c r="BX30">
        <v>1370828</v>
      </c>
      <c r="BY30">
        <v>130</v>
      </c>
      <c r="BZ30">
        <v>6</v>
      </c>
      <c r="CA30">
        <v>4</v>
      </c>
      <c r="CB30">
        <v>1</v>
      </c>
      <c r="CC30" s="18">
        <f t="shared" si="12"/>
        <v>1054483.076923077</v>
      </c>
      <c r="CD30" s="18">
        <f t="shared" si="13"/>
        <v>0.43769167247823948</v>
      </c>
      <c r="CE30" s="18">
        <f t="shared" si="14"/>
        <v>0.29179444831882628</v>
      </c>
      <c r="CF30" s="18">
        <f t="shared" si="15"/>
        <v>7.2948612079706571E-2</v>
      </c>
      <c r="CG30" s="1">
        <v>326.43267670073033</v>
      </c>
      <c r="CH30" s="1">
        <v>337.7962385672493</v>
      </c>
      <c r="CI30" s="1">
        <v>342.99561358015808</v>
      </c>
      <c r="CJ30" s="1">
        <v>109437.21081288513</v>
      </c>
      <c r="CK30" s="1">
        <v>113252.57927139608</v>
      </c>
      <c r="CL30" s="1">
        <v>98532.661060940038</v>
      </c>
      <c r="CM30" s="1">
        <v>104839.86101830425</v>
      </c>
      <c r="CN30" s="1">
        <v>0.37222902610000003</v>
      </c>
      <c r="CO30" s="1">
        <v>0.36193489020000003</v>
      </c>
      <c r="CP30" s="1">
        <v>0.39465312880000003</v>
      </c>
      <c r="CQ30" s="1">
        <v>0.34358661190000001</v>
      </c>
    </row>
    <row r="31" spans="1:95" x14ac:dyDescent="0.3">
      <c r="A31" s="9">
        <v>30</v>
      </c>
      <c r="B31">
        <v>7852000</v>
      </c>
      <c r="C31" s="6">
        <v>5361908</v>
      </c>
      <c r="D31">
        <v>2480946</v>
      </c>
      <c r="E31">
        <v>2510783</v>
      </c>
      <c r="F31">
        <v>3652159</v>
      </c>
      <c r="G31">
        <v>1627381</v>
      </c>
      <c r="H31">
        <v>883402</v>
      </c>
      <c r="I31">
        <v>5279540</v>
      </c>
      <c r="J31">
        <v>1179287</v>
      </c>
      <c r="M31">
        <v>7946079</v>
      </c>
      <c r="N31" s="6">
        <v>5212093</v>
      </c>
      <c r="O31" s="8">
        <v>2728441</v>
      </c>
      <c r="P31">
        <v>2580225</v>
      </c>
      <c r="Q31" s="8">
        <v>3783753</v>
      </c>
      <c r="R31">
        <v>1606683</v>
      </c>
      <c r="S31">
        <v>973542</v>
      </c>
      <c r="T31">
        <v>2470320</v>
      </c>
      <c r="U31">
        <v>1313433</v>
      </c>
      <c r="X31">
        <v>8106521</v>
      </c>
      <c r="Y31" s="6">
        <v>5415307</v>
      </c>
      <c r="Z31">
        <v>2689453</v>
      </c>
      <c r="AA31">
        <v>2725546</v>
      </c>
      <c r="AB31">
        <v>3899986</v>
      </c>
      <c r="AC31">
        <v>1659658</v>
      </c>
      <c r="AD31">
        <v>1065888</v>
      </c>
      <c r="AE31">
        <v>2637771</v>
      </c>
      <c r="AF31">
        <v>1262215</v>
      </c>
      <c r="AI31">
        <v>8210378</v>
      </c>
      <c r="AJ31" s="6">
        <v>5297438</v>
      </c>
      <c r="AK31">
        <v>2907590</v>
      </c>
      <c r="AL31">
        <v>2905292</v>
      </c>
      <c r="AM31">
        <v>3829361</v>
      </c>
      <c r="AN31">
        <v>1747660</v>
      </c>
      <c r="AO31">
        <v>1157632</v>
      </c>
      <c r="AP31">
        <v>2479276</v>
      </c>
      <c r="AQ31">
        <v>1350085</v>
      </c>
      <c r="AT31" s="95">
        <v>30</v>
      </c>
      <c r="AU31" t="s">
        <v>212</v>
      </c>
      <c r="AV31">
        <v>7852000</v>
      </c>
      <c r="AW31">
        <v>1200</v>
      </c>
      <c r="AX31">
        <v>192</v>
      </c>
      <c r="AY31">
        <v>132</v>
      </c>
      <c r="AZ31">
        <v>2</v>
      </c>
      <c r="BA31" s="18">
        <f t="shared" si="0"/>
        <v>654333.33333333326</v>
      </c>
      <c r="BB31" s="18">
        <f t="shared" si="1"/>
        <v>2.4452368823229751</v>
      </c>
      <c r="BC31" s="18">
        <f t="shared" si="2"/>
        <v>1.6811003565970455</v>
      </c>
      <c r="BD31" s="18">
        <f t="shared" si="3"/>
        <v>2.5471217524197655E-2</v>
      </c>
      <c r="BF31">
        <v>7946079</v>
      </c>
      <c r="BG31">
        <v>1497</v>
      </c>
      <c r="BH31">
        <v>578</v>
      </c>
      <c r="BI31">
        <v>175</v>
      </c>
      <c r="BJ31">
        <v>4</v>
      </c>
      <c r="BK31" s="18">
        <f t="shared" si="4"/>
        <v>530800.20040080161</v>
      </c>
      <c r="BL31" s="18">
        <f t="shared" si="5"/>
        <v>7.2740278570097274</v>
      </c>
      <c r="BM31" s="18">
        <f t="shared" si="6"/>
        <v>2.2023440743541562</v>
      </c>
      <c r="BN31" s="18">
        <f t="shared" si="7"/>
        <v>5.0339293128095E-2</v>
      </c>
      <c r="BO31">
        <v>8106521</v>
      </c>
      <c r="BP31">
        <v>1293</v>
      </c>
      <c r="BQ31">
        <v>714</v>
      </c>
      <c r="BR31">
        <v>122</v>
      </c>
      <c r="BS31">
        <v>8</v>
      </c>
      <c r="BT31" s="18">
        <f t="shared" si="8"/>
        <v>626954.4470224285</v>
      </c>
      <c r="BU31" s="18">
        <f t="shared" si="9"/>
        <v>8.8077240532652663</v>
      </c>
      <c r="BV31" s="18">
        <f t="shared" si="10"/>
        <v>1.504961252798827</v>
      </c>
      <c r="BW31" s="18">
        <f t="shared" si="11"/>
        <v>9.8685983790087001E-2</v>
      </c>
      <c r="BX31">
        <v>8210378</v>
      </c>
      <c r="BY31">
        <v>856</v>
      </c>
      <c r="BZ31">
        <v>834</v>
      </c>
      <c r="CA31">
        <v>35</v>
      </c>
      <c r="CB31">
        <v>6</v>
      </c>
      <c r="CC31" s="18">
        <f t="shared" si="12"/>
        <v>959156.30841121497</v>
      </c>
      <c r="CD31" s="18">
        <f t="shared" si="13"/>
        <v>10.157875800602602</v>
      </c>
      <c r="CE31" s="18">
        <f t="shared" si="14"/>
        <v>0.42628975182385026</v>
      </c>
      <c r="CF31" s="18">
        <f t="shared" si="15"/>
        <v>7.3078243169802895E-2</v>
      </c>
      <c r="CG31" s="1">
        <v>110.63345368097633</v>
      </c>
      <c r="CH31" s="1">
        <v>112.86729159971377</v>
      </c>
      <c r="CI31" s="1">
        <v>114.31329516939198</v>
      </c>
      <c r="CJ31" s="1">
        <v>134935.56864493122</v>
      </c>
      <c r="CK31" s="1">
        <v>129611.77456201983</v>
      </c>
      <c r="CL31" s="1">
        <v>119553.24522073033</v>
      </c>
      <c r="CM31" s="1">
        <v>125802.85414386525</v>
      </c>
      <c r="CN31" s="1">
        <v>0.47763000259999999</v>
      </c>
      <c r="CO31" s="1">
        <v>0.4389769234</v>
      </c>
      <c r="CP31" s="1">
        <v>0.41957904880000002</v>
      </c>
      <c r="CQ31" s="1">
        <v>0.42655633030000001</v>
      </c>
    </row>
    <row r="32" spans="1:95" x14ac:dyDescent="0.3">
      <c r="A32">
        <v>31</v>
      </c>
      <c r="B32">
        <v>2179939</v>
      </c>
      <c r="C32" s="6">
        <v>1197836</v>
      </c>
      <c r="D32">
        <v>979007</v>
      </c>
      <c r="E32">
        <v>596172</v>
      </c>
      <c r="F32">
        <v>1150228</v>
      </c>
      <c r="G32">
        <v>299692</v>
      </c>
      <c r="H32">
        <v>296480</v>
      </c>
      <c r="I32">
        <v>1449920</v>
      </c>
      <c r="J32">
        <v>515528</v>
      </c>
      <c r="M32">
        <v>2257857</v>
      </c>
      <c r="N32" s="6">
        <v>1164924</v>
      </c>
      <c r="O32" s="8">
        <v>1088672</v>
      </c>
      <c r="P32">
        <v>599840</v>
      </c>
      <c r="Q32" s="8">
        <v>1231807</v>
      </c>
      <c r="R32">
        <v>283495</v>
      </c>
      <c r="S32">
        <v>316345</v>
      </c>
      <c r="T32">
        <v>643715</v>
      </c>
      <c r="U32">
        <v>588092</v>
      </c>
      <c r="X32">
        <v>2343461</v>
      </c>
      <c r="Y32" s="6">
        <v>1250025</v>
      </c>
      <c r="Z32">
        <v>1088391</v>
      </c>
      <c r="AA32">
        <v>674918</v>
      </c>
      <c r="AB32">
        <v>1230122</v>
      </c>
      <c r="AC32">
        <v>325806</v>
      </c>
      <c r="AD32">
        <v>349112</v>
      </c>
      <c r="AE32">
        <v>672268</v>
      </c>
      <c r="AF32">
        <v>557854</v>
      </c>
      <c r="AI32">
        <v>2377005</v>
      </c>
      <c r="AJ32" s="6">
        <v>1171571</v>
      </c>
      <c r="AK32">
        <v>1201722</v>
      </c>
      <c r="AL32">
        <v>730738</v>
      </c>
      <c r="AM32">
        <v>1233404</v>
      </c>
      <c r="AN32">
        <v>331922</v>
      </c>
      <c r="AO32">
        <v>398816</v>
      </c>
      <c r="AP32">
        <v>605928</v>
      </c>
      <c r="AQ32">
        <v>627476</v>
      </c>
      <c r="AT32" s="95">
        <v>31</v>
      </c>
      <c r="AU32" t="s">
        <v>213</v>
      </c>
      <c r="AV32">
        <v>2179939</v>
      </c>
      <c r="AW32">
        <v>50</v>
      </c>
      <c r="AX32">
        <v>57</v>
      </c>
      <c r="AY32">
        <v>1</v>
      </c>
      <c r="AZ32">
        <v>0</v>
      </c>
      <c r="BA32" s="18">
        <f t="shared" si="0"/>
        <v>4359878</v>
      </c>
      <c r="BB32" s="18">
        <f t="shared" si="1"/>
        <v>2.6147520641632633</v>
      </c>
      <c r="BC32" s="18">
        <f t="shared" si="2"/>
        <v>4.5872843230934442E-2</v>
      </c>
      <c r="BD32" s="18">
        <f t="shared" si="3"/>
        <v>0</v>
      </c>
      <c r="BF32">
        <v>2257857</v>
      </c>
      <c r="BG32">
        <v>48</v>
      </c>
      <c r="BH32">
        <v>5</v>
      </c>
      <c r="BI32">
        <v>0</v>
      </c>
      <c r="BJ32">
        <v>5</v>
      </c>
      <c r="BK32" s="18">
        <f t="shared" si="4"/>
        <v>4703868.75</v>
      </c>
      <c r="BL32" s="18">
        <f t="shared" si="5"/>
        <v>0.22144892258455695</v>
      </c>
      <c r="BM32" s="18">
        <f t="shared" si="6"/>
        <v>0</v>
      </c>
      <c r="BN32" s="18">
        <f t="shared" si="7"/>
        <v>0.22144892258455695</v>
      </c>
      <c r="BO32">
        <v>2343461</v>
      </c>
      <c r="BP32">
        <v>52</v>
      </c>
      <c r="BQ32">
        <v>1</v>
      </c>
      <c r="BR32">
        <v>0</v>
      </c>
      <c r="BS32">
        <v>20</v>
      </c>
      <c r="BT32" s="18">
        <f t="shared" si="8"/>
        <v>4506655.7692307699</v>
      </c>
      <c r="BU32" s="18">
        <f t="shared" si="9"/>
        <v>4.2671928399917902E-2</v>
      </c>
      <c r="BV32" s="18">
        <f t="shared" si="10"/>
        <v>0</v>
      </c>
      <c r="BW32" s="18">
        <f t="shared" si="11"/>
        <v>0.85343856799835793</v>
      </c>
      <c r="BX32">
        <v>2377005</v>
      </c>
      <c r="BY32">
        <v>39</v>
      </c>
      <c r="BZ32">
        <v>10</v>
      </c>
      <c r="CA32">
        <v>0</v>
      </c>
      <c r="CB32">
        <v>2</v>
      </c>
      <c r="CC32" s="18">
        <f t="shared" si="12"/>
        <v>6094884.615384616</v>
      </c>
      <c r="CD32" s="18">
        <f t="shared" si="13"/>
        <v>0.42069747434271276</v>
      </c>
      <c r="CE32" s="18">
        <f t="shared" si="14"/>
        <v>0</v>
      </c>
      <c r="CF32" s="18">
        <f t="shared" si="15"/>
        <v>8.4139494868542553E-2</v>
      </c>
      <c r="CG32" s="1">
        <v>57.125628054716778</v>
      </c>
      <c r="CH32" s="1">
        <v>59.291479241924819</v>
      </c>
      <c r="CI32" s="1">
        <v>60.140169866471645</v>
      </c>
      <c r="CJ32" s="1">
        <v>154182.17115249555</v>
      </c>
      <c r="CK32" s="1">
        <v>161568.20427511574</v>
      </c>
      <c r="CL32" s="1">
        <v>142187.39804076109</v>
      </c>
      <c r="CM32" s="1">
        <v>155601.01556370305</v>
      </c>
      <c r="CN32" s="1">
        <v>0.4468041344</v>
      </c>
      <c r="CO32" s="1">
        <v>0.45030641960000001</v>
      </c>
      <c r="CP32" s="1">
        <v>0.46544143650000003</v>
      </c>
      <c r="CQ32" s="1">
        <v>0.41871539090000004</v>
      </c>
    </row>
    <row r="33" spans="1:95" x14ac:dyDescent="0.3">
      <c r="A33">
        <v>32</v>
      </c>
      <c r="B33">
        <v>1595035</v>
      </c>
      <c r="C33" s="6">
        <v>983351</v>
      </c>
      <c r="D33">
        <v>611162</v>
      </c>
      <c r="E33">
        <v>547820</v>
      </c>
      <c r="F33">
        <v>686535</v>
      </c>
      <c r="G33">
        <v>330966</v>
      </c>
      <c r="H33">
        <v>216854</v>
      </c>
      <c r="I33">
        <v>1017501</v>
      </c>
      <c r="J33">
        <v>277406</v>
      </c>
      <c r="M33">
        <v>1616684</v>
      </c>
      <c r="N33" s="6">
        <v>1023116</v>
      </c>
      <c r="O33" s="8">
        <v>592365</v>
      </c>
      <c r="P33">
        <v>557662</v>
      </c>
      <c r="Q33" s="8">
        <v>686477</v>
      </c>
      <c r="R33">
        <v>358785</v>
      </c>
      <c r="S33">
        <v>198877</v>
      </c>
      <c r="T33">
        <v>409058</v>
      </c>
      <c r="U33">
        <v>277419</v>
      </c>
      <c r="X33">
        <v>1629667</v>
      </c>
      <c r="Y33" s="6">
        <v>1037261</v>
      </c>
      <c r="Z33">
        <v>592039</v>
      </c>
      <c r="AA33">
        <v>537896</v>
      </c>
      <c r="AB33">
        <v>746644</v>
      </c>
      <c r="AC33">
        <v>335593</v>
      </c>
      <c r="AD33">
        <v>202303</v>
      </c>
      <c r="AE33">
        <v>458168</v>
      </c>
      <c r="AF33">
        <v>288476</v>
      </c>
      <c r="AI33">
        <v>1641220</v>
      </c>
      <c r="AJ33" s="6">
        <v>997998</v>
      </c>
      <c r="AK33">
        <v>643222</v>
      </c>
      <c r="AL33">
        <v>587785</v>
      </c>
      <c r="AM33">
        <v>701663</v>
      </c>
      <c r="AN33">
        <v>357693</v>
      </c>
      <c r="AO33">
        <v>230092</v>
      </c>
      <c r="AP33">
        <v>407065</v>
      </c>
      <c r="AQ33">
        <v>294598</v>
      </c>
      <c r="AT33" s="95">
        <v>32</v>
      </c>
      <c r="AU33" t="s">
        <v>214</v>
      </c>
      <c r="AV33">
        <v>1595035</v>
      </c>
      <c r="AW33">
        <v>449</v>
      </c>
      <c r="AX33">
        <v>81</v>
      </c>
      <c r="AY33">
        <v>37</v>
      </c>
      <c r="AZ33">
        <v>3</v>
      </c>
      <c r="BA33" s="18">
        <f t="shared" si="0"/>
        <v>355241.64810690423</v>
      </c>
      <c r="BB33" s="18">
        <f t="shared" si="1"/>
        <v>5.0782584708172545</v>
      </c>
      <c r="BC33" s="18">
        <f t="shared" si="2"/>
        <v>2.3196983138301039</v>
      </c>
      <c r="BD33" s="18">
        <f t="shared" si="3"/>
        <v>0.18808364706730574</v>
      </c>
      <c r="BF33">
        <v>1616684</v>
      </c>
      <c r="BG33">
        <v>561</v>
      </c>
      <c r="BH33">
        <v>235</v>
      </c>
      <c r="BI33">
        <v>41</v>
      </c>
      <c r="BJ33">
        <v>3</v>
      </c>
      <c r="BK33" s="18">
        <f t="shared" si="4"/>
        <v>288178.96613190731</v>
      </c>
      <c r="BL33" s="18">
        <f t="shared" si="5"/>
        <v>14.535926625116597</v>
      </c>
      <c r="BM33" s="18">
        <f t="shared" si="6"/>
        <v>2.5360552835309806</v>
      </c>
      <c r="BN33" s="18">
        <f t="shared" si="7"/>
        <v>0.18556502074616932</v>
      </c>
      <c r="BO33">
        <v>1629667</v>
      </c>
      <c r="BP33">
        <v>789</v>
      </c>
      <c r="BQ33">
        <v>362</v>
      </c>
      <c r="BR33">
        <v>35</v>
      </c>
      <c r="BS33">
        <v>9</v>
      </c>
      <c r="BT33" s="18">
        <f t="shared" si="8"/>
        <v>206548.41571609632</v>
      </c>
      <c r="BU33" s="18">
        <f t="shared" si="9"/>
        <v>22.213126976247295</v>
      </c>
      <c r="BV33" s="18">
        <f t="shared" si="10"/>
        <v>2.1476780225653465</v>
      </c>
      <c r="BW33" s="18">
        <f t="shared" si="11"/>
        <v>0.55226006294537466</v>
      </c>
      <c r="BX33">
        <v>1641220</v>
      </c>
      <c r="BY33">
        <v>981</v>
      </c>
      <c r="BZ33">
        <v>485</v>
      </c>
      <c r="CA33">
        <v>8</v>
      </c>
      <c r="CB33">
        <v>16</v>
      </c>
      <c r="CC33" s="18">
        <f t="shared" si="12"/>
        <v>167300.71355759428</v>
      </c>
      <c r="CD33" s="18">
        <f t="shared" si="13"/>
        <v>29.55118753122677</v>
      </c>
      <c r="CE33" s="18">
        <f t="shared" si="14"/>
        <v>0.48744226855631789</v>
      </c>
      <c r="CF33" s="18">
        <f t="shared" si="15"/>
        <v>0.97488453711263579</v>
      </c>
      <c r="CG33" s="1">
        <v>21.476939231969514</v>
      </c>
      <c r="CH33" s="1">
        <v>21.649412703624247</v>
      </c>
      <c r="CI33" s="1">
        <v>21.802889251265555</v>
      </c>
      <c r="CJ33" s="1">
        <v>135830.64133388922</v>
      </c>
      <c r="CK33" s="1">
        <v>141269.54494508513</v>
      </c>
      <c r="CL33" s="1">
        <v>128936.07773858096</v>
      </c>
      <c r="CM33" s="1">
        <v>134672.04762310963</v>
      </c>
      <c r="CN33" s="1">
        <v>0.48188168710000001</v>
      </c>
      <c r="CO33" s="1">
        <v>0.41219089120000002</v>
      </c>
      <c r="CP33" s="1">
        <v>0.44943438000000002</v>
      </c>
      <c r="CQ33" s="1">
        <v>0.40953273090000003</v>
      </c>
    </row>
    <row r="34" spans="1:95" x14ac:dyDescent="0.3">
      <c r="A34" t="s">
        <v>22</v>
      </c>
      <c r="B34">
        <v>120919430</v>
      </c>
      <c r="C34" s="6">
        <v>67269279</v>
      </c>
      <c r="D34">
        <v>53532232</v>
      </c>
      <c r="E34">
        <v>38642445</v>
      </c>
      <c r="F34">
        <v>56243753</v>
      </c>
      <c r="G34">
        <v>20666225</v>
      </c>
      <c r="H34">
        <v>17976220</v>
      </c>
      <c r="I34">
        <v>76909978</v>
      </c>
      <c r="J34">
        <v>25999742</v>
      </c>
      <c r="M34">
        <v>123934029</v>
      </c>
      <c r="N34" s="6">
        <v>68797198</v>
      </c>
      <c r="O34" s="8">
        <v>55038883</v>
      </c>
      <c r="P34">
        <v>39643570</v>
      </c>
      <c r="Q34" s="8">
        <v>58973088</v>
      </c>
      <c r="R34">
        <v>20892059</v>
      </c>
      <c r="S34">
        <v>18751511</v>
      </c>
      <c r="T34">
        <v>31856985</v>
      </c>
      <c r="U34">
        <v>27116103</v>
      </c>
      <c r="X34">
        <v>126838467</v>
      </c>
      <c r="Y34" s="6">
        <v>69430259</v>
      </c>
      <c r="Z34">
        <v>57330597</v>
      </c>
      <c r="AA34">
        <v>44443912</v>
      </c>
      <c r="AB34">
        <v>58770938</v>
      </c>
      <c r="AC34">
        <v>23008513</v>
      </c>
      <c r="AD34">
        <v>21435399</v>
      </c>
      <c r="AE34">
        <v>31739157</v>
      </c>
      <c r="AF34">
        <v>27031781</v>
      </c>
      <c r="AI34">
        <v>128999038</v>
      </c>
      <c r="AJ34" s="6">
        <v>68959062</v>
      </c>
      <c r="AK34">
        <v>59930646</v>
      </c>
      <c r="AL34">
        <v>42656015</v>
      </c>
      <c r="AM34">
        <v>62656636</v>
      </c>
      <c r="AN34">
        <v>21387004</v>
      </c>
      <c r="AO34">
        <v>21269011</v>
      </c>
      <c r="AP34">
        <v>32813212</v>
      </c>
      <c r="AQ34">
        <v>29843424</v>
      </c>
      <c r="AV34">
        <v>120919430</v>
      </c>
      <c r="AW34">
        <v>20148</v>
      </c>
      <c r="AX34">
        <v>5739</v>
      </c>
      <c r="AY34">
        <v>1128</v>
      </c>
      <c r="AZ34">
        <v>383</v>
      </c>
      <c r="BA34" s="18">
        <f t="shared" si="0"/>
        <v>600155.99563232076</v>
      </c>
      <c r="BB34" s="18">
        <f t="shared" si="1"/>
        <v>4.7461355052699137</v>
      </c>
      <c r="BC34" s="18">
        <f t="shared" si="2"/>
        <v>0.93285256141217332</v>
      </c>
      <c r="BD34" s="18">
        <f t="shared" si="3"/>
        <v>0.31673983246530357</v>
      </c>
      <c r="BF34">
        <v>123934029</v>
      </c>
      <c r="BG34">
        <v>29095</v>
      </c>
      <c r="BH34">
        <v>6721</v>
      </c>
      <c r="BI34">
        <v>1330</v>
      </c>
      <c r="BJ34">
        <v>393</v>
      </c>
      <c r="BK34" s="18">
        <f t="shared" si="4"/>
        <v>425963.32359511941</v>
      </c>
      <c r="BL34" s="18">
        <f t="shared" si="5"/>
        <v>5.4230464822538771</v>
      </c>
      <c r="BM34" s="18">
        <f t="shared" si="6"/>
        <v>1.0731515877693285</v>
      </c>
      <c r="BN34" s="18">
        <f t="shared" si="7"/>
        <v>0.31710419097244069</v>
      </c>
      <c r="BO34">
        <v>126838467</v>
      </c>
      <c r="BP34">
        <v>28839</v>
      </c>
      <c r="BQ34">
        <v>7960</v>
      </c>
      <c r="BR34">
        <v>833</v>
      </c>
      <c r="BS34">
        <v>558</v>
      </c>
      <c r="BT34" s="18">
        <f t="shared" si="8"/>
        <v>439815.75990845729</v>
      </c>
      <c r="BU34" s="18">
        <f t="shared" si="9"/>
        <v>6.2756986805903292</v>
      </c>
      <c r="BV34" s="18">
        <f t="shared" si="10"/>
        <v>0.65674082926278188</v>
      </c>
      <c r="BW34" s="18">
        <f t="shared" si="11"/>
        <v>0.43992963112680944</v>
      </c>
      <c r="BX34">
        <v>128999038</v>
      </c>
      <c r="BY34">
        <v>26279</v>
      </c>
      <c r="BZ34">
        <v>10343</v>
      </c>
      <c r="CA34">
        <v>506</v>
      </c>
      <c r="CB34">
        <v>802</v>
      </c>
      <c r="CC34" s="18">
        <f t="shared" si="12"/>
        <v>490882.59827238478</v>
      </c>
      <c r="CD34" s="18">
        <f t="shared" si="13"/>
        <v>8.017889249685723</v>
      </c>
      <c r="CE34" s="18">
        <f t="shared" si="14"/>
        <v>0.3922509871740284</v>
      </c>
      <c r="CF34" s="18">
        <f t="shared" si="15"/>
        <v>0.62171006267504103</v>
      </c>
    </row>
    <row r="35" spans="1:95" x14ac:dyDescent="0.3">
      <c r="A35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E0A6-CC21-4FB6-AF65-B458CA9330AC}">
  <dimension ref="A1:CG39"/>
  <sheetViews>
    <sheetView topLeftCell="BU16" workbookViewId="0">
      <selection sqref="A1:CG33"/>
    </sheetView>
  </sheetViews>
  <sheetFormatPr baseColWidth="10" defaultRowHeight="14.4" x14ac:dyDescent="0.3"/>
  <cols>
    <col min="2" max="2" width="26.109375" bestFit="1" customWidth="1"/>
    <col min="61" max="61" width="13" bestFit="1" customWidth="1"/>
    <col min="66" max="68" width="17.6640625" bestFit="1" customWidth="1"/>
    <col min="69" max="69" width="20.77734375" bestFit="1" customWidth="1"/>
    <col min="70" max="72" width="23" bestFit="1" customWidth="1"/>
    <col min="73" max="75" width="23.44140625" customWidth="1"/>
    <col min="76" max="77" width="20.77734375" bestFit="1" customWidth="1"/>
    <col min="78" max="78" width="13.109375" style="6" bestFit="1" customWidth="1"/>
    <col min="79" max="81" width="11.5546875" style="6"/>
  </cols>
  <sheetData>
    <row r="1" spans="1:85" x14ac:dyDescent="0.3">
      <c r="A1" t="s">
        <v>172</v>
      </c>
      <c r="B1" t="s">
        <v>173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257</v>
      </c>
      <c r="AB1" t="s">
        <v>258</v>
      </c>
      <c r="AC1" t="s">
        <v>259</v>
      </c>
      <c r="AD1" t="s">
        <v>48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311</v>
      </c>
      <c r="BK1" t="s">
        <v>310</v>
      </c>
      <c r="BL1" t="s">
        <v>308</v>
      </c>
      <c r="BM1" t="s">
        <v>309</v>
      </c>
      <c r="BN1" t="s">
        <v>312</v>
      </c>
      <c r="BO1" t="s">
        <v>313</v>
      </c>
      <c r="BP1" t="s">
        <v>314</v>
      </c>
      <c r="BQ1" s="5" t="s">
        <v>316</v>
      </c>
      <c r="BR1" t="s">
        <v>318</v>
      </c>
      <c r="BS1" t="s">
        <v>319</v>
      </c>
      <c r="BT1" t="s">
        <v>320</v>
      </c>
      <c r="BU1" s="5" t="s">
        <v>317</v>
      </c>
      <c r="BV1" t="s">
        <v>324</v>
      </c>
      <c r="BW1" t="s">
        <v>323</v>
      </c>
      <c r="BX1" t="s">
        <v>322</v>
      </c>
      <c r="BY1" s="5" t="s">
        <v>316</v>
      </c>
      <c r="BZ1" s="6" t="s">
        <v>122</v>
      </c>
      <c r="CA1" s="6" t="s">
        <v>112</v>
      </c>
      <c r="CB1" s="6" t="s">
        <v>108</v>
      </c>
      <c r="CC1" s="6" t="s">
        <v>41</v>
      </c>
      <c r="CD1" t="s">
        <v>123</v>
      </c>
      <c r="CE1" t="s">
        <v>130</v>
      </c>
      <c r="CF1" t="s">
        <v>132</v>
      </c>
      <c r="CG1" t="s">
        <v>140</v>
      </c>
    </row>
    <row r="2" spans="1:85" x14ac:dyDescent="0.3">
      <c r="A2" s="95" t="s">
        <v>174</v>
      </c>
      <c r="B2" t="s">
        <v>175</v>
      </c>
      <c r="C2">
        <v>3379453.846153846</v>
      </c>
      <c r="D2">
        <v>5.3111297759386096</v>
      </c>
      <c r="E2">
        <v>0.15174656502681741</v>
      </c>
      <c r="F2">
        <v>0.15174656502681741</v>
      </c>
      <c r="G2">
        <v>1831768</v>
      </c>
      <c r="H2">
        <v>10.044940188932221</v>
      </c>
      <c r="I2">
        <v>0.72789421658929154</v>
      </c>
      <c r="J2">
        <v>0.14557884331785831</v>
      </c>
      <c r="K2">
        <v>1993733.3333333333</v>
      </c>
      <c r="L2">
        <v>7.2449229808956952</v>
      </c>
      <c r="M2">
        <v>0.83595265164181098</v>
      </c>
      <c r="N2">
        <v>0.13932544194030183</v>
      </c>
      <c r="O2">
        <v>2120557.1428571427</v>
      </c>
      <c r="P2">
        <v>6.5346708075371023</v>
      </c>
      <c r="Q2">
        <v>0.33683870141943828</v>
      </c>
      <c r="R2">
        <v>0.26947096113555064</v>
      </c>
      <c r="S2" s="1">
        <v>244.64150349998272</v>
      </c>
      <c r="T2" s="1">
        <v>255.62184918336325</v>
      </c>
      <c r="U2" s="1">
        <v>264.32998165731277</v>
      </c>
      <c r="V2" s="1">
        <v>233231.31487639865</v>
      </c>
      <c r="W2" s="1">
        <v>238695.66233278447</v>
      </c>
      <c r="X2" s="1">
        <v>211465.29124590382</v>
      </c>
      <c r="Y2" s="1">
        <v>213219.03273398502</v>
      </c>
      <c r="Z2" s="1">
        <v>0.40907402279999999</v>
      </c>
      <c r="AA2" s="1">
        <v>0.42022275190000002</v>
      </c>
      <c r="AB2" s="1">
        <v>0.39506321170000003</v>
      </c>
      <c r="AC2" s="1">
        <v>0.42921416379999999</v>
      </c>
      <c r="AD2">
        <v>37.441912165940217</v>
      </c>
      <c r="AE2">
        <v>62.519822957578533</v>
      </c>
      <c r="AF2">
        <v>62.519822957578533</v>
      </c>
      <c r="AG2">
        <v>47.133906857362284</v>
      </c>
      <c r="AH2">
        <v>12.481827552058421</v>
      </c>
      <c r="AI2">
        <v>19.968067691105436</v>
      </c>
      <c r="AJ2">
        <v>16.445139080699818</v>
      </c>
      <c r="AK2">
        <v>30.688767776662466</v>
      </c>
      <c r="AL2">
        <v>39.963273813504536</v>
      </c>
      <c r="AM2">
        <v>60.032337435074346</v>
      </c>
      <c r="AN2">
        <v>33.080179005327807</v>
      </c>
      <c r="AO2">
        <v>47.749058160012481</v>
      </c>
      <c r="AP2">
        <v>13.585623843598832</v>
      </c>
      <c r="AQ2">
        <v>19.494555161728975</v>
      </c>
      <c r="AR2">
        <v>17.52727992153191</v>
      </c>
      <c r="AS2">
        <v>30.221778238480574</v>
      </c>
      <c r="AT2">
        <v>39.751977324639363</v>
      </c>
      <c r="AU2">
        <v>60.248022675360637</v>
      </c>
      <c r="AV2">
        <v>31.061429904514839</v>
      </c>
      <c r="AW2">
        <v>47.431188520234727</v>
      </c>
      <c r="AX2">
        <v>13.286180345982679</v>
      </c>
      <c r="AY2">
        <v>17.77524955853216</v>
      </c>
      <c r="AZ2">
        <v>17.284721645972635</v>
      </c>
      <c r="BA2">
        <v>30.146466874262096</v>
      </c>
      <c r="BB2">
        <v>40.7022224043181</v>
      </c>
      <c r="BC2">
        <v>59.263482871985843</v>
      </c>
      <c r="BD2">
        <v>29.033290920168408</v>
      </c>
      <c r="BE2">
        <v>47.49811644576161</v>
      </c>
      <c r="BF2">
        <v>12.09025582194665</v>
      </c>
      <c r="BG2">
        <v>59.588372267708259</v>
      </c>
      <c r="BH2">
        <v>17.748429992101592</v>
      </c>
      <c r="BI2">
        <v>29.749686453660011</v>
      </c>
      <c r="BJ2">
        <v>874.93462699999998</v>
      </c>
      <c r="BK2">
        <v>1205.8836839999999</v>
      </c>
      <c r="BL2">
        <v>1661.0625600000001</v>
      </c>
      <c r="BM2">
        <v>1936.535001</v>
      </c>
      <c r="BN2">
        <v>89273.526946602389</v>
      </c>
      <c r="BO2">
        <v>68638.709602111179</v>
      </c>
      <c r="BP2">
        <v>51879.864175615396</v>
      </c>
      <c r="BQ2">
        <v>47922.604007713468</v>
      </c>
      <c r="BR2">
        <f>BZ2/BJ2</f>
        <v>613.13152256802846</v>
      </c>
      <c r="BS2">
        <f>CA2/BK2</f>
        <v>452.88198791153064</v>
      </c>
      <c r="BT2">
        <f>CB2/BL2</f>
        <v>345.36206751899817</v>
      </c>
      <c r="BU2">
        <f>CC2/BM2</f>
        <v>286.99920203507855</v>
      </c>
      <c r="BV2">
        <f t="shared" ref="BV2:BW2" si="0">CD2/BJ2</f>
        <v>892.73526946602385</v>
      </c>
      <c r="BW2">
        <f t="shared" si="0"/>
        <v>686.3870960211118</v>
      </c>
      <c r="BX2">
        <f>CF2/BL2</f>
        <v>518.79864175615398</v>
      </c>
      <c r="BY2">
        <f>CG2/BM2</f>
        <v>479.22604007713466</v>
      </c>
      <c r="BZ2" s="6">
        <v>536450</v>
      </c>
      <c r="CA2" s="6">
        <v>546123</v>
      </c>
      <c r="CB2" s="6">
        <v>573668</v>
      </c>
      <c r="CC2" s="6">
        <v>555784</v>
      </c>
      <c r="CD2">
        <v>781085</v>
      </c>
      <c r="CE2" s="8">
        <v>827703</v>
      </c>
      <c r="CF2">
        <v>861757</v>
      </c>
      <c r="CG2">
        <v>928038</v>
      </c>
    </row>
    <row r="3" spans="1:85" x14ac:dyDescent="0.3">
      <c r="A3" s="95" t="s">
        <v>176</v>
      </c>
      <c r="B3" t="s">
        <v>177</v>
      </c>
      <c r="C3">
        <v>310491.95205479453</v>
      </c>
      <c r="D3">
        <v>4.8255282023170256</v>
      </c>
      <c r="E3">
        <v>0.38604225618536209</v>
      </c>
      <c r="F3">
        <v>0.52391449053727712</v>
      </c>
      <c r="G3">
        <v>133940.06433166549</v>
      </c>
      <c r="H3">
        <v>3.6022641430894029</v>
      </c>
      <c r="I3">
        <v>0.40025157145437812</v>
      </c>
      <c r="J3">
        <v>0.53366876193917079</v>
      </c>
      <c r="K3">
        <v>144001.78775199695</v>
      </c>
      <c r="L3">
        <v>3.3546348242263804</v>
      </c>
      <c r="M3">
        <v>0.36980226408794742</v>
      </c>
      <c r="N3">
        <v>1.426380161482083</v>
      </c>
      <c r="O3">
        <v>159456.73197165487</v>
      </c>
      <c r="P3">
        <v>4.4963006163853034</v>
      </c>
      <c r="Q3">
        <v>0.4705430877612527</v>
      </c>
      <c r="R3">
        <v>1.829889785738205</v>
      </c>
      <c r="S3" s="1">
        <v>52.451270433048848</v>
      </c>
      <c r="T3" s="1">
        <v>52.985406231150982</v>
      </c>
      <c r="U3" s="1">
        <v>53.539080169231909</v>
      </c>
      <c r="V3" s="1">
        <v>228507.30336799807</v>
      </c>
      <c r="W3" s="1">
        <v>234498.55495840989</v>
      </c>
      <c r="X3" s="1">
        <v>220127.69509908985</v>
      </c>
      <c r="Y3" s="1">
        <v>242972.43480168047</v>
      </c>
      <c r="Z3" s="1">
        <v>0.42444201260000003</v>
      </c>
      <c r="AA3" s="1">
        <v>0.39077280850000001</v>
      </c>
      <c r="AB3" s="1">
        <v>0.42119089110000002</v>
      </c>
      <c r="AC3" s="1">
        <v>0.3835499825</v>
      </c>
      <c r="AD3">
        <v>38.163344850311091</v>
      </c>
      <c r="AE3">
        <v>61.750598047193904</v>
      </c>
      <c r="AF3">
        <v>61.750598047193904</v>
      </c>
      <c r="AG3">
        <v>48.592697118995382</v>
      </c>
      <c r="AH3">
        <v>14.361079603604047</v>
      </c>
      <c r="AI3">
        <v>20.774660313637881</v>
      </c>
      <c r="AJ3">
        <v>16.62614332167345</v>
      </c>
      <c r="AK3">
        <v>31.966553797321929</v>
      </c>
      <c r="AL3">
        <v>43.624622174347508</v>
      </c>
      <c r="AM3">
        <v>56.323631923127614</v>
      </c>
      <c r="AN3">
        <v>37.588973764378373</v>
      </c>
      <c r="AO3">
        <v>44.673143665274004</v>
      </c>
      <c r="AP3">
        <v>17.665427741033817</v>
      </c>
      <c r="AQ3">
        <v>19.92354602334456</v>
      </c>
      <c r="AR3">
        <v>17.279803222932387</v>
      </c>
      <c r="AS3">
        <v>27.393340442341618</v>
      </c>
      <c r="AT3">
        <v>42.137418105193056</v>
      </c>
      <c r="AU3">
        <v>57.839340620224498</v>
      </c>
      <c r="AV3">
        <v>33.798656915826832</v>
      </c>
      <c r="AW3">
        <v>45.921850080170387</v>
      </c>
      <c r="AX3">
        <v>15.753181399615704</v>
      </c>
      <c r="AY3">
        <v>18.045475516211123</v>
      </c>
      <c r="AZ3">
        <v>16.848589900372048</v>
      </c>
      <c r="BA3">
        <v>29.073260179798343</v>
      </c>
      <c r="BB3">
        <v>41.544957653921941</v>
      </c>
      <c r="BC3">
        <v>58.418092587271744</v>
      </c>
      <c r="BD3">
        <v>33.792650086335591</v>
      </c>
      <c r="BE3">
        <v>46.141755819449138</v>
      </c>
      <c r="BF3">
        <v>15.598892169022536</v>
      </c>
      <c r="BG3">
        <v>18.193757917313057</v>
      </c>
      <c r="BH3">
        <v>61.740647988471679</v>
      </c>
      <c r="BI3">
        <v>29.839797978572445</v>
      </c>
      <c r="BJ3">
        <v>626.17075650000004</v>
      </c>
      <c r="BK3">
        <v>578.29415719999997</v>
      </c>
      <c r="BL3">
        <v>1043.5007900000001</v>
      </c>
      <c r="BM3">
        <v>1056.605742</v>
      </c>
      <c r="BN3">
        <v>338335.6661115489</v>
      </c>
      <c r="BO3">
        <v>374828.6184483</v>
      </c>
      <c r="BP3">
        <v>204341.38818428686</v>
      </c>
      <c r="BQ3">
        <v>223563.71029450643</v>
      </c>
      <c r="BR3">
        <f t="shared" ref="BR3:BR33" si="1">BZ3/BJ3</f>
        <v>2406.1280159767407</v>
      </c>
      <c r="BS3">
        <f t="shared" ref="BS3:BS33" si="2">CA3/BK3</f>
        <v>2730.7210013084327</v>
      </c>
      <c r="BT3">
        <f t="shared" ref="BT3:BT33" si="3">CB3/BL3</f>
        <v>1582.6954956114598</v>
      </c>
      <c r="BU3">
        <f t="shared" ref="BU3:BU33" si="4">CC3/BM3</f>
        <v>1381.6771402705476</v>
      </c>
      <c r="BV3">
        <f t="shared" ref="BV3:BV34" si="5">CD3/BJ3</f>
        <v>3383.3566611154888</v>
      </c>
      <c r="BW3">
        <f t="shared" ref="BW3:BW34" si="6">CE3/BK3</f>
        <v>3748.2861844829999</v>
      </c>
      <c r="BX3">
        <f t="shared" ref="BX3:BX34" si="7">CF3/BL3</f>
        <v>2043.4138818428685</v>
      </c>
      <c r="BY3">
        <f t="shared" ref="BY3:BY34" si="8">CG3/BM3</f>
        <v>2235.6371029450643</v>
      </c>
      <c r="BZ3" s="6">
        <v>1506647</v>
      </c>
      <c r="CA3" s="6">
        <v>1579160</v>
      </c>
      <c r="CB3" s="6">
        <v>1651544</v>
      </c>
      <c r="CC3" s="6">
        <v>1459888</v>
      </c>
      <c r="CD3">
        <v>2118559</v>
      </c>
      <c r="CE3" s="8">
        <v>2167612</v>
      </c>
      <c r="CF3">
        <v>2132304</v>
      </c>
      <c r="CG3">
        <v>2362187</v>
      </c>
    </row>
    <row r="4" spans="1:85" x14ac:dyDescent="0.3">
      <c r="A4" s="95" t="s">
        <v>178</v>
      </c>
      <c r="B4" t="s">
        <v>179</v>
      </c>
      <c r="C4">
        <v>334375</v>
      </c>
      <c r="D4">
        <v>19.245413637937002</v>
      </c>
      <c r="E4">
        <v>0</v>
      </c>
      <c r="F4">
        <v>0.27691242644513669</v>
      </c>
      <c r="G4">
        <v>469908.64197530865</v>
      </c>
      <c r="H4">
        <v>26.009783882341196</v>
      </c>
      <c r="I4">
        <v>0</v>
      </c>
      <c r="J4">
        <v>0.39408763458092722</v>
      </c>
      <c r="K4">
        <v>1305864.5161290322</v>
      </c>
      <c r="L4">
        <v>10.992594202826949</v>
      </c>
      <c r="M4">
        <v>0.61756147206892975</v>
      </c>
      <c r="N4">
        <v>0.37053688324135786</v>
      </c>
      <c r="O4">
        <v>2157407.692307692</v>
      </c>
      <c r="P4">
        <v>19.491578805998177</v>
      </c>
      <c r="Q4">
        <v>0.35655327084143007</v>
      </c>
      <c r="R4">
        <v>0.35655327084143007</v>
      </c>
      <c r="S4" s="1">
        <v>10.299803595405994</v>
      </c>
      <c r="T4" s="1">
        <v>10.954443185397382</v>
      </c>
      <c r="U4" s="1">
        <v>11.384063946413349</v>
      </c>
      <c r="V4" s="1">
        <v>225814.67358947732</v>
      </c>
      <c r="W4" s="1">
        <v>242519.03837362662</v>
      </c>
      <c r="X4" s="1">
        <v>188475.93486455642</v>
      </c>
      <c r="Y4" s="1">
        <v>210866.43989878643</v>
      </c>
      <c r="Z4" s="1">
        <v>0.43112969300000004</v>
      </c>
      <c r="AA4" s="1">
        <v>0.42071904269999999</v>
      </c>
      <c r="AB4" s="1">
        <v>0.43138569570000002</v>
      </c>
      <c r="AC4" s="1">
        <v>0.40645857220000003</v>
      </c>
      <c r="AD4">
        <v>33.689292348723363</v>
      </c>
      <c r="AE4">
        <v>66.31070765127663</v>
      </c>
      <c r="AF4">
        <v>66.31070765127663</v>
      </c>
      <c r="AG4">
        <v>52.343565223695578</v>
      </c>
      <c r="AH4">
        <v>10.408740784583587</v>
      </c>
      <c r="AI4">
        <v>20.975791221420771</v>
      </c>
      <c r="AJ4">
        <v>17.037779196067454</v>
      </c>
      <c r="AK4">
        <v>35.305786027628123</v>
      </c>
      <c r="AL4">
        <v>37.006506627669715</v>
      </c>
      <c r="AM4">
        <v>62.973113843752003</v>
      </c>
      <c r="AN4">
        <v>35.572158352642425</v>
      </c>
      <c r="AO4">
        <v>45.989308775795543</v>
      </c>
      <c r="AP4">
        <v>13.57116037330356</v>
      </c>
      <c r="AQ4">
        <v>22.000997979338862</v>
      </c>
      <c r="AR4">
        <v>15.582805112420891</v>
      </c>
      <c r="AS4">
        <v>30.40650366337465</v>
      </c>
      <c r="AT4">
        <v>34.210878920515157</v>
      </c>
      <c r="AU4">
        <v>65.777823900626871</v>
      </c>
      <c r="AV4">
        <v>31.993347800728273</v>
      </c>
      <c r="AW4">
        <v>48.493271610452254</v>
      </c>
      <c r="AX4">
        <v>11.600100886434452</v>
      </c>
      <c r="AY4">
        <v>20.393246914293822</v>
      </c>
      <c r="AZ4">
        <v>15.146232784938496</v>
      </c>
      <c r="BA4">
        <v>33.347038825513756</v>
      </c>
      <c r="BB4">
        <v>38.507026652821047</v>
      </c>
      <c r="BC4">
        <v>61.49297334717896</v>
      </c>
      <c r="BD4">
        <v>32.251713395638632</v>
      </c>
      <c r="BE4">
        <v>46.798892350294217</v>
      </c>
      <c r="BF4">
        <v>13.535756317064729</v>
      </c>
      <c r="BG4">
        <v>18.715957078573901</v>
      </c>
      <c r="BH4">
        <v>60.334648667358948</v>
      </c>
      <c r="BI4">
        <v>30.910349601938385</v>
      </c>
      <c r="BJ4">
        <v>635.9829919</v>
      </c>
      <c r="BK4">
        <v>817.35611240000003</v>
      </c>
      <c r="BL4">
        <v>1124.953262</v>
      </c>
      <c r="BM4">
        <v>1109.614239</v>
      </c>
      <c r="BN4">
        <v>69834.100228553609</v>
      </c>
      <c r="BO4">
        <v>61262.770584744692</v>
      </c>
      <c r="BP4">
        <v>45322.149570334775</v>
      </c>
      <c r="BQ4">
        <v>50281.528515965627</v>
      </c>
      <c r="BR4">
        <f t="shared" si="1"/>
        <v>437.30257497787028</v>
      </c>
      <c r="BS4">
        <f t="shared" si="2"/>
        <v>318.62611173885676</v>
      </c>
      <c r="BT4">
        <f t="shared" si="3"/>
        <v>266.3381761010441</v>
      </c>
      <c r="BU4">
        <f t="shared" si="4"/>
        <v>255.45634693319758</v>
      </c>
      <c r="BV4">
        <f t="shared" si="5"/>
        <v>698.34100228553609</v>
      </c>
      <c r="BW4">
        <f t="shared" si="6"/>
        <v>612.62770584744692</v>
      </c>
      <c r="BX4">
        <f t="shared" si="7"/>
        <v>453.22149570334773</v>
      </c>
      <c r="BY4">
        <f t="shared" si="8"/>
        <v>502.8152851596563</v>
      </c>
      <c r="BZ4" s="6">
        <v>278117</v>
      </c>
      <c r="CA4" s="6">
        <v>260431</v>
      </c>
      <c r="CB4" s="6">
        <v>299618</v>
      </c>
      <c r="CC4" s="6">
        <v>283458</v>
      </c>
      <c r="CD4">
        <v>444133</v>
      </c>
      <c r="CE4" s="8">
        <v>500735</v>
      </c>
      <c r="CF4">
        <v>509853</v>
      </c>
      <c r="CG4">
        <v>557931</v>
      </c>
    </row>
    <row r="5" spans="1:85" x14ac:dyDescent="0.3">
      <c r="A5" s="95" t="s">
        <v>180</v>
      </c>
      <c r="B5" t="s">
        <v>181</v>
      </c>
      <c r="C5">
        <v>1058754.3209876544</v>
      </c>
      <c r="D5">
        <v>2.0989026237448853</v>
      </c>
      <c r="E5">
        <v>0.69963420791496178</v>
      </c>
      <c r="F5">
        <v>0.46642280527664121</v>
      </c>
      <c r="G5">
        <v>1278273.9130434783</v>
      </c>
      <c r="H5">
        <v>2.0407955020867132</v>
      </c>
      <c r="I5">
        <v>0.90702022314965036</v>
      </c>
      <c r="J5">
        <v>0.34013258368111893</v>
      </c>
      <c r="K5">
        <v>1214106.4935064935</v>
      </c>
      <c r="L5">
        <v>1.3905795721721494</v>
      </c>
      <c r="M5">
        <v>0.21393531879571531</v>
      </c>
      <c r="N5">
        <v>0</v>
      </c>
      <c r="O5">
        <v>1094352.8735632184</v>
      </c>
      <c r="P5">
        <v>9.4529176430305206</v>
      </c>
      <c r="Q5">
        <v>0.31509725476768402</v>
      </c>
      <c r="R5">
        <v>0</v>
      </c>
      <c r="S5" s="1">
        <v>15.343312973977968</v>
      </c>
      <c r="T5" s="1">
        <v>16.262736835427972</v>
      </c>
      <c r="U5" s="1">
        <v>16.562380678038163</v>
      </c>
      <c r="V5" s="1">
        <v>773374.76955798268</v>
      </c>
      <c r="W5" s="1">
        <v>640119.38200177101</v>
      </c>
      <c r="X5" s="1">
        <v>537584.31832719699</v>
      </c>
      <c r="Y5" s="1">
        <v>496909.39378439152</v>
      </c>
      <c r="Z5" s="1">
        <v>0.46047520310000001</v>
      </c>
      <c r="AA5" s="1">
        <v>0.46381486529999999</v>
      </c>
      <c r="AB5" s="1">
        <v>0.46822475099999999</v>
      </c>
      <c r="AC5" s="1">
        <v>0.44224908880000002</v>
      </c>
      <c r="AD5">
        <v>59.167807143674899</v>
      </c>
      <c r="AE5">
        <v>40.668447316264164</v>
      </c>
      <c r="AF5">
        <v>40.668447316264164</v>
      </c>
      <c r="AG5">
        <v>50.491919330901482</v>
      </c>
      <c r="AH5">
        <v>14.726805428495505</v>
      </c>
      <c r="AI5">
        <v>14.29711780541064</v>
      </c>
      <c r="AJ5">
        <v>30.093678413842433</v>
      </c>
      <c r="AK5">
        <v>20.398240917059049</v>
      </c>
      <c r="AL5">
        <v>58.501254730644739</v>
      </c>
      <c r="AM5">
        <v>41.47403574003436</v>
      </c>
      <c r="AN5">
        <v>29.534198630386086</v>
      </c>
      <c r="AO5">
        <v>50.811135761213954</v>
      </c>
      <c r="AP5">
        <v>15.07933791297539</v>
      </c>
      <c r="AQ5">
        <v>14.454860717410698</v>
      </c>
      <c r="AR5">
        <v>30.024966251703461</v>
      </c>
      <c r="AS5">
        <v>20.786169509510493</v>
      </c>
      <c r="AT5">
        <v>59.998027231014653</v>
      </c>
      <c r="AU5">
        <v>39.766601021078017</v>
      </c>
      <c r="AV5">
        <v>28.258895317394721</v>
      </c>
      <c r="AW5">
        <v>49.798924954280508</v>
      </c>
      <c r="AX5">
        <v>14.748942471108572</v>
      </c>
      <c r="AY5">
        <v>13.509952846286149</v>
      </c>
      <c r="AZ5">
        <v>29.623280488067582</v>
      </c>
      <c r="BA5">
        <v>20.17564446621293</v>
      </c>
      <c r="BB5">
        <v>59.540270361979076</v>
      </c>
      <c r="BC5">
        <v>40.430694818392446</v>
      </c>
      <c r="BD5">
        <v>29.058024163033423</v>
      </c>
      <c r="BE5">
        <v>49.252615757394842</v>
      </c>
      <c r="BF5">
        <v>15.578988119045093</v>
      </c>
      <c r="BG5">
        <v>13.479036043988335</v>
      </c>
      <c r="BH5">
        <v>64.831603876439942</v>
      </c>
      <c r="BI5">
        <v>20.090229491680766</v>
      </c>
      <c r="BJ5">
        <v>738.75641150000001</v>
      </c>
      <c r="BK5">
        <v>1395.451055</v>
      </c>
      <c r="BL5">
        <v>1334.6949360000001</v>
      </c>
      <c r="BM5">
        <v>1264.6353160000001</v>
      </c>
      <c r="BN5">
        <v>46934.279635690174</v>
      </c>
      <c r="BO5">
        <v>25134.883716863864</v>
      </c>
      <c r="BP5">
        <v>29049.70937868307</v>
      </c>
      <c r="BQ5">
        <v>30617.443234520579</v>
      </c>
      <c r="BR5">
        <f t="shared" si="1"/>
        <v>691.17775771750439</v>
      </c>
      <c r="BS5">
        <f t="shared" si="2"/>
        <v>379.22361956292332</v>
      </c>
      <c r="BT5">
        <f t="shared" si="3"/>
        <v>409.76105119499755</v>
      </c>
      <c r="BU5">
        <f t="shared" si="4"/>
        <v>445.44778472721379</v>
      </c>
      <c r="BV5">
        <f t="shared" si="5"/>
        <v>469.34279635690172</v>
      </c>
      <c r="BW5">
        <f t="shared" si="6"/>
        <v>251.34883716863862</v>
      </c>
      <c r="BX5">
        <f t="shared" si="7"/>
        <v>290.4970937868307</v>
      </c>
      <c r="BY5">
        <f t="shared" si="8"/>
        <v>306.17443234520579</v>
      </c>
      <c r="BZ5" s="6">
        <v>510612</v>
      </c>
      <c r="CA5" s="6">
        <v>529188</v>
      </c>
      <c r="CB5" s="6">
        <v>546906</v>
      </c>
      <c r="CC5" s="6">
        <v>563329</v>
      </c>
      <c r="CD5">
        <v>346730</v>
      </c>
      <c r="CE5" s="8">
        <v>350745</v>
      </c>
      <c r="CF5">
        <v>387725</v>
      </c>
      <c r="CG5">
        <v>387199</v>
      </c>
    </row>
    <row r="6" spans="1:85" x14ac:dyDescent="0.3">
      <c r="A6" s="95" t="s">
        <v>182</v>
      </c>
      <c r="B6" t="s">
        <v>183</v>
      </c>
      <c r="C6">
        <v>1395192.9245283019</v>
      </c>
      <c r="D6">
        <v>0.81141141973670372</v>
      </c>
      <c r="E6">
        <v>0.70998499226961576</v>
      </c>
      <c r="F6">
        <v>0.16904404577847995</v>
      </c>
      <c r="G6">
        <v>1338103.9473684209</v>
      </c>
      <c r="H6">
        <v>1.0488787322464983</v>
      </c>
      <c r="I6">
        <v>0.36055206420973379</v>
      </c>
      <c r="J6">
        <v>0.19666476229621843</v>
      </c>
      <c r="K6">
        <v>1634191.237113402</v>
      </c>
      <c r="L6">
        <v>1.1670705677104378</v>
      </c>
      <c r="M6">
        <v>0.25233958220766223</v>
      </c>
      <c r="N6">
        <v>0.34696692553553554</v>
      </c>
      <c r="O6">
        <v>2537933.333333333</v>
      </c>
      <c r="P6">
        <v>1.0385059686603335</v>
      </c>
      <c r="Q6">
        <v>0.12217717278356864</v>
      </c>
      <c r="R6">
        <v>0.39707581154659805</v>
      </c>
      <c r="S6" s="1">
        <v>20.125213635839124</v>
      </c>
      <c r="T6" s="1">
        <v>20.913195999485882</v>
      </c>
      <c r="U6" s="1">
        <v>21.596616703864932</v>
      </c>
      <c r="V6" s="1">
        <v>304860.61946528667</v>
      </c>
      <c r="W6" s="1">
        <v>316648.18411230604</v>
      </c>
      <c r="X6" s="1">
        <v>272005.42719356436</v>
      </c>
      <c r="Y6" s="1">
        <v>281706.15687426808</v>
      </c>
      <c r="Z6" s="1">
        <v>0.41548414960000002</v>
      </c>
      <c r="AA6" s="1">
        <v>0.41118387849999999</v>
      </c>
      <c r="AB6" s="1">
        <v>0.39281721580000001</v>
      </c>
      <c r="AC6" s="1">
        <v>0.38642144380000004</v>
      </c>
      <c r="AD6">
        <v>25.611420389048771</v>
      </c>
      <c r="AE6">
        <v>74.364083087808126</v>
      </c>
      <c r="AF6">
        <v>74.364083087808126</v>
      </c>
      <c r="AG6">
        <v>45.302593149403748</v>
      </c>
      <c r="AH6">
        <v>9.7164451085452548</v>
      </c>
      <c r="AI6">
        <v>25.131538998648111</v>
      </c>
      <c r="AJ6">
        <v>10.378584296445805</v>
      </c>
      <c r="AK6">
        <v>34.92400885295794</v>
      </c>
      <c r="AL6">
        <v>30.8022096115516</v>
      </c>
      <c r="AM6">
        <v>69.197790388448396</v>
      </c>
      <c r="AN6">
        <v>38.105737224283523</v>
      </c>
      <c r="AO6">
        <v>42.116643341026538</v>
      </c>
      <c r="AP6">
        <v>12.200114120576053</v>
      </c>
      <c r="AQ6">
        <v>25.90562310370747</v>
      </c>
      <c r="AR6">
        <v>11.538574363370891</v>
      </c>
      <c r="AS6">
        <v>30.578068977655647</v>
      </c>
      <c r="AT6">
        <v>27.745136890146672</v>
      </c>
      <c r="AU6">
        <v>72.235753850450209</v>
      </c>
      <c r="AV6">
        <v>34.618734219701416</v>
      </c>
      <c r="AW6">
        <v>43.831593341848915</v>
      </c>
      <c r="AX6">
        <v>9.8433335726087936</v>
      </c>
      <c r="AY6">
        <v>24.775400647092624</v>
      </c>
      <c r="AZ6">
        <v>10.707150763534552</v>
      </c>
      <c r="BA6">
        <v>33.124442578314365</v>
      </c>
      <c r="BB6">
        <v>29.061409982862312</v>
      </c>
      <c r="BC6">
        <v>70.87682132281023</v>
      </c>
      <c r="BD6">
        <v>34.371286313619301</v>
      </c>
      <c r="BE6">
        <v>42.569821107448114</v>
      </c>
      <c r="BF6">
        <v>10.594970804402854</v>
      </c>
      <c r="BG6">
        <v>23.776315509216449</v>
      </c>
      <c r="BH6">
        <v>53.164791911850969</v>
      </c>
      <c r="BI6">
        <v>31.227979899986778</v>
      </c>
      <c r="BJ6">
        <v>562.55946129999995</v>
      </c>
      <c r="BK6">
        <v>731.80323090000002</v>
      </c>
      <c r="BL6">
        <v>1116.7822289999999</v>
      </c>
      <c r="BM6">
        <v>1068.8891980000001</v>
      </c>
      <c r="BN6">
        <v>372654.11822520889</v>
      </c>
      <c r="BO6">
        <v>301149.80461204739</v>
      </c>
      <c r="BP6">
        <v>196439.28270280527</v>
      </c>
      <c r="BQ6">
        <v>227772.06510791212</v>
      </c>
      <c r="BR6">
        <f t="shared" si="1"/>
        <v>1527.982478534132</v>
      </c>
      <c r="BS6">
        <f t="shared" si="2"/>
        <v>1156.6907117354187</v>
      </c>
      <c r="BT6">
        <f t="shared" si="3"/>
        <v>874.41577654259049</v>
      </c>
      <c r="BU6">
        <f t="shared" si="4"/>
        <v>784.46016815299492</v>
      </c>
      <c r="BV6">
        <f t="shared" si="5"/>
        <v>3726.5411822520887</v>
      </c>
      <c r="BW6">
        <f t="shared" si="6"/>
        <v>3011.4980461204736</v>
      </c>
      <c r="BX6">
        <f t="shared" si="7"/>
        <v>1964.3928270280528</v>
      </c>
      <c r="BY6">
        <f t="shared" si="8"/>
        <v>2277.7206510791211</v>
      </c>
      <c r="BZ6" s="6">
        <v>859581</v>
      </c>
      <c r="CA6" s="6">
        <v>846470</v>
      </c>
      <c r="CB6" s="6">
        <v>976532</v>
      </c>
      <c r="CC6" s="6">
        <v>838501</v>
      </c>
      <c r="CD6">
        <v>2096401</v>
      </c>
      <c r="CE6" s="8">
        <v>2203824</v>
      </c>
      <c r="CF6">
        <v>2193799</v>
      </c>
      <c r="CG6">
        <v>2434631</v>
      </c>
    </row>
    <row r="7" spans="1:85" x14ac:dyDescent="0.3">
      <c r="A7" s="95" t="s">
        <v>184</v>
      </c>
      <c r="B7" t="s">
        <v>185</v>
      </c>
      <c r="C7">
        <v>139359.16334661352</v>
      </c>
      <c r="D7">
        <v>9.5771338068535101</v>
      </c>
      <c r="E7">
        <v>0.57176918249871711</v>
      </c>
      <c r="F7">
        <v>0</v>
      </c>
      <c r="G7">
        <v>117255.42949756888</v>
      </c>
      <c r="H7">
        <v>7.6022922984632313</v>
      </c>
      <c r="I7">
        <v>2.349799437706817</v>
      </c>
      <c r="J7">
        <v>0</v>
      </c>
      <c r="K7">
        <v>135058.27205882352</v>
      </c>
      <c r="L7">
        <v>13.338469097625344</v>
      </c>
      <c r="M7">
        <v>0.95274779268752452</v>
      </c>
      <c r="N7">
        <v>0</v>
      </c>
      <c r="O7">
        <v>104515.58265582655</v>
      </c>
      <c r="P7">
        <v>18.40987910413898</v>
      </c>
      <c r="Q7">
        <v>0.90752925161248499</v>
      </c>
      <c r="R7">
        <v>0.64823517972320355</v>
      </c>
      <c r="S7" s="1">
        <v>128.57310276499786</v>
      </c>
      <c r="T7" s="1">
        <v>130.57261066061284</v>
      </c>
      <c r="U7" s="1">
        <v>137.07851991691658</v>
      </c>
      <c r="V7" s="1">
        <v>201127.29726136857</v>
      </c>
      <c r="W7" s="1">
        <v>212599.33984458153</v>
      </c>
      <c r="X7" s="1">
        <v>201729.7857542428</v>
      </c>
      <c r="Y7" s="1">
        <v>192045.83541308783</v>
      </c>
      <c r="Z7" s="1">
        <v>0.41314561320000004</v>
      </c>
      <c r="AA7" s="1">
        <v>0.41009061590000001</v>
      </c>
      <c r="AB7" s="1">
        <v>0.40152773600000002</v>
      </c>
      <c r="AC7" s="1">
        <v>0.37654333140000001</v>
      </c>
      <c r="AD7">
        <v>37.947687420996338</v>
      </c>
      <c r="AE7">
        <v>62.035328817294911</v>
      </c>
      <c r="AF7">
        <v>62.035328817294911</v>
      </c>
      <c r="AG7">
        <v>50.563899782841219</v>
      </c>
      <c r="AH7">
        <v>11.398178459144978</v>
      </c>
      <c r="AI7">
        <v>20.476582504132498</v>
      </c>
      <c r="AJ7">
        <v>19.408161280912715</v>
      </c>
      <c r="AK7">
        <v>31.155738501928496</v>
      </c>
      <c r="AL7">
        <v>44.806775942301591</v>
      </c>
      <c r="AM7">
        <v>55.154025291370687</v>
      </c>
      <c r="AN7">
        <v>32.545184064068202</v>
      </c>
      <c r="AO7">
        <v>49.387859543198267</v>
      </c>
      <c r="AP7">
        <v>13.834306270305438</v>
      </c>
      <c r="AQ7">
        <v>18.710877793762766</v>
      </c>
      <c r="AR7">
        <v>21.944095481661645</v>
      </c>
      <c r="AS7">
        <v>27.443764061536619</v>
      </c>
      <c r="AT7">
        <v>45.932911843818509</v>
      </c>
      <c r="AU7">
        <v>53.968258356301469</v>
      </c>
      <c r="AV7">
        <v>29.616319218871379</v>
      </c>
      <c r="AW7">
        <v>50.942269574520438</v>
      </c>
      <c r="AX7">
        <v>13.197579430132169</v>
      </c>
      <c r="AY7">
        <v>16.418739788739209</v>
      </c>
      <c r="AZ7">
        <v>22.482881019978823</v>
      </c>
      <c r="BA7">
        <v>28.459388554541608</v>
      </c>
      <c r="BB7">
        <v>48.242595946442378</v>
      </c>
      <c r="BC7">
        <v>51.728529709841432</v>
      </c>
      <c r="BD7">
        <v>30.038179887161355</v>
      </c>
      <c r="BE7">
        <v>48.122667360413274</v>
      </c>
      <c r="BF7">
        <v>13.816659352785873</v>
      </c>
      <c r="BG7">
        <v>16.221520534375479</v>
      </c>
      <c r="BH7">
        <v>61.939326713199151</v>
      </c>
      <c r="BI7">
        <v>25.459309331416001</v>
      </c>
      <c r="BJ7">
        <v>595.81722549999995</v>
      </c>
      <c r="BK7">
        <v>622.33082950000005</v>
      </c>
      <c r="BL7">
        <v>1437.993588</v>
      </c>
      <c r="BM7">
        <v>972.04655000000002</v>
      </c>
      <c r="BN7">
        <v>60737.418206785296</v>
      </c>
      <c r="BO7">
        <v>62738.656272853019</v>
      </c>
      <c r="BP7">
        <v>28179.958755142936</v>
      </c>
      <c r="BQ7">
        <v>49225.420325806415</v>
      </c>
      <c r="BR7">
        <f t="shared" si="1"/>
        <v>566.44384478273196</v>
      </c>
      <c r="BS7">
        <f t="shared" si="2"/>
        <v>533.97483179001017</v>
      </c>
      <c r="BT7">
        <f t="shared" si="3"/>
        <v>228.93217518296751</v>
      </c>
      <c r="BU7">
        <f t="shared" si="4"/>
        <v>301.11726645189987</v>
      </c>
      <c r="BV7">
        <f t="shared" si="5"/>
        <v>607.37418206785298</v>
      </c>
      <c r="BW7">
        <f t="shared" si="6"/>
        <v>627.38656272853018</v>
      </c>
      <c r="BX7">
        <f t="shared" si="7"/>
        <v>281.79958755142934</v>
      </c>
      <c r="BY7">
        <f t="shared" si="8"/>
        <v>492.25420325806414</v>
      </c>
      <c r="BZ7" s="6">
        <v>337497</v>
      </c>
      <c r="CA7" s="6">
        <v>332309</v>
      </c>
      <c r="CB7" s="6">
        <v>329203</v>
      </c>
      <c r="CC7" s="6">
        <v>292700</v>
      </c>
      <c r="CD7">
        <v>361884</v>
      </c>
      <c r="CE7" s="8">
        <v>390442</v>
      </c>
      <c r="CF7">
        <v>405226</v>
      </c>
      <c r="CG7">
        <v>478494</v>
      </c>
    </row>
    <row r="8" spans="1:85" x14ac:dyDescent="0.3">
      <c r="A8" s="95" t="s">
        <v>186</v>
      </c>
      <c r="B8" t="s">
        <v>187</v>
      </c>
      <c r="C8">
        <v>1108081.1965811965</v>
      </c>
      <c r="D8">
        <v>3.1624699661769982</v>
      </c>
      <c r="E8">
        <v>0.28925030178448152</v>
      </c>
      <c r="F8">
        <v>1.4848182158270051</v>
      </c>
      <c r="G8">
        <v>950796.2633451958</v>
      </c>
      <c r="H8">
        <v>3.4434520606908423</v>
      </c>
      <c r="I8">
        <v>0.44914592095967515</v>
      </c>
      <c r="J8">
        <v>0.4865747477063147</v>
      </c>
      <c r="K8">
        <v>1335631.9809069212</v>
      </c>
      <c r="L8">
        <v>1.2865647969425502</v>
      </c>
      <c r="M8">
        <v>0.23229642167018266</v>
      </c>
      <c r="N8">
        <v>8.9344777565454878E-2</v>
      </c>
      <c r="O8">
        <v>1512985.9416445622</v>
      </c>
      <c r="P8">
        <v>0.50841898001685504</v>
      </c>
      <c r="Q8">
        <v>0.19284857862708291</v>
      </c>
      <c r="R8">
        <v>8.7658444830492233E-2</v>
      </c>
      <c r="S8" s="1">
        <v>72.887802698287373</v>
      </c>
      <c r="T8" s="1">
        <v>76.336441073425107</v>
      </c>
      <c r="U8" s="1">
        <v>77.804966321638105</v>
      </c>
      <c r="V8" s="1">
        <v>71332.843600433494</v>
      </c>
      <c r="W8" s="1">
        <v>66174.186835345914</v>
      </c>
      <c r="X8" s="1">
        <v>59692.469200174834</v>
      </c>
      <c r="Y8" s="1">
        <v>64654.862755802678</v>
      </c>
      <c r="Z8" s="1">
        <v>0.49561482140000002</v>
      </c>
      <c r="AA8" s="1">
        <v>0.48476799140000004</v>
      </c>
      <c r="AB8" s="1">
        <v>0.46943881079999999</v>
      </c>
      <c r="AC8" s="1">
        <v>0.46674410370000002</v>
      </c>
      <c r="AD8">
        <v>81.633925360938036</v>
      </c>
      <c r="AE8">
        <v>18.259429375081194</v>
      </c>
      <c r="AF8">
        <v>18.259429375081194</v>
      </c>
      <c r="AG8">
        <v>48.989096516681315</v>
      </c>
      <c r="AH8">
        <v>19.594572679983386</v>
      </c>
      <c r="AI8">
        <v>5.8847568451164696</v>
      </c>
      <c r="AJ8">
        <v>39.509116215287037</v>
      </c>
      <c r="AK8">
        <v>9.4799803013942778</v>
      </c>
      <c r="AL8">
        <v>81.087283057478359</v>
      </c>
      <c r="AM8">
        <v>18.754326520853606</v>
      </c>
      <c r="AN8">
        <v>25.000419920454558</v>
      </c>
      <c r="AO8">
        <v>51.718403844827421</v>
      </c>
      <c r="AP8">
        <v>18.891059768439781</v>
      </c>
      <c r="AQ8">
        <v>6.1093601520147782</v>
      </c>
      <c r="AR8">
        <v>42.154831640488048</v>
      </c>
      <c r="AS8">
        <v>9.5635722043393692</v>
      </c>
      <c r="AT8">
        <v>83.056026275036373</v>
      </c>
      <c r="AU8">
        <v>16.903943594758093</v>
      </c>
      <c r="AV8">
        <v>22.293245500353233</v>
      </c>
      <c r="AW8">
        <v>50.972915565245458</v>
      </c>
      <c r="AX8">
        <v>17.003747561278008</v>
      </c>
      <c r="AY8">
        <v>5.2894979390752273</v>
      </c>
      <c r="AZ8">
        <v>42.360186956989601</v>
      </c>
      <c r="BA8">
        <v>8.6127286082558641</v>
      </c>
      <c r="BB8">
        <v>74.848587108692556</v>
      </c>
      <c r="BC8">
        <v>25.060067646003908</v>
      </c>
      <c r="BD8">
        <v>24.609184275582262</v>
      </c>
      <c r="BE8">
        <v>48.879251497352392</v>
      </c>
      <c r="BF8">
        <v>16.705111245666064</v>
      </c>
      <c r="BG8">
        <v>7.9040730299161952</v>
      </c>
      <c r="BH8">
        <v>65.58436274301846</v>
      </c>
      <c r="BI8">
        <v>12.319286053121782</v>
      </c>
      <c r="BJ8">
        <v>420.52657729999999</v>
      </c>
      <c r="BK8">
        <v>552.85781970000005</v>
      </c>
      <c r="BL8">
        <v>1026.0707130000001</v>
      </c>
      <c r="BM8">
        <v>1027.2475199999999</v>
      </c>
      <c r="BN8">
        <v>309033.97553227609</v>
      </c>
      <c r="BO8">
        <v>163379.79998006346</v>
      </c>
      <c r="BP8">
        <v>102288.07690372116</v>
      </c>
      <c r="BQ8">
        <v>101388.41707790154</v>
      </c>
      <c r="BR8">
        <f t="shared" si="1"/>
        <v>9230.1252989081895</v>
      </c>
      <c r="BS8">
        <f t="shared" si="2"/>
        <v>8027.5214383478487</v>
      </c>
      <c r="BT8">
        <f t="shared" si="3"/>
        <v>4422.58602892216</v>
      </c>
      <c r="BU8">
        <f t="shared" si="4"/>
        <v>4532.8549442494641</v>
      </c>
      <c r="BV8">
        <f t="shared" si="5"/>
        <v>3090.339755322761</v>
      </c>
      <c r="BW8">
        <f t="shared" si="6"/>
        <v>1633.7979998006347</v>
      </c>
      <c r="BX8">
        <f t="shared" si="7"/>
        <v>1022.8807690372115</v>
      </c>
      <c r="BY8">
        <f t="shared" si="8"/>
        <v>1013.8841707790154</v>
      </c>
      <c r="BZ8" s="6">
        <v>3881513</v>
      </c>
      <c r="CA8" s="6">
        <v>4438078</v>
      </c>
      <c r="CB8" s="6">
        <v>4537886</v>
      </c>
      <c r="CC8" s="6">
        <v>4656364</v>
      </c>
      <c r="CD8">
        <v>1299570</v>
      </c>
      <c r="CE8" s="8">
        <v>903258</v>
      </c>
      <c r="CF8">
        <v>1049548</v>
      </c>
      <c r="CG8">
        <v>1041510</v>
      </c>
    </row>
    <row r="9" spans="1:85" x14ac:dyDescent="0.3">
      <c r="A9" s="95" t="s">
        <v>188</v>
      </c>
      <c r="B9" t="s">
        <v>189</v>
      </c>
      <c r="C9">
        <v>291913.47402597405</v>
      </c>
      <c r="D9">
        <v>0.6395330407794072</v>
      </c>
      <c r="E9">
        <v>0.25025205943542023</v>
      </c>
      <c r="F9">
        <v>0.77856196268797406</v>
      </c>
      <c r="G9">
        <v>203841.78195904815</v>
      </c>
      <c r="H9">
        <v>0.2171894008314553</v>
      </c>
      <c r="I9">
        <v>0.27148675103931913</v>
      </c>
      <c r="J9">
        <v>0.84160892822188937</v>
      </c>
      <c r="K9">
        <v>164004.22473867596</v>
      </c>
      <c r="L9">
        <v>0.42490619531822416</v>
      </c>
      <c r="M9">
        <v>0.53113274414778022</v>
      </c>
      <c r="N9">
        <v>0.79669911622167033</v>
      </c>
      <c r="O9">
        <v>230200.72551390567</v>
      </c>
      <c r="P9">
        <v>0.15758288859940328</v>
      </c>
      <c r="Q9">
        <v>0.55154011009791148</v>
      </c>
      <c r="R9">
        <v>0.99802496112955419</v>
      </c>
      <c r="S9" s="1">
        <v>14.887765130243805</v>
      </c>
      <c r="T9" s="1">
        <v>15.219664123444717</v>
      </c>
      <c r="U9" s="1">
        <v>15.389352313706711</v>
      </c>
      <c r="V9" s="1">
        <v>230923.84412744612</v>
      </c>
      <c r="W9" s="1">
        <v>231665.83564572173</v>
      </c>
      <c r="X9" s="1">
        <v>214992.46986551984</v>
      </c>
      <c r="Y9" s="1">
        <v>241526.54326175569</v>
      </c>
      <c r="Z9" s="1">
        <v>0.46595101690000001</v>
      </c>
      <c r="AA9" s="1">
        <v>0.43318180540000001</v>
      </c>
      <c r="AB9" s="1">
        <v>0.44208065990000001</v>
      </c>
      <c r="AC9" s="1">
        <v>0.43575042130000002</v>
      </c>
      <c r="AD9">
        <v>35.814125730134052</v>
      </c>
      <c r="AE9">
        <v>64.185874269865948</v>
      </c>
      <c r="AF9">
        <v>64.185874269865948</v>
      </c>
      <c r="AG9">
        <v>46.261293440349618</v>
      </c>
      <c r="AH9">
        <v>13.890957893852166</v>
      </c>
      <c r="AI9">
        <v>22.283559902508721</v>
      </c>
      <c r="AJ9">
        <v>14.497258057738371</v>
      </c>
      <c r="AK9">
        <v>31.764035382611254</v>
      </c>
      <c r="AL9">
        <v>36.686480573687099</v>
      </c>
      <c r="AM9">
        <v>63.27312678112046</v>
      </c>
      <c r="AN9">
        <v>37.399393499519455</v>
      </c>
      <c r="AO9">
        <v>43.400264026087115</v>
      </c>
      <c r="AP9">
        <v>15.10897383294866</v>
      </c>
      <c r="AQ9">
        <v>22.290419666570795</v>
      </c>
      <c r="AR9">
        <v>13.943642035651225</v>
      </c>
      <c r="AS9">
        <v>29.456621990435895</v>
      </c>
      <c r="AT9">
        <v>38.470052703722978</v>
      </c>
      <c r="AU9">
        <v>61.489332878321534</v>
      </c>
      <c r="AV9">
        <v>34.473251903597223</v>
      </c>
      <c r="AW9">
        <v>44.942242551150144</v>
      </c>
      <c r="AX9">
        <v>13.956753789479942</v>
      </c>
      <c r="AY9">
        <v>20.516498114117283</v>
      </c>
      <c r="AZ9">
        <v>15.487450389189833</v>
      </c>
      <c r="BA9">
        <v>29.454792161960309</v>
      </c>
      <c r="BB9">
        <v>40.069358748561747</v>
      </c>
      <c r="BC9">
        <v>59.915348070028308</v>
      </c>
      <c r="BD9">
        <v>33.095473385137367</v>
      </c>
      <c r="BE9">
        <v>44.213060154477816</v>
      </c>
      <c r="BF9">
        <v>14.760116717560519</v>
      </c>
      <c r="BG9">
        <v>18.335356667576843</v>
      </c>
      <c r="BH9">
        <v>58.973176872038337</v>
      </c>
      <c r="BI9">
        <v>29.593168007554276</v>
      </c>
      <c r="BJ9">
        <v>592.48053010000001</v>
      </c>
      <c r="BK9">
        <v>589.45849620000001</v>
      </c>
      <c r="BL9">
        <v>750.04145259999996</v>
      </c>
      <c r="BM9">
        <v>1231.7347990000001</v>
      </c>
      <c r="BN9">
        <v>363687.90036633133</v>
      </c>
      <c r="BO9">
        <v>384235.87319564703</v>
      </c>
      <c r="BP9">
        <v>317658.84295339545</v>
      </c>
      <c r="BQ9">
        <v>198410.40473843101</v>
      </c>
      <c r="BR9">
        <f t="shared" si="1"/>
        <v>2432.2216963935975</v>
      </c>
      <c r="BS9">
        <f t="shared" si="2"/>
        <v>2403.9249737427058</v>
      </c>
      <c r="BT9">
        <f t="shared" si="3"/>
        <v>1841.8222022413058</v>
      </c>
      <c r="BU9">
        <f t="shared" si="4"/>
        <v>1107.0808433009124</v>
      </c>
      <c r="BV9">
        <f t="shared" si="5"/>
        <v>3636.8790036633136</v>
      </c>
      <c r="BW9">
        <f t="shared" si="6"/>
        <v>3842.3587319564704</v>
      </c>
      <c r="BX9">
        <f t="shared" si="7"/>
        <v>3176.5884295339547</v>
      </c>
      <c r="BY9">
        <f t="shared" si="8"/>
        <v>1984.1040473843102</v>
      </c>
      <c r="BZ9" s="6">
        <v>1441044</v>
      </c>
      <c r="CA9" s="6">
        <v>1417014</v>
      </c>
      <c r="CB9" s="6">
        <v>1381443</v>
      </c>
      <c r="CC9" s="6">
        <v>1363630</v>
      </c>
      <c r="CD9">
        <v>2154780</v>
      </c>
      <c r="CE9" s="8">
        <v>2264911</v>
      </c>
      <c r="CF9">
        <v>2382573</v>
      </c>
      <c r="CG9">
        <v>2443890</v>
      </c>
    </row>
    <row r="10" spans="1:85" x14ac:dyDescent="0.3">
      <c r="A10" s="95" t="s">
        <v>190</v>
      </c>
      <c r="B10" t="s">
        <v>191</v>
      </c>
      <c r="C10">
        <v>1011147.9028697571</v>
      </c>
      <c r="D10">
        <v>6.6368300403886034</v>
      </c>
      <c r="E10">
        <v>0.50212858858203246</v>
      </c>
      <c r="F10">
        <v>0.31655932758432487</v>
      </c>
      <c r="G10">
        <v>675901.39296187682</v>
      </c>
      <c r="H10">
        <v>5.81389357863047</v>
      </c>
      <c r="I10">
        <v>3.0371085858517382</v>
      </c>
      <c r="J10">
        <v>1.117222086938318</v>
      </c>
      <c r="K10">
        <v>820951.15248226956</v>
      </c>
      <c r="L10">
        <v>3.7147708250970353</v>
      </c>
      <c r="M10">
        <v>0.73431516310057665</v>
      </c>
      <c r="N10">
        <v>1.2202590210347819</v>
      </c>
      <c r="O10">
        <v>1318321.4386459801</v>
      </c>
      <c r="P10">
        <v>3.819448567915412</v>
      </c>
      <c r="Q10">
        <v>0.28886585807763621</v>
      </c>
      <c r="R10">
        <v>1.8080862968563156</v>
      </c>
      <c r="S10" s="1">
        <v>6169.5781840421332</v>
      </c>
      <c r="T10" s="1">
        <v>6197.038252431742</v>
      </c>
      <c r="U10" s="1">
        <v>6254.9711402927478</v>
      </c>
      <c r="V10" s="1">
        <v>389844.79729287198</v>
      </c>
      <c r="W10" s="1">
        <v>400743.75253205368</v>
      </c>
      <c r="X10" s="1">
        <v>355579.35522593203</v>
      </c>
      <c r="Y10" s="1">
        <v>389475.47662599111</v>
      </c>
      <c r="Z10" s="1">
        <v>0.50020226460000006</v>
      </c>
      <c r="AA10" s="1">
        <v>0.52575017909999999</v>
      </c>
      <c r="AB10" s="1">
        <v>0.44677718310000003</v>
      </c>
      <c r="AC10" s="1">
        <v>0.46338136150000003</v>
      </c>
      <c r="AD10">
        <v>40.778401478394066</v>
      </c>
      <c r="AE10">
        <v>58.768079124424041</v>
      </c>
      <c r="AF10">
        <v>58.768079124424041</v>
      </c>
      <c r="AG10">
        <v>48.380708938868388</v>
      </c>
      <c r="AH10">
        <v>14.813330068079264</v>
      </c>
      <c r="AI10">
        <v>24.179912503601461</v>
      </c>
      <c r="AJ10">
        <v>19.780464087608092</v>
      </c>
      <c r="AK10">
        <v>28.600244851260292</v>
      </c>
      <c r="AL10">
        <v>41.712200506051133</v>
      </c>
      <c r="AM10">
        <v>58.075226052983645</v>
      </c>
      <c r="AN10">
        <v>43.413587141450371</v>
      </c>
      <c r="AO10">
        <v>43.509393672730198</v>
      </c>
      <c r="AP10">
        <v>17.671899130149697</v>
      </c>
      <c r="AQ10">
        <v>25.741688011300678</v>
      </c>
      <c r="AR10">
        <v>17.727728680050138</v>
      </c>
      <c r="AS10">
        <v>25.781664992680064</v>
      </c>
      <c r="AT10">
        <v>42.877530223297981</v>
      </c>
      <c r="AU10">
        <v>56.872635055066581</v>
      </c>
      <c r="AV10">
        <v>38.149370423660379</v>
      </c>
      <c r="AW10">
        <v>47.759205015134022</v>
      </c>
      <c r="AX10">
        <v>15.266405945356992</v>
      </c>
      <c r="AY10">
        <v>22.882964478303382</v>
      </c>
      <c r="AZ10">
        <v>20.130129256087372</v>
      </c>
      <c r="BA10">
        <v>27.62907575904665</v>
      </c>
      <c r="BB10">
        <v>44.453553105556161</v>
      </c>
      <c r="BC10">
        <v>55.104890295819231</v>
      </c>
      <c r="BD10">
        <v>35.978048248007859</v>
      </c>
      <c r="BE10">
        <v>48.291660299093984</v>
      </c>
      <c r="BF10">
        <v>15.256860604737474</v>
      </c>
      <c r="BG10">
        <v>20.721187643270387</v>
      </c>
      <c r="BH10">
        <v>63.548520903831459</v>
      </c>
      <c r="BI10">
        <v>27.592850125532149</v>
      </c>
      <c r="BJ10">
        <v>955.38811759999999</v>
      </c>
      <c r="BK10">
        <v>777.34620329999996</v>
      </c>
      <c r="BL10">
        <v>1291.53981</v>
      </c>
      <c r="BM10">
        <v>1453.096399</v>
      </c>
      <c r="BN10">
        <v>528388.29654709529</v>
      </c>
      <c r="BO10">
        <v>674507.18582547433</v>
      </c>
      <c r="BP10">
        <v>416398.85649362986</v>
      </c>
      <c r="BQ10">
        <v>378019.86184675695</v>
      </c>
      <c r="BR10">
        <f t="shared" si="1"/>
        <v>4262.5503970366735</v>
      </c>
      <c r="BS10">
        <f t="shared" si="2"/>
        <v>5085.2580011565615</v>
      </c>
      <c r="BT10">
        <f t="shared" si="3"/>
        <v>2990.7610823084115</v>
      </c>
      <c r="BU10">
        <f t="shared" si="4"/>
        <v>2623.0303802438916</v>
      </c>
      <c r="BV10">
        <f t="shared" si="5"/>
        <v>5283.8829654709534</v>
      </c>
      <c r="BW10">
        <f t="shared" si="6"/>
        <v>6745.0718582547433</v>
      </c>
      <c r="BX10">
        <f t="shared" si="7"/>
        <v>4163.9885649362986</v>
      </c>
      <c r="BY10">
        <f t="shared" si="8"/>
        <v>3780.1986184675693</v>
      </c>
      <c r="BZ10" s="6">
        <v>4072390</v>
      </c>
      <c r="CA10" s="6">
        <v>3953006</v>
      </c>
      <c r="CB10" s="6">
        <v>3862687</v>
      </c>
      <c r="CC10" s="6">
        <v>3811516</v>
      </c>
      <c r="CD10">
        <v>5048159</v>
      </c>
      <c r="CE10" s="8">
        <v>5243256</v>
      </c>
      <c r="CF10">
        <v>5377957</v>
      </c>
      <c r="CG10">
        <v>5492993</v>
      </c>
    </row>
    <row r="11" spans="1:85" x14ac:dyDescent="0.3">
      <c r="A11" s="95">
        <v>10</v>
      </c>
      <c r="B11" t="s">
        <v>192</v>
      </c>
      <c r="C11">
        <v>741818.64406779665</v>
      </c>
      <c r="D11">
        <v>2.7988932376454567</v>
      </c>
      <c r="E11">
        <v>0.62832297171632701</v>
      </c>
      <c r="F11">
        <v>0</v>
      </c>
      <c r="G11">
        <v>994750.5555555555</v>
      </c>
      <c r="H11">
        <v>4.1328060468537338</v>
      </c>
      <c r="I11">
        <v>0.33509238217732978</v>
      </c>
      <c r="J11">
        <v>0</v>
      </c>
      <c r="K11">
        <v>1293241.958041958</v>
      </c>
      <c r="L11">
        <v>5.4614196663018504</v>
      </c>
      <c r="M11">
        <v>5.4073462042592585E-2</v>
      </c>
      <c r="N11">
        <v>5.4073462042592585E-2</v>
      </c>
      <c r="O11">
        <v>1625734.7826086956</v>
      </c>
      <c r="P11">
        <v>3.4766888015853699</v>
      </c>
      <c r="Q11">
        <v>5.3487520024390313E-2</v>
      </c>
      <c r="R11">
        <v>5.3487520024390313E-2</v>
      </c>
      <c r="S11" s="1">
        <v>14.514367106984315</v>
      </c>
      <c r="T11" s="1">
        <v>14.990883592906286</v>
      </c>
      <c r="U11" s="1">
        <v>15.155104865140585</v>
      </c>
      <c r="V11" s="1">
        <v>174435.15706931887</v>
      </c>
      <c r="W11" s="1">
        <v>172562.107418331</v>
      </c>
      <c r="X11" s="1">
        <v>153099.56005831281</v>
      </c>
      <c r="Y11" s="1">
        <v>158838.20934480461</v>
      </c>
      <c r="Z11" s="1">
        <v>0.40886433100000003</v>
      </c>
      <c r="AA11" s="1">
        <v>0.41270884120000001</v>
      </c>
      <c r="AB11" s="1">
        <v>0.45210070800000002</v>
      </c>
      <c r="AC11" s="1">
        <v>0.39392931590000002</v>
      </c>
      <c r="AD11">
        <v>49.34903013754316</v>
      </c>
      <c r="AE11">
        <v>50.643962997333645</v>
      </c>
      <c r="AF11">
        <v>50.643962997333645</v>
      </c>
      <c r="AG11">
        <v>44.700483259743415</v>
      </c>
      <c r="AH11">
        <v>16.352899959616924</v>
      </c>
      <c r="AI11">
        <v>17.781658594508436</v>
      </c>
      <c r="AJ11">
        <v>20.660891797421364</v>
      </c>
      <c r="AK11">
        <v>24.039591462322054</v>
      </c>
      <c r="AL11">
        <v>49.042521207611813</v>
      </c>
      <c r="AM11">
        <v>50.957478792388187</v>
      </c>
      <c r="AN11">
        <v>34.397535115306248</v>
      </c>
      <c r="AO11">
        <v>43.609760476192541</v>
      </c>
      <c r="AP11">
        <v>16.600985434772262</v>
      </c>
      <c r="AQ11">
        <v>17.796549680533985</v>
      </c>
      <c r="AR11">
        <v>20.372447191856967</v>
      </c>
      <c r="AS11">
        <v>23.237313284335567</v>
      </c>
      <c r="AT11">
        <v>47.401386500579989</v>
      </c>
      <c r="AU11">
        <v>52.598613499420011</v>
      </c>
      <c r="AV11">
        <v>35.821989990790541</v>
      </c>
      <c r="AW11">
        <v>41.977134412814827</v>
      </c>
      <c r="AX11">
        <v>17.108979303019016</v>
      </c>
      <c r="AY11">
        <v>18.713010687771529</v>
      </c>
      <c r="AZ11">
        <v>18.683801801791738</v>
      </c>
      <c r="BA11">
        <v>23.293332611023089</v>
      </c>
      <c r="BB11">
        <v>48.95852611424511</v>
      </c>
      <c r="BC11">
        <v>51.016455207426546</v>
      </c>
      <c r="BD11">
        <v>32.482584029629422</v>
      </c>
      <c r="BE11">
        <v>44.45602081919607</v>
      </c>
      <c r="BF11">
        <v>15.698592328062274</v>
      </c>
      <c r="BG11">
        <v>16.783991701567153</v>
      </c>
      <c r="BH11">
        <v>60.154613147258338</v>
      </c>
      <c r="BI11">
        <v>23.269541415623081</v>
      </c>
      <c r="BJ11">
        <v>965.49005890000001</v>
      </c>
      <c r="BK11">
        <v>714.81116110000005</v>
      </c>
      <c r="BL11">
        <v>1128.116534</v>
      </c>
      <c r="BM11">
        <v>1136.700302</v>
      </c>
      <c r="BN11">
        <v>92506.493647129973</v>
      </c>
      <c r="BO11">
        <v>131755.77708533348</v>
      </c>
      <c r="BP11">
        <v>83535.252928045462</v>
      </c>
      <c r="BQ11">
        <v>83296.977957519703</v>
      </c>
      <c r="BR11">
        <f t="shared" si="1"/>
        <v>887.74917162432939</v>
      </c>
      <c r="BS11">
        <f t="shared" si="2"/>
        <v>1187.3709396113679</v>
      </c>
      <c r="BT11">
        <f t="shared" si="3"/>
        <v>803.96038234113848</v>
      </c>
      <c r="BU11">
        <f t="shared" si="4"/>
        <v>811.67128958851993</v>
      </c>
      <c r="BV11">
        <f t="shared" si="5"/>
        <v>925.0649364712998</v>
      </c>
      <c r="BW11">
        <f t="shared" si="6"/>
        <v>1317.5577708533347</v>
      </c>
      <c r="BX11">
        <f t="shared" si="7"/>
        <v>835.35252928045463</v>
      </c>
      <c r="BY11">
        <f t="shared" si="8"/>
        <v>832.96977957519709</v>
      </c>
      <c r="BZ11" s="6">
        <v>857113</v>
      </c>
      <c r="CA11" s="6">
        <v>848746</v>
      </c>
      <c r="CB11" s="6">
        <v>906961</v>
      </c>
      <c r="CC11" s="6">
        <v>922627</v>
      </c>
      <c r="CD11">
        <v>893141</v>
      </c>
      <c r="CE11" s="8">
        <v>941805</v>
      </c>
      <c r="CF11">
        <v>942375</v>
      </c>
      <c r="CG11">
        <v>946837</v>
      </c>
    </row>
    <row r="12" spans="1:85" x14ac:dyDescent="0.3">
      <c r="A12" s="95">
        <v>11</v>
      </c>
      <c r="B12" t="s">
        <v>193</v>
      </c>
      <c r="C12">
        <v>628253.11510031682</v>
      </c>
      <c r="D12">
        <v>6.7231896425229642E-2</v>
      </c>
      <c r="E12">
        <v>0.13446379285045928</v>
      </c>
      <c r="F12">
        <v>0.1512717669567667</v>
      </c>
      <c r="G12">
        <v>232801.72479877347</v>
      </c>
      <c r="H12">
        <v>0.21403415359453073</v>
      </c>
      <c r="I12">
        <v>6.5856662644471001E-2</v>
      </c>
      <c r="J12">
        <v>0.131713325288942</v>
      </c>
      <c r="K12">
        <v>184573.59333134862</v>
      </c>
      <c r="L12">
        <v>0.27420119948508243</v>
      </c>
      <c r="M12">
        <v>0.22581275251712668</v>
      </c>
      <c r="N12">
        <v>4.8388446967955717E-2</v>
      </c>
      <c r="O12">
        <v>238345.06454062261</v>
      </c>
      <c r="P12">
        <v>8.3306666173941455</v>
      </c>
      <c r="Q12">
        <v>0.14335755173336004</v>
      </c>
      <c r="R12">
        <v>1.5928616859262227E-2</v>
      </c>
      <c r="S12" s="1">
        <v>198.44681543271656</v>
      </c>
      <c r="T12" s="1">
        <v>202.56454477878876</v>
      </c>
      <c r="U12" s="1">
        <v>205.11895496473352</v>
      </c>
      <c r="V12" s="1">
        <v>178961.64689236527</v>
      </c>
      <c r="W12" s="1">
        <v>184497.90863935693</v>
      </c>
      <c r="X12" s="1">
        <v>165160.23608400684</v>
      </c>
      <c r="Y12" s="1">
        <v>179784.11196925651</v>
      </c>
      <c r="Z12" s="1">
        <v>0.54938415520000006</v>
      </c>
      <c r="AA12" s="1">
        <v>0.38943061509999999</v>
      </c>
      <c r="AB12" s="1">
        <v>0.3856107446</v>
      </c>
      <c r="AC12" s="1">
        <v>0.37004336409999999</v>
      </c>
      <c r="AD12">
        <v>56.49200248040421</v>
      </c>
      <c r="AE12">
        <v>43.498902279369148</v>
      </c>
      <c r="AF12">
        <v>43.498902279369148</v>
      </c>
      <c r="AG12">
        <v>47.269858963247742</v>
      </c>
      <c r="AH12">
        <v>18.845974894269823</v>
      </c>
      <c r="AI12">
        <v>13.149152860405266</v>
      </c>
      <c r="AJ12">
        <v>24.929623388561563</v>
      </c>
      <c r="AK12">
        <v>22.340235574686179</v>
      </c>
      <c r="AL12">
        <v>56.09721045442074</v>
      </c>
      <c r="AM12">
        <v>43.891047282448362</v>
      </c>
      <c r="AN12">
        <v>35.782498447134088</v>
      </c>
      <c r="AO12">
        <v>45.614708281376238</v>
      </c>
      <c r="AP12">
        <v>20.996972980052508</v>
      </c>
      <c r="AQ12">
        <v>14.78552546708158</v>
      </c>
      <c r="AR12">
        <v>23.739162399208883</v>
      </c>
      <c r="AS12">
        <v>21.875545882167359</v>
      </c>
      <c r="AT12">
        <v>58.928014880971489</v>
      </c>
      <c r="AU12">
        <v>41.065646415248978</v>
      </c>
      <c r="AV12">
        <v>32.02133690013018</v>
      </c>
      <c r="AW12">
        <v>45.887588933248843</v>
      </c>
      <c r="AX12">
        <v>19.957548795259374</v>
      </c>
      <c r="AY12">
        <v>12.063788104870808</v>
      </c>
      <c r="AZ12">
        <v>24.678598906087906</v>
      </c>
      <c r="BA12">
        <v>21.208990027160933</v>
      </c>
      <c r="BB12">
        <v>57.746433894153803</v>
      </c>
      <c r="BC12">
        <v>42.157508533828654</v>
      </c>
      <c r="BD12">
        <v>29.626625982405074</v>
      </c>
      <c r="BE12">
        <v>47.448440278830844</v>
      </c>
      <c r="BF12">
        <v>17.270949753065647</v>
      </c>
      <c r="BG12">
        <v>12.355676229339428</v>
      </c>
      <c r="BH12">
        <v>64.719390031896495</v>
      </c>
      <c r="BI12">
        <v>21.421544494825412</v>
      </c>
      <c r="BJ12">
        <v>1011.9200980000001</v>
      </c>
      <c r="BK12">
        <v>819.18587000000002</v>
      </c>
      <c r="BL12">
        <v>1146.0628730000001</v>
      </c>
      <c r="BM12">
        <v>1358.3481959999999</v>
      </c>
      <c r="BN12">
        <v>247863.9375734585</v>
      </c>
      <c r="BO12">
        <v>304478.39633757353</v>
      </c>
      <c r="BP12">
        <v>237436.2754529262</v>
      </c>
      <c r="BQ12">
        <v>201043.07629234708</v>
      </c>
      <c r="BR12">
        <f t="shared" si="1"/>
        <v>3395.1860495609999</v>
      </c>
      <c r="BS12">
        <f t="shared" si="2"/>
        <v>4369.1769244017842</v>
      </c>
      <c r="BT12">
        <f t="shared" si="3"/>
        <v>3034.6764404783225</v>
      </c>
      <c r="BU12">
        <f t="shared" si="4"/>
        <v>2610.9454191817545</v>
      </c>
      <c r="BV12">
        <f t="shared" si="5"/>
        <v>2478.639375734585</v>
      </c>
      <c r="BW12">
        <f t="shared" si="6"/>
        <v>3044.7839633757353</v>
      </c>
      <c r="BX12">
        <f t="shared" si="7"/>
        <v>2374.362754529262</v>
      </c>
      <c r="BY12">
        <f t="shared" si="8"/>
        <v>2010.4307629234706</v>
      </c>
      <c r="BZ12" s="6">
        <v>3435657</v>
      </c>
      <c r="CA12" s="6">
        <v>3579168</v>
      </c>
      <c r="CB12" s="6">
        <v>3477930</v>
      </c>
      <c r="CC12" s="6">
        <v>3546573</v>
      </c>
      <c r="CD12">
        <v>2508185</v>
      </c>
      <c r="CE12" s="8">
        <v>2494244</v>
      </c>
      <c r="CF12">
        <v>2721169</v>
      </c>
      <c r="CG12">
        <v>2730865</v>
      </c>
    </row>
    <row r="13" spans="1:85" x14ac:dyDescent="0.3">
      <c r="A13" s="95">
        <v>12</v>
      </c>
      <c r="B13" t="s">
        <v>194</v>
      </c>
      <c r="C13">
        <v>156921.50926344329</v>
      </c>
      <c r="D13">
        <v>5.730456049273859</v>
      </c>
      <c r="E13">
        <v>2.0733308318980797</v>
      </c>
      <c r="F13">
        <v>0.11518504621655998</v>
      </c>
      <c r="G13">
        <v>157760.9810981098</v>
      </c>
      <c r="H13">
        <v>5.7624572487005237</v>
      </c>
      <c r="I13">
        <v>1.6260399167125239</v>
      </c>
      <c r="J13">
        <v>0.31379717690943443</v>
      </c>
      <c r="K13">
        <v>291248.69067103107</v>
      </c>
      <c r="L13">
        <v>6.77145279131366</v>
      </c>
      <c r="M13">
        <v>0.61814091870913068</v>
      </c>
      <c r="N13">
        <v>0.4776543462752374</v>
      </c>
      <c r="O13">
        <v>316933.42128408089</v>
      </c>
      <c r="P13">
        <v>7.2151413626571479</v>
      </c>
      <c r="Q13">
        <v>0.44400869924043984</v>
      </c>
      <c r="R13">
        <v>0.36075706813285741</v>
      </c>
      <c r="S13" s="1">
        <v>55.12069334291597</v>
      </c>
      <c r="T13" s="1">
        <v>55.963672479144662</v>
      </c>
      <c r="U13" s="1">
        <v>56.662994510568552</v>
      </c>
      <c r="V13" s="1">
        <v>90253.836165973582</v>
      </c>
      <c r="W13" s="1">
        <v>90671.677722311739</v>
      </c>
      <c r="X13" s="1">
        <v>80949.367515402249</v>
      </c>
      <c r="Y13" s="1">
        <v>85147.206089135303</v>
      </c>
      <c r="Z13" s="1">
        <v>0.45781550830000001</v>
      </c>
      <c r="AA13" s="1">
        <v>0.4720004283</v>
      </c>
      <c r="AB13" s="1">
        <v>0.44532359850000003</v>
      </c>
      <c r="AC13" s="1">
        <v>0.45035210190000002</v>
      </c>
      <c r="AD13">
        <v>74.738402562152189</v>
      </c>
      <c r="AE13">
        <v>25.188530256279044</v>
      </c>
      <c r="AF13">
        <v>25.188530256279044</v>
      </c>
      <c r="AG13">
        <v>50.5956515453029</v>
      </c>
      <c r="AH13">
        <v>18.967080362522001</v>
      </c>
      <c r="AI13">
        <v>9.0690719357919019</v>
      </c>
      <c r="AJ13">
        <v>38.169679589447355</v>
      </c>
      <c r="AK13">
        <v>12.425971955855546</v>
      </c>
      <c r="AL13">
        <v>75.414512656294818</v>
      </c>
      <c r="AM13">
        <v>24.575737575578263</v>
      </c>
      <c r="AN13">
        <v>29.56871465182229</v>
      </c>
      <c r="AO13">
        <v>48.576295026297686</v>
      </c>
      <c r="AP13">
        <v>20.170809194228028</v>
      </c>
      <c r="AQ13">
        <v>9.3979054575942698</v>
      </c>
      <c r="AR13">
        <v>36.865924391812555</v>
      </c>
      <c r="AS13">
        <v>11.710370634485127</v>
      </c>
      <c r="AT13">
        <v>76.986286207558578</v>
      </c>
      <c r="AU13">
        <v>22.985101195310502</v>
      </c>
      <c r="AV13">
        <v>25.830129036251847</v>
      </c>
      <c r="AW13">
        <v>51.090088602059247</v>
      </c>
      <c r="AX13">
        <v>18.788777129548883</v>
      </c>
      <c r="AY13">
        <v>7.041351906702964</v>
      </c>
      <c r="AZ13">
        <v>38.775603353521902</v>
      </c>
      <c r="BA13">
        <v>12.314485248537348</v>
      </c>
      <c r="BB13">
        <v>75.655438908299161</v>
      </c>
      <c r="BC13">
        <v>24.242247974398971</v>
      </c>
      <c r="BD13">
        <v>28.058011796676507</v>
      </c>
      <c r="BE13">
        <v>48.101908817789642</v>
      </c>
      <c r="BF13">
        <v>19.637783344415094</v>
      </c>
      <c r="BG13">
        <v>8.4202284522614139</v>
      </c>
      <c r="BH13">
        <v>67.739692162204733</v>
      </c>
      <c r="BI13">
        <v>11.526452389844941</v>
      </c>
      <c r="BJ13">
        <v>454.1781383</v>
      </c>
      <c r="BK13">
        <v>771.5511123</v>
      </c>
      <c r="BL13">
        <v>1368.7997130000001</v>
      </c>
      <c r="BM13">
        <v>1274.5899979999999</v>
      </c>
      <c r="BN13">
        <v>185357.66674086964</v>
      </c>
      <c r="BO13">
        <v>104430.02247746223</v>
      </c>
      <c r="BP13">
        <v>63900.144900161875</v>
      </c>
      <c r="BQ13">
        <v>71213.253000907353</v>
      </c>
      <c r="BR13">
        <f t="shared" si="1"/>
        <v>5784.6597589085231</v>
      </c>
      <c r="BS13">
        <f t="shared" si="2"/>
        <v>3497.7786396485244</v>
      </c>
      <c r="BT13">
        <f t="shared" si="3"/>
        <v>1960.8763608792485</v>
      </c>
      <c r="BU13">
        <f t="shared" si="4"/>
        <v>2113.0112461466219</v>
      </c>
      <c r="BV13">
        <f t="shared" si="5"/>
        <v>1853.5766674086963</v>
      </c>
      <c r="BW13">
        <f t="shared" si="6"/>
        <v>1044.3002247746224</v>
      </c>
      <c r="BX13">
        <f t="shared" si="7"/>
        <v>639.00144900161877</v>
      </c>
      <c r="BY13">
        <f t="shared" si="8"/>
        <v>712.13253000907355</v>
      </c>
      <c r="BZ13" s="6">
        <v>2627266</v>
      </c>
      <c r="CA13" s="6">
        <v>2698715</v>
      </c>
      <c r="CB13" s="6">
        <v>2684047</v>
      </c>
      <c r="CC13" s="6">
        <v>2693223</v>
      </c>
      <c r="CD13">
        <v>841854</v>
      </c>
      <c r="CE13" s="8">
        <v>805731</v>
      </c>
      <c r="CF13">
        <v>874665</v>
      </c>
      <c r="CG13">
        <v>907677</v>
      </c>
    </row>
    <row r="14" spans="1:85" x14ac:dyDescent="0.3">
      <c r="A14" s="95">
        <v>13</v>
      </c>
      <c r="B14" t="s">
        <v>195</v>
      </c>
      <c r="C14">
        <v>2181988.1481481483</v>
      </c>
      <c r="D14">
        <v>2.715837815597328</v>
      </c>
      <c r="E14">
        <v>0.47527161772953241</v>
      </c>
      <c r="F14">
        <v>0.27158378155973278</v>
      </c>
      <c r="G14">
        <v>1498925.6157635467</v>
      </c>
      <c r="H14">
        <v>4.6667251650525383</v>
      </c>
      <c r="I14">
        <v>0.69014949624016408</v>
      </c>
      <c r="J14">
        <v>0.42723540243438735</v>
      </c>
      <c r="K14">
        <v>1045669.9324324325</v>
      </c>
      <c r="L14">
        <v>4.2969995635153069</v>
      </c>
      <c r="M14">
        <v>0.71078188268674258</v>
      </c>
      <c r="N14">
        <v>0.29077440655366743</v>
      </c>
      <c r="O14">
        <v>1152820.802919708</v>
      </c>
      <c r="P14">
        <v>7.3447263123870394</v>
      </c>
      <c r="Q14">
        <v>0.47487454605950685</v>
      </c>
      <c r="R14">
        <v>0.4115579399182393</v>
      </c>
      <c r="S14" s="1">
        <v>146.13871734954577</v>
      </c>
      <c r="T14" s="1">
        <v>148.65362467570995</v>
      </c>
      <c r="U14" s="1">
        <v>151.70557450667073</v>
      </c>
      <c r="V14" s="1">
        <v>142060.81507724521</v>
      </c>
      <c r="W14" s="1">
        <v>137579.80477971249</v>
      </c>
      <c r="X14" s="1">
        <v>116419.88955095709</v>
      </c>
      <c r="Y14" s="1">
        <v>135123.68234185333</v>
      </c>
      <c r="Z14" s="1">
        <v>0.42540274020000002</v>
      </c>
      <c r="AA14" s="1">
        <v>0.41707309370000001</v>
      </c>
      <c r="AB14" s="1">
        <v>0.40128737680000004</v>
      </c>
      <c r="AC14" s="1">
        <v>0.39494609660000002</v>
      </c>
      <c r="AD14">
        <v>66.590454578407972</v>
      </c>
      <c r="AE14">
        <v>33.360823293166334</v>
      </c>
      <c r="AF14">
        <v>33.360823293166334</v>
      </c>
      <c r="AG14">
        <v>53.081476758531679</v>
      </c>
      <c r="AH14">
        <v>17.158641972768159</v>
      </c>
      <c r="AI14">
        <v>11.973043588101415</v>
      </c>
      <c r="AJ14">
        <v>36.209120820431259</v>
      </c>
      <c r="AK14">
        <v>16.872355938100419</v>
      </c>
      <c r="AL14">
        <v>69.330666393554111</v>
      </c>
      <c r="AM14">
        <v>30.654568728246439</v>
      </c>
      <c r="AN14">
        <v>32.485962865523618</v>
      </c>
      <c r="AO14">
        <v>48.283736373584375</v>
      </c>
      <c r="AP14">
        <v>20.838024762994628</v>
      </c>
      <c r="AQ14">
        <v>11.647938102528995</v>
      </c>
      <c r="AR14">
        <v>33.585897828981352</v>
      </c>
      <c r="AS14">
        <v>14.697838544603018</v>
      </c>
      <c r="AT14">
        <v>71.74498384557215</v>
      </c>
      <c r="AU14">
        <v>28.241771856952386</v>
      </c>
      <c r="AV14">
        <v>28.080309739093913</v>
      </c>
      <c r="AW14">
        <v>51.374662771594373</v>
      </c>
      <c r="AX14">
        <v>18.146626532830247</v>
      </c>
      <c r="AY14">
        <v>9.933683206263666</v>
      </c>
      <c r="AZ14">
        <v>37.019553249798953</v>
      </c>
      <c r="BA14">
        <v>14.355109521795415</v>
      </c>
      <c r="BB14">
        <v>71.315524679497187</v>
      </c>
      <c r="BC14">
        <v>28.625337952068179</v>
      </c>
      <c r="BD14">
        <v>29.421655547574012</v>
      </c>
      <c r="BE14">
        <v>47.495590158346921</v>
      </c>
      <c r="BF14">
        <v>19.728456956007502</v>
      </c>
      <c r="BG14">
        <v>9.6931985915665084</v>
      </c>
      <c r="BH14">
        <v>67.22404711435442</v>
      </c>
      <c r="BI14">
        <v>13.921724122478855</v>
      </c>
      <c r="BJ14">
        <v>571.22765709999999</v>
      </c>
      <c r="BK14">
        <v>1045.0628919999999</v>
      </c>
      <c r="BL14">
        <v>1789.1342950000001</v>
      </c>
      <c r="BM14">
        <v>1688.1587770000001</v>
      </c>
      <c r="BN14">
        <v>147614.00109385565</v>
      </c>
      <c r="BO14">
        <v>82229.118130433068</v>
      </c>
      <c r="BP14">
        <v>53032.072698600859</v>
      </c>
      <c r="BQ14">
        <v>62421.735109102236</v>
      </c>
      <c r="BR14">
        <f t="shared" si="1"/>
        <v>3677.570534075599</v>
      </c>
      <c r="BS14">
        <f t="shared" si="2"/>
        <v>2088.9364809634826</v>
      </c>
      <c r="BT14">
        <f t="shared" si="3"/>
        <v>1199.4130379128414</v>
      </c>
      <c r="BU14">
        <f t="shared" si="4"/>
        <v>1245.9799567774896</v>
      </c>
      <c r="BV14">
        <f t="shared" si="5"/>
        <v>1476.1400109385565</v>
      </c>
      <c r="BW14">
        <f t="shared" si="6"/>
        <v>822.29118130433062</v>
      </c>
      <c r="BX14">
        <f t="shared" si="7"/>
        <v>530.32072698600859</v>
      </c>
      <c r="BY14">
        <f t="shared" si="8"/>
        <v>624.21735109102235</v>
      </c>
      <c r="BZ14" s="6">
        <v>2100730</v>
      </c>
      <c r="CA14" s="6">
        <v>2183070</v>
      </c>
      <c r="CB14" s="6">
        <v>2145911</v>
      </c>
      <c r="CC14" s="6">
        <v>2103412</v>
      </c>
      <c r="CD14">
        <v>843212</v>
      </c>
      <c r="CE14" s="8">
        <v>859346</v>
      </c>
      <c r="CF14">
        <v>948815</v>
      </c>
      <c r="CG14">
        <v>1053778</v>
      </c>
    </row>
    <row r="15" spans="1:85" x14ac:dyDescent="0.3">
      <c r="A15" s="95">
        <v>14</v>
      </c>
      <c r="B15" t="s">
        <v>196</v>
      </c>
      <c r="C15">
        <v>721044.34389140271</v>
      </c>
      <c r="D15">
        <v>8.4718746313165667</v>
      </c>
      <c r="E15">
        <v>0.20081480607565197</v>
      </c>
      <c r="F15">
        <v>2.5101850759456496E-2</v>
      </c>
      <c r="G15">
        <v>420049.28571428574</v>
      </c>
      <c r="H15">
        <v>9.449814319651022</v>
      </c>
      <c r="I15">
        <v>0.19434065438870998</v>
      </c>
      <c r="J15">
        <v>1.2146290899294374E-2</v>
      </c>
      <c r="K15">
        <v>477911.68757126568</v>
      </c>
      <c r="L15">
        <v>8.7085453854193418</v>
      </c>
      <c r="M15">
        <v>0.15508368494582392</v>
      </c>
      <c r="N15">
        <v>0.20280174185223124</v>
      </c>
      <c r="O15">
        <v>530216.33416458848</v>
      </c>
      <c r="P15">
        <v>7.7957169413980791</v>
      </c>
      <c r="Q15">
        <v>0.25868140680355617</v>
      </c>
      <c r="R15">
        <v>3.527473729139402E-2</v>
      </c>
      <c r="S15" s="1">
        <v>104.75058425334694</v>
      </c>
      <c r="T15" s="1">
        <v>106.65405514794581</v>
      </c>
      <c r="U15" s="1">
        <v>108.20755865892221</v>
      </c>
      <c r="V15" s="1">
        <v>210406.06460714349</v>
      </c>
      <c r="W15" s="1">
        <v>213067.74618041664</v>
      </c>
      <c r="X15" s="1">
        <v>192256.4480515584</v>
      </c>
      <c r="Y15" s="1">
        <v>209708.907106331</v>
      </c>
      <c r="Z15" s="1">
        <v>0.40873967700000002</v>
      </c>
      <c r="AA15" s="1">
        <v>0.42379750230000002</v>
      </c>
      <c r="AB15" s="1">
        <v>0.38843435400000004</v>
      </c>
      <c r="AC15" s="1">
        <v>0.36626967620000001</v>
      </c>
      <c r="AD15">
        <v>46.480404295522341</v>
      </c>
      <c r="AE15">
        <v>53.479276679753596</v>
      </c>
      <c r="AF15">
        <v>53.479276679753596</v>
      </c>
      <c r="AG15">
        <v>48.470687281223142</v>
      </c>
      <c r="AH15">
        <v>15.205434190862196</v>
      </c>
      <c r="AI15">
        <v>17.896567415314173</v>
      </c>
      <c r="AJ15">
        <v>21.690224312054436</v>
      </c>
      <c r="AK15">
        <v>26.780462969168706</v>
      </c>
      <c r="AL15">
        <v>48.074188694614101</v>
      </c>
      <c r="AM15">
        <v>51.925811305385906</v>
      </c>
      <c r="AN15">
        <v>35.021665787262641</v>
      </c>
      <c r="AO15">
        <v>45.116611598040748</v>
      </c>
      <c r="AP15">
        <v>16.747904670297451</v>
      </c>
      <c r="AQ15">
        <v>18.27376111696519</v>
      </c>
      <c r="AR15">
        <v>21.017000631429188</v>
      </c>
      <c r="AS15">
        <v>24.099610966611557</v>
      </c>
      <c r="AT15">
        <v>49.354521809029698</v>
      </c>
      <c r="AU15">
        <v>50.509111783043927</v>
      </c>
      <c r="AV15">
        <v>29.53991307628381</v>
      </c>
      <c r="AW15">
        <v>48.978266155842256</v>
      </c>
      <c r="AX15">
        <v>14.581403591366707</v>
      </c>
      <c r="AY15">
        <v>14.958509484917101</v>
      </c>
      <c r="AZ15">
        <v>22.913419052137467</v>
      </c>
      <c r="BA15">
        <v>26.064847103704793</v>
      </c>
      <c r="BB15">
        <v>50.561089119100757</v>
      </c>
      <c r="BC15">
        <v>49.392284193113554</v>
      </c>
      <c r="BD15">
        <v>29.190791637067402</v>
      </c>
      <c r="BE15">
        <v>49.333897288247066</v>
      </c>
      <c r="BF15">
        <v>14.877364908114677</v>
      </c>
      <c r="BG15">
        <v>14.313426728952724</v>
      </c>
      <c r="BH15">
        <v>64.211262196361744</v>
      </c>
      <c r="BI15">
        <v>25.983917244218418</v>
      </c>
      <c r="BJ15">
        <v>1154.533336</v>
      </c>
      <c r="BK15">
        <v>1405.640373</v>
      </c>
      <c r="BL15">
        <v>1379.8785559999999</v>
      </c>
      <c r="BM15">
        <v>1971.894716</v>
      </c>
      <c r="BN15">
        <v>340860.66441653622</v>
      </c>
      <c r="BO15">
        <v>295836.55107493134</v>
      </c>
      <c r="BP15">
        <v>315442.1076458848</v>
      </c>
      <c r="BQ15">
        <v>230653.0852329745</v>
      </c>
      <c r="BR15">
        <f t="shared" si="1"/>
        <v>3489.2669396252063</v>
      </c>
      <c r="BS15">
        <f t="shared" si="2"/>
        <v>2890.7401053996336</v>
      </c>
      <c r="BT15">
        <f t="shared" si="3"/>
        <v>2920.4403405483463</v>
      </c>
      <c r="BU15">
        <f t="shared" si="4"/>
        <v>2004.6734584383357</v>
      </c>
      <c r="BV15">
        <f t="shared" si="5"/>
        <v>3408.606644165362</v>
      </c>
      <c r="BW15">
        <f t="shared" si="6"/>
        <v>2958.3655107493132</v>
      </c>
      <c r="BX15">
        <f t="shared" si="7"/>
        <v>3154.4210764588479</v>
      </c>
      <c r="BY15">
        <f t="shared" si="8"/>
        <v>2306.5308523297449</v>
      </c>
      <c r="BZ15" s="6">
        <v>4028475</v>
      </c>
      <c r="CA15" s="6">
        <v>4063341</v>
      </c>
      <c r="CB15" s="6">
        <v>4029853</v>
      </c>
      <c r="CC15" s="6">
        <v>3953005</v>
      </c>
      <c r="CD15">
        <v>3935350</v>
      </c>
      <c r="CE15" s="8">
        <v>4158398</v>
      </c>
      <c r="CF15">
        <v>4352718</v>
      </c>
      <c r="CG15">
        <v>4548236</v>
      </c>
    </row>
    <row r="16" spans="1:85" x14ac:dyDescent="0.3">
      <c r="A16" s="95">
        <v>15</v>
      </c>
      <c r="B16" t="s">
        <v>197</v>
      </c>
      <c r="C16">
        <v>803236.17332035059</v>
      </c>
      <c r="D16">
        <v>8.8008155422402474</v>
      </c>
      <c r="E16">
        <v>1.5395366031191617</v>
      </c>
      <c r="F16">
        <v>0.43640407647472307</v>
      </c>
      <c r="G16">
        <v>717929.2464878672</v>
      </c>
      <c r="H16">
        <v>9.6595394801210954</v>
      </c>
      <c r="I16">
        <v>1.0317740144512404</v>
      </c>
      <c r="J16">
        <v>0.15417312859616233</v>
      </c>
      <c r="K16">
        <v>700008.68496517825</v>
      </c>
      <c r="L16">
        <v>17.527727753363155</v>
      </c>
      <c r="M16">
        <v>0.90711111912230047</v>
      </c>
      <c r="N16">
        <v>0.5267096820710131</v>
      </c>
      <c r="O16">
        <v>767515.1528577758</v>
      </c>
      <c r="P16">
        <v>23.974160784588328</v>
      </c>
      <c r="Q16">
        <v>0.53109145007997249</v>
      </c>
      <c r="R16">
        <v>1.3912286898834065</v>
      </c>
      <c r="S16" s="1">
        <v>754.48927794923384</v>
      </c>
      <c r="T16" s="1">
        <v>764.46853996775201</v>
      </c>
      <c r="U16" s="1">
        <v>775.00932393877679</v>
      </c>
      <c r="V16" s="1">
        <v>124784.46045091086</v>
      </c>
      <c r="W16" s="1">
        <v>133051.28960485311</v>
      </c>
      <c r="X16" s="1">
        <v>117696.75942453339</v>
      </c>
      <c r="Y16" s="1">
        <v>126126.30953729984</v>
      </c>
      <c r="Z16" s="1">
        <v>0.4078423819</v>
      </c>
      <c r="AA16" s="1">
        <v>0.3935308723</v>
      </c>
      <c r="AB16" s="1">
        <v>0.45403316860000004</v>
      </c>
      <c r="AC16" s="1">
        <v>0.38214320940000002</v>
      </c>
      <c r="AD16">
        <v>54.775733069280818</v>
      </c>
      <c r="AE16">
        <v>45.224266930719175</v>
      </c>
      <c r="AF16">
        <v>45.224266930719175</v>
      </c>
      <c r="AG16">
        <v>47.522859590331059</v>
      </c>
      <c r="AH16">
        <v>18.403080746047252</v>
      </c>
      <c r="AI16">
        <v>17.596491378971447</v>
      </c>
      <c r="AJ16">
        <v>25.253635133361968</v>
      </c>
      <c r="AK16">
        <v>22.269224456969095</v>
      </c>
      <c r="AL16">
        <v>54.462577042995662</v>
      </c>
      <c r="AM16">
        <v>45.490797445481448</v>
      </c>
      <c r="AN16">
        <v>39.877113949308992</v>
      </c>
      <c r="AO16">
        <v>43.526363458239999</v>
      </c>
      <c r="AP16">
        <v>21.339010717488609</v>
      </c>
      <c r="AQ16">
        <v>18.538103231820383</v>
      </c>
      <c r="AR16">
        <v>22.499065382930812</v>
      </c>
      <c r="AS16">
        <v>21.027298075309183</v>
      </c>
      <c r="AT16">
        <v>56.332797641008817</v>
      </c>
      <c r="AU16">
        <v>43.589937902621642</v>
      </c>
      <c r="AV16">
        <v>34.173487938146692</v>
      </c>
      <c r="AW16">
        <v>46.526265942242709</v>
      </c>
      <c r="AX16">
        <v>17.800183086519944</v>
      </c>
      <c r="AY16">
        <v>16.373304851626745</v>
      </c>
      <c r="AZ16">
        <v>25.691131451685877</v>
      </c>
      <c r="BA16">
        <v>20.835134490556836</v>
      </c>
      <c r="BB16">
        <v>54.477884647613706</v>
      </c>
      <c r="BC16">
        <v>45.522115352386287</v>
      </c>
      <c r="BD16">
        <v>36.207688579141667</v>
      </c>
      <c r="BE16">
        <v>42.828677881726129</v>
      </c>
      <c r="BF16">
        <v>18.667948078340107</v>
      </c>
      <c r="BG16">
        <v>17.53974050080156</v>
      </c>
      <c r="BH16">
        <v>61.49662596006624</v>
      </c>
      <c r="BI16">
        <v>20.14372725811986</v>
      </c>
      <c r="BJ16">
        <v>525.14449590000004</v>
      </c>
      <c r="BK16">
        <v>619.62791879999997</v>
      </c>
      <c r="BL16">
        <v>909.63688549999995</v>
      </c>
      <c r="BM16">
        <v>925.70926340000005</v>
      </c>
      <c r="BN16">
        <v>1430168.8504091583</v>
      </c>
      <c r="BO16">
        <v>1186369.3963687811</v>
      </c>
      <c r="BP16">
        <v>854528.78218843963</v>
      </c>
      <c r="BQ16">
        <v>846282.66235841578</v>
      </c>
      <c r="BR16">
        <f t="shared" si="1"/>
        <v>17115.323630301424</v>
      </c>
      <c r="BS16">
        <f t="shared" si="2"/>
        <v>15331.865643494953</v>
      </c>
      <c r="BT16">
        <f t="shared" si="3"/>
        <v>10230.60536390265</v>
      </c>
      <c r="BU16">
        <f>CC16/BM16</f>
        <v>10250.194499674053</v>
      </c>
      <c r="BV16">
        <f t="shared" si="5"/>
        <v>14301.688504091582</v>
      </c>
      <c r="BW16">
        <f t="shared" si="6"/>
        <v>11863.693963687811</v>
      </c>
      <c r="BX16">
        <f t="shared" si="7"/>
        <v>8545.2878218843962</v>
      </c>
      <c r="BY16">
        <f t="shared" si="8"/>
        <v>8462.8266235841584</v>
      </c>
      <c r="BZ16" s="6">
        <v>8988018</v>
      </c>
      <c r="CA16" s="6">
        <v>9500052</v>
      </c>
      <c r="CB16" s="6">
        <v>9306136</v>
      </c>
      <c r="CC16" s="6">
        <v>9488700</v>
      </c>
      <c r="CD16">
        <v>7510453</v>
      </c>
      <c r="CE16" s="8">
        <v>7351076</v>
      </c>
      <c r="CF16">
        <v>7773109</v>
      </c>
      <c r="CG16">
        <v>7834117</v>
      </c>
    </row>
    <row r="17" spans="1:85" x14ac:dyDescent="0.3">
      <c r="A17" s="95">
        <v>16</v>
      </c>
      <c r="B17" t="s">
        <v>198</v>
      </c>
      <c r="C17">
        <v>355382.96354992077</v>
      </c>
      <c r="D17">
        <v>0.40134378819036987</v>
      </c>
      <c r="E17">
        <v>0.55742192804218038</v>
      </c>
      <c r="F17">
        <v>0.13378126273012328</v>
      </c>
      <c r="G17">
        <v>348295.96412556054</v>
      </c>
      <c r="H17">
        <v>6.4374919531350591E-2</v>
      </c>
      <c r="I17">
        <v>0.7295824213553066</v>
      </c>
      <c r="J17">
        <v>0.19312475859405173</v>
      </c>
      <c r="K17">
        <v>242626.26518218621</v>
      </c>
      <c r="L17">
        <v>0.60488559840393641</v>
      </c>
      <c r="M17">
        <v>1.001189955978929</v>
      </c>
      <c r="N17">
        <v>0.22943936491183795</v>
      </c>
      <c r="O17">
        <v>251189.38547486032</v>
      </c>
      <c r="P17">
        <v>1.3142148102304141</v>
      </c>
      <c r="Q17">
        <v>0.78852888613824856</v>
      </c>
      <c r="R17">
        <v>0.16174951510528174</v>
      </c>
      <c r="S17" s="1">
        <v>79.527376668186491</v>
      </c>
      <c r="T17" s="1">
        <v>81.815738449723867</v>
      </c>
      <c r="U17" s="1">
        <v>84.40323661717099</v>
      </c>
      <c r="V17" s="1">
        <v>131865.85373739139</v>
      </c>
      <c r="W17" s="1">
        <v>135993.42496030213</v>
      </c>
      <c r="X17" s="1">
        <v>125247.29746500787</v>
      </c>
      <c r="Y17" s="1">
        <v>130795.0014951721</v>
      </c>
      <c r="Z17" s="1">
        <v>0.4109116692</v>
      </c>
      <c r="AA17" s="1">
        <v>0.4160365567</v>
      </c>
      <c r="AB17" s="1">
        <v>0.40452217540000002</v>
      </c>
      <c r="AC17" s="1">
        <v>0.42500133900000003</v>
      </c>
      <c r="AD17">
        <v>67.851717749522393</v>
      </c>
      <c r="AE17">
        <v>32.085766062889427</v>
      </c>
      <c r="AF17">
        <v>32.085766062889427</v>
      </c>
      <c r="AG17">
        <v>49.902030340569667</v>
      </c>
      <c r="AH17">
        <v>18.590781612072497</v>
      </c>
      <c r="AI17">
        <v>10.759395776598849</v>
      </c>
      <c r="AJ17">
        <v>33.451922686158021</v>
      </c>
      <c r="AK17">
        <v>16.450107654411646</v>
      </c>
      <c r="AL17">
        <v>67.93190656811899</v>
      </c>
      <c r="AM17">
        <v>32.059395594138451</v>
      </c>
      <c r="AN17">
        <v>29.218894540281731</v>
      </c>
      <c r="AO17">
        <v>49.374537862188291</v>
      </c>
      <c r="AP17">
        <v>19.196899648436318</v>
      </c>
      <c r="AQ17">
        <v>10.021994891845413</v>
      </c>
      <c r="AR17">
        <v>32.653309819274781</v>
      </c>
      <c r="AS17">
        <v>16.721228042913506</v>
      </c>
      <c r="AT17">
        <v>69.243380112441528</v>
      </c>
      <c r="AU17">
        <v>30.739818033560791</v>
      </c>
      <c r="AV17">
        <v>28.829342088322392</v>
      </c>
      <c r="AW17">
        <v>48.980816273979656</v>
      </c>
      <c r="AX17">
        <v>19.25119093601133</v>
      </c>
      <c r="AY17">
        <v>9.5781511523110598</v>
      </c>
      <c r="AZ17">
        <v>32.981438564868462</v>
      </c>
      <c r="BA17">
        <v>15.999377709111199</v>
      </c>
      <c r="BB17">
        <v>70.205664164882734</v>
      </c>
      <c r="BC17">
        <v>29.79433583511727</v>
      </c>
      <c r="BD17">
        <v>26.723476136655776</v>
      </c>
      <c r="BE17">
        <v>49.223143355764734</v>
      </c>
      <c r="BF17">
        <v>17.948807707941235</v>
      </c>
      <c r="BG17">
        <v>8.7746684287145431</v>
      </c>
      <c r="BH17">
        <v>67.171951063705976</v>
      </c>
      <c r="BI17">
        <v>15.155945473432936</v>
      </c>
      <c r="BJ17">
        <v>1359.201069</v>
      </c>
      <c r="BK17">
        <v>1462.1127899999999</v>
      </c>
      <c r="BL17">
        <v>2172.5779050000001</v>
      </c>
      <c r="BM17">
        <v>2498.2366400000001</v>
      </c>
      <c r="BN17">
        <v>98311.870883321099</v>
      </c>
      <c r="BO17">
        <v>97977.1882031071</v>
      </c>
      <c r="BP17">
        <v>70746.461908807818</v>
      </c>
      <c r="BQ17">
        <v>63522.245034401545</v>
      </c>
      <c r="BR17">
        <f t="shared" si="1"/>
        <v>2316.5645406066114</v>
      </c>
      <c r="BS17">
        <f t="shared" si="2"/>
        <v>2206.9979977399694</v>
      </c>
      <c r="BT17">
        <f t="shared" si="3"/>
        <v>1499.0744371028663</v>
      </c>
      <c r="BU17">
        <f t="shared" si="4"/>
        <v>1343.3038913399332</v>
      </c>
      <c r="BV17">
        <f t="shared" si="5"/>
        <v>983.11870883321092</v>
      </c>
      <c r="BW17">
        <f t="shared" si="6"/>
        <v>979.77188203107096</v>
      </c>
      <c r="BX17">
        <f t="shared" si="7"/>
        <v>707.46461908807817</v>
      </c>
      <c r="BY17">
        <f t="shared" si="8"/>
        <v>635.22245034401544</v>
      </c>
      <c r="BZ17" s="6">
        <v>3148677</v>
      </c>
      <c r="CA17" s="6">
        <v>3226880</v>
      </c>
      <c r="CB17" s="6">
        <v>3256856</v>
      </c>
      <c r="CC17" s="6">
        <v>3355891</v>
      </c>
      <c r="CD17">
        <v>1336256</v>
      </c>
      <c r="CE17" s="8">
        <v>1432537</v>
      </c>
      <c r="CF17">
        <v>1537022</v>
      </c>
      <c r="CG17">
        <v>1586936</v>
      </c>
    </row>
    <row r="18" spans="1:85" x14ac:dyDescent="0.3">
      <c r="A18" s="95">
        <v>17</v>
      </c>
      <c r="B18" t="s">
        <v>199</v>
      </c>
      <c r="C18">
        <v>327795.22184300341</v>
      </c>
      <c r="D18">
        <v>3.487984673691225</v>
      </c>
      <c r="E18">
        <v>2.1344383824080628</v>
      </c>
      <c r="F18">
        <v>0.62471367289992086</v>
      </c>
      <c r="G18">
        <v>283647.90764790762</v>
      </c>
      <c r="H18">
        <v>1.2209515282243295</v>
      </c>
      <c r="I18">
        <v>2.3401570957632982</v>
      </c>
      <c r="J18">
        <v>0.20349192137072156</v>
      </c>
      <c r="K18">
        <v>246474.93765586035</v>
      </c>
      <c r="L18">
        <v>6.8294642310605047</v>
      </c>
      <c r="M18">
        <v>2.8835515642255465</v>
      </c>
      <c r="N18">
        <v>5.058862393378151E-2</v>
      </c>
      <c r="O18">
        <v>193152.73775216137</v>
      </c>
      <c r="P18">
        <v>7.3108140367629515</v>
      </c>
      <c r="Q18">
        <v>1.1438688628948834</v>
      </c>
      <c r="R18">
        <v>0.39786743057213331</v>
      </c>
      <c r="S18" s="1">
        <v>402.89447119363621</v>
      </c>
      <c r="T18" s="1">
        <v>405.15912312692063</v>
      </c>
      <c r="U18" s="1">
        <v>412.12606890158531</v>
      </c>
      <c r="V18" s="1">
        <v>142832.90418974636</v>
      </c>
      <c r="W18" s="1">
        <v>139007.67011924629</v>
      </c>
      <c r="X18" s="1">
        <v>122025.7895745952</v>
      </c>
      <c r="Y18" s="1">
        <v>127685.39577862655</v>
      </c>
      <c r="Z18" s="1">
        <v>0.42609249730000004</v>
      </c>
      <c r="AA18" s="1">
        <v>0.41280706890000002</v>
      </c>
      <c r="AB18" s="1">
        <v>0.41562069020000003</v>
      </c>
      <c r="AC18" s="1">
        <v>0.41161866380000001</v>
      </c>
      <c r="AD18">
        <v>60.707855892416653</v>
      </c>
      <c r="AE18">
        <v>39.270410599188352</v>
      </c>
      <c r="AF18">
        <v>39.270410599188352</v>
      </c>
      <c r="AG18">
        <v>49.865719742181909</v>
      </c>
      <c r="AH18">
        <v>17.653626561629665</v>
      </c>
      <c r="AI18">
        <v>14.913911434709954</v>
      </c>
      <c r="AJ18">
        <v>30.678363969125488</v>
      </c>
      <c r="AK18">
        <v>19.187355773056417</v>
      </c>
      <c r="AL18">
        <v>62.92101749911091</v>
      </c>
      <c r="AM18">
        <v>37.045796363588536</v>
      </c>
      <c r="AN18">
        <v>33.50449151097596</v>
      </c>
      <c r="AO18">
        <v>48.349571438472346</v>
      </c>
      <c r="AP18">
        <v>19.351615724765509</v>
      </c>
      <c r="AQ18">
        <v>14.152875786210451</v>
      </c>
      <c r="AR18">
        <v>31.048767939358406</v>
      </c>
      <c r="AS18">
        <v>17.30080349911394</v>
      </c>
      <c r="AT18">
        <v>65.319584062512718</v>
      </c>
      <c r="AU18">
        <v>34.537310243783317</v>
      </c>
      <c r="AV18">
        <v>32.735592771966957</v>
      </c>
      <c r="AW18">
        <v>48.515933417443328</v>
      </c>
      <c r="AX18">
        <v>19.736986691628342</v>
      </c>
      <c r="AY18">
        <v>12.998606080338609</v>
      </c>
      <c r="AZ18">
        <v>31.680945016482848</v>
      </c>
      <c r="BA18">
        <v>16.834988400960484</v>
      </c>
      <c r="BB18">
        <v>62.832191495564537</v>
      </c>
      <c r="BC18">
        <v>36.90225313398026</v>
      </c>
      <c r="BD18">
        <v>31.871329807171712</v>
      </c>
      <c r="BE18">
        <v>48.33893840323185</v>
      </c>
      <c r="BF18">
        <v>18.279278247469911</v>
      </c>
      <c r="BG18">
        <v>13.592051559701805</v>
      </c>
      <c r="BH18">
        <v>66.618216650701768</v>
      </c>
      <c r="BI18">
        <v>18.126483694973135</v>
      </c>
      <c r="BJ18">
        <v>854.51377869999999</v>
      </c>
      <c r="BK18">
        <v>802.37696210000001</v>
      </c>
      <c r="BL18">
        <v>1187.8075920000001</v>
      </c>
      <c r="BM18">
        <v>1390.2487610000001</v>
      </c>
      <c r="BN18">
        <v>82953.372744719672</v>
      </c>
      <c r="BO18">
        <v>84610.230859967007</v>
      </c>
      <c r="BP18">
        <v>61650.978233518472</v>
      </c>
      <c r="BQ18">
        <v>56796.885719360842</v>
      </c>
      <c r="BR18">
        <f t="shared" si="1"/>
        <v>1412.418418619468</v>
      </c>
      <c r="BS18">
        <f t="shared" si="2"/>
        <v>1600.2129431028936</v>
      </c>
      <c r="BT18">
        <f t="shared" si="3"/>
        <v>1047.1207697079612</v>
      </c>
      <c r="BU18">
        <f t="shared" si="4"/>
        <v>878.01912452126976</v>
      </c>
      <c r="BV18">
        <f t="shared" si="5"/>
        <v>829.53372744719672</v>
      </c>
      <c r="BW18">
        <f t="shared" si="6"/>
        <v>846.1023085996701</v>
      </c>
      <c r="BX18">
        <f t="shared" si="7"/>
        <v>616.5097823351847</v>
      </c>
      <c r="BY18">
        <f t="shared" si="8"/>
        <v>567.96885719360841</v>
      </c>
      <c r="BZ18" s="6">
        <v>1206931</v>
      </c>
      <c r="CA18" s="6">
        <v>1283974</v>
      </c>
      <c r="CB18" s="6">
        <v>1243778</v>
      </c>
      <c r="CC18" s="6">
        <v>1220665</v>
      </c>
      <c r="CD18">
        <v>708848</v>
      </c>
      <c r="CE18" s="8">
        <v>678893</v>
      </c>
      <c r="CF18">
        <v>732295</v>
      </c>
      <c r="CG18">
        <v>789618</v>
      </c>
    </row>
    <row r="19" spans="1:85" x14ac:dyDescent="0.3">
      <c r="A19" s="95">
        <v>18</v>
      </c>
      <c r="B19" t="s">
        <v>200</v>
      </c>
      <c r="C19">
        <v>2954325</v>
      </c>
      <c r="D19">
        <v>0.42310849347989815</v>
      </c>
      <c r="E19">
        <v>0.25386509608793889</v>
      </c>
      <c r="F19">
        <v>0</v>
      </c>
      <c r="G19">
        <v>371544.68085106381</v>
      </c>
      <c r="H19">
        <v>0.32722994939388833</v>
      </c>
      <c r="I19">
        <v>0.73626738613624876</v>
      </c>
      <c r="J19">
        <v>0.16361497469694417</v>
      </c>
      <c r="K19">
        <v>779183.64779874205</v>
      </c>
      <c r="L19">
        <v>0.64573307654681322</v>
      </c>
      <c r="M19">
        <v>0.24214990370505496</v>
      </c>
      <c r="N19">
        <v>0.40358317284175826</v>
      </c>
      <c r="O19">
        <v>841885.33333333326</v>
      </c>
      <c r="P19">
        <v>1.3461849119595068</v>
      </c>
      <c r="Q19">
        <v>0.23756204328697178</v>
      </c>
      <c r="R19">
        <v>0.15837469552464783</v>
      </c>
      <c r="S19" s="1">
        <v>43.881432160640102</v>
      </c>
      <c r="T19" s="1">
        <v>44.474472028123238</v>
      </c>
      <c r="U19" s="1">
        <v>45.333374683656025</v>
      </c>
      <c r="V19" s="1">
        <v>129120.81524544522</v>
      </c>
      <c r="W19" s="1">
        <v>127421.3281936416</v>
      </c>
      <c r="X19" s="1">
        <v>115169.38143614263</v>
      </c>
      <c r="Y19" s="1">
        <v>128179.51296613633</v>
      </c>
      <c r="Z19" s="1">
        <v>0.46059733420000004</v>
      </c>
      <c r="AA19" s="1">
        <v>0.42297521199999999</v>
      </c>
      <c r="AB19" s="1">
        <v>0.40763290250000001</v>
      </c>
      <c r="AC19" s="1">
        <v>0.4372041539</v>
      </c>
      <c r="AD19">
        <v>53.127345925177458</v>
      </c>
      <c r="AE19">
        <v>46.801385461836446</v>
      </c>
      <c r="AF19">
        <v>46.801385461836446</v>
      </c>
      <c r="AG19">
        <v>49.262053106202899</v>
      </c>
      <c r="AH19">
        <v>15.640847367970936</v>
      </c>
      <c r="AI19">
        <v>15.563798078598193</v>
      </c>
      <c r="AJ19">
        <v>25.490803181430881</v>
      </c>
      <c r="AK19">
        <v>23.771249924772022</v>
      </c>
      <c r="AL19">
        <v>50.762368613498076</v>
      </c>
      <c r="AM19">
        <v>49.205344732674575</v>
      </c>
      <c r="AN19">
        <v>30.929887916881238</v>
      </c>
      <c r="AO19">
        <v>50.404713205725713</v>
      </c>
      <c r="AP19">
        <v>14.262064311785757</v>
      </c>
      <c r="AQ19">
        <v>16.667823605095482</v>
      </c>
      <c r="AR19">
        <v>25.913268361823615</v>
      </c>
      <c r="AS19">
        <v>24.491444843902098</v>
      </c>
      <c r="AT19">
        <v>53.142307396542165</v>
      </c>
      <c r="AU19">
        <v>46.828732752936482</v>
      </c>
      <c r="AV19">
        <v>29.388685370039809</v>
      </c>
      <c r="AW19">
        <v>48.678727271834823</v>
      </c>
      <c r="AX19">
        <v>14.560423828230453</v>
      </c>
      <c r="AY19">
        <v>14.828261541809354</v>
      </c>
      <c r="AZ19">
        <v>25.690005252040688</v>
      </c>
      <c r="BA19">
        <v>22.988722019794139</v>
      </c>
      <c r="BB19">
        <v>54.513552165046164</v>
      </c>
      <c r="BC19">
        <v>45.43059751381449</v>
      </c>
      <c r="BD19">
        <v>28.804803127617983</v>
      </c>
      <c r="BE19">
        <v>49.284608159224184</v>
      </c>
      <c r="BF19">
        <v>14.942753420832169</v>
      </c>
      <c r="BG19">
        <v>13.862049706785815</v>
      </c>
      <c r="BH19">
        <v>64.227361580056368</v>
      </c>
      <c r="BI19">
        <v>23.275113604630498</v>
      </c>
      <c r="BJ19">
        <v>888.24435789999995</v>
      </c>
      <c r="BK19">
        <v>837.91479019999997</v>
      </c>
      <c r="BL19">
        <v>1499.0727220000001</v>
      </c>
      <c r="BM19">
        <v>1515.9442670000001</v>
      </c>
      <c r="BN19">
        <v>60441.363373167791</v>
      </c>
      <c r="BO19">
        <v>68315.538369166272</v>
      </c>
      <c r="BP19">
        <v>40665.538839682784</v>
      </c>
      <c r="BQ19">
        <v>38986.987375836026</v>
      </c>
      <c r="BR19">
        <f t="shared" si="1"/>
        <v>725.25425494740432</v>
      </c>
      <c r="BS19">
        <f t="shared" si="2"/>
        <v>775.26021452008024</v>
      </c>
      <c r="BT19">
        <f t="shared" si="3"/>
        <v>419.52334317774341</v>
      </c>
      <c r="BU19">
        <f t="shared" si="4"/>
        <v>442.56706173486253</v>
      </c>
      <c r="BV19">
        <f t="shared" si="5"/>
        <v>604.41363373167792</v>
      </c>
      <c r="BW19">
        <f t="shared" si="6"/>
        <v>683.15538369166268</v>
      </c>
      <c r="BX19">
        <f t="shared" si="7"/>
        <v>406.65538839682785</v>
      </c>
      <c r="BY19">
        <f t="shared" si="8"/>
        <v>389.86987375836026</v>
      </c>
      <c r="BZ19" s="6">
        <v>644203</v>
      </c>
      <c r="CA19" s="6">
        <v>649602</v>
      </c>
      <c r="CB19" s="6">
        <v>628896</v>
      </c>
      <c r="CC19" s="6">
        <v>670907</v>
      </c>
      <c r="CD19">
        <v>536867</v>
      </c>
      <c r="CE19" s="8">
        <v>572426</v>
      </c>
      <c r="CF19">
        <v>609606</v>
      </c>
      <c r="CG19">
        <v>591021</v>
      </c>
    </row>
    <row r="20" spans="1:85" x14ac:dyDescent="0.3">
      <c r="A20" s="95">
        <v>19</v>
      </c>
      <c r="B20" t="s">
        <v>201</v>
      </c>
      <c r="C20">
        <v>828138.84555382212</v>
      </c>
      <c r="D20">
        <v>11.792697193300391</v>
      </c>
      <c r="E20">
        <v>0.50863070961519252</v>
      </c>
      <c r="F20">
        <v>0.11302904658115391</v>
      </c>
      <c r="G20">
        <v>738994.23592493299</v>
      </c>
      <c r="H20">
        <v>9.7226558014778792</v>
      </c>
      <c r="I20">
        <v>0.50789992992794897</v>
      </c>
      <c r="J20">
        <v>0.32650709781082432</v>
      </c>
      <c r="K20">
        <v>693077.0956316411</v>
      </c>
      <c r="L20">
        <v>6.6265067424280231</v>
      </c>
      <c r="M20">
        <v>0.27255554724639686</v>
      </c>
      <c r="N20">
        <v>0.81766664173919068</v>
      </c>
      <c r="O20">
        <v>457734.03614457831</v>
      </c>
      <c r="P20">
        <v>12.272344715357278</v>
      </c>
      <c r="Q20">
        <v>0.36191901305343177</v>
      </c>
      <c r="R20">
        <v>1.2173639529979068</v>
      </c>
      <c r="S20" s="1">
        <v>85.929286707371531</v>
      </c>
      <c r="T20" s="1">
        <v>91.50109376310597</v>
      </c>
      <c r="U20" s="1">
        <v>94.748558252111906</v>
      </c>
      <c r="V20" s="1">
        <v>328530.39313386218</v>
      </c>
      <c r="W20" s="1">
        <v>346283.71163110796</v>
      </c>
      <c r="X20" s="1">
        <v>298953.89484432223</v>
      </c>
      <c r="Y20" s="1">
        <v>319979.20610761363</v>
      </c>
      <c r="Z20" s="1">
        <v>0.59017403570000004</v>
      </c>
      <c r="AA20" s="1">
        <v>0.44330293050000003</v>
      </c>
      <c r="AB20" s="1">
        <v>0.45496342340000001</v>
      </c>
      <c r="AC20" s="1">
        <v>0.39798505919999999</v>
      </c>
      <c r="AD20">
        <v>30.318202486449426</v>
      </c>
      <c r="AE20">
        <v>69.33864893658324</v>
      </c>
      <c r="AF20">
        <v>69.33864893658324</v>
      </c>
      <c r="AG20">
        <v>48.850561665406531</v>
      </c>
      <c r="AH20">
        <v>10.912944000600127</v>
      </c>
      <c r="AI20">
        <v>24.57305072064656</v>
      </c>
      <c r="AJ20">
        <v>14.023308900509779</v>
      </c>
      <c r="AK20">
        <v>34.827252764896748</v>
      </c>
      <c r="AL20">
        <v>34.289191315767013</v>
      </c>
      <c r="AM20">
        <v>65.478574323257348</v>
      </c>
      <c r="AN20">
        <v>38.849573697572026</v>
      </c>
      <c r="AO20">
        <v>44.677952624054086</v>
      </c>
      <c r="AP20">
        <v>14.001468052316357</v>
      </c>
      <c r="AQ20">
        <v>24.848105645255668</v>
      </c>
      <c r="AR20">
        <v>13.951454109396641</v>
      </c>
      <c r="AS20">
        <v>30.72649851465744</v>
      </c>
      <c r="AT20">
        <v>31.181808765881168</v>
      </c>
      <c r="AU20">
        <v>68.625352514295116</v>
      </c>
      <c r="AV20">
        <v>35.828639642641605</v>
      </c>
      <c r="AW20">
        <v>46.211928138690055</v>
      </c>
      <c r="AX20">
        <v>12.067956285053032</v>
      </c>
      <c r="AY20">
        <v>23.760683357588576</v>
      </c>
      <c r="AZ20">
        <v>13.090159311882662</v>
      </c>
      <c r="BA20">
        <v>33.121768826807397</v>
      </c>
      <c r="BB20">
        <v>33.885034389087423</v>
      </c>
      <c r="BC20">
        <v>65.895896480463861</v>
      </c>
      <c r="BD20">
        <v>35.068844108455139</v>
      </c>
      <c r="BE20">
        <v>44.437576883299393</v>
      </c>
      <c r="BF20">
        <v>13.12367073131677</v>
      </c>
      <c r="BG20">
        <v>21.945173377138367</v>
      </c>
      <c r="BH20">
        <v>57.561247614616164</v>
      </c>
      <c r="BI20">
        <v>31.137373619397291</v>
      </c>
      <c r="BJ20">
        <v>669.57506350000006</v>
      </c>
      <c r="BK20">
        <v>1133.056752</v>
      </c>
      <c r="BL20">
        <v>1254.8402229999999</v>
      </c>
      <c r="BM20">
        <v>1169.682348</v>
      </c>
      <c r="BN20">
        <v>522420.59041375871</v>
      </c>
      <c r="BO20">
        <v>333897.22035741422</v>
      </c>
      <c r="BP20">
        <v>306320.27325442212</v>
      </c>
      <c r="BQ20">
        <v>360345.18322063284</v>
      </c>
      <c r="BR20">
        <f t="shared" si="1"/>
        <v>2686.3948466025868</v>
      </c>
      <c r="BS20">
        <f t="shared" si="2"/>
        <v>1517.15348500037</v>
      </c>
      <c r="BT20">
        <f t="shared" si="3"/>
        <v>1604.1086053072752</v>
      </c>
      <c r="BU20">
        <f t="shared" si="4"/>
        <v>1575.602985845863</v>
      </c>
      <c r="BV20">
        <f t="shared" si="5"/>
        <v>5224.2059041375869</v>
      </c>
      <c r="BW20">
        <f t="shared" si="6"/>
        <v>3338.972203574142</v>
      </c>
      <c r="BX20">
        <f t="shared" si="7"/>
        <v>3063.2027325442214</v>
      </c>
      <c r="BY20">
        <f t="shared" si="8"/>
        <v>3603.4518322063282</v>
      </c>
      <c r="BZ20" s="6">
        <v>1798743</v>
      </c>
      <c r="CA20" s="6">
        <v>1719021</v>
      </c>
      <c r="CB20" s="6">
        <v>2012900</v>
      </c>
      <c r="CC20" s="6">
        <v>1842955</v>
      </c>
      <c r="CD20">
        <v>3497998</v>
      </c>
      <c r="CE20" s="8">
        <v>3783245</v>
      </c>
      <c r="CF20">
        <v>3843830</v>
      </c>
      <c r="CG20">
        <v>4214894</v>
      </c>
    </row>
    <row r="21" spans="1:85" x14ac:dyDescent="0.3">
      <c r="A21" s="95">
        <v>20</v>
      </c>
      <c r="B21" t="s">
        <v>202</v>
      </c>
      <c r="C21">
        <v>530538.75338753383</v>
      </c>
      <c r="D21">
        <v>1.3536375561376481</v>
      </c>
      <c r="E21">
        <v>0.71512927494064427</v>
      </c>
      <c r="F21">
        <v>0.61296794994912374</v>
      </c>
      <c r="G21">
        <v>407722.68565615464</v>
      </c>
      <c r="H21">
        <v>3.2435825718815319</v>
      </c>
      <c r="I21">
        <v>0.67366714954462592</v>
      </c>
      <c r="J21">
        <v>0.32435825718815325</v>
      </c>
      <c r="K21">
        <v>515284.67243510502</v>
      </c>
      <c r="L21">
        <v>2.710707751400752</v>
      </c>
      <c r="M21">
        <v>0.74364548932233032</v>
      </c>
      <c r="N21">
        <v>0.33583989840363299</v>
      </c>
      <c r="O21">
        <v>514681.96125907986</v>
      </c>
      <c r="P21">
        <v>2.7756392026576511</v>
      </c>
      <c r="Q21">
        <v>0.72919334985073891</v>
      </c>
      <c r="R21">
        <v>0.18817892899373906</v>
      </c>
      <c r="S21" s="1">
        <v>42.747619863787698</v>
      </c>
      <c r="T21" s="1">
        <v>44.462030320021384</v>
      </c>
      <c r="U21" s="1">
        <v>45.343238937059105</v>
      </c>
      <c r="V21" s="1">
        <v>102102.04664890422</v>
      </c>
      <c r="W21" s="1">
        <v>95600.765385684426</v>
      </c>
      <c r="X21" s="1">
        <v>83032.540967070192</v>
      </c>
      <c r="Y21" s="1">
        <v>95792.035467964524</v>
      </c>
      <c r="Z21" s="1">
        <v>0.4743205009</v>
      </c>
      <c r="AA21" s="1">
        <v>0.47505083480000004</v>
      </c>
      <c r="AB21" s="1">
        <v>0.45317500560000001</v>
      </c>
      <c r="AC21" s="1">
        <v>0.44572581720000004</v>
      </c>
      <c r="AD21">
        <v>78.237506742098191</v>
      </c>
      <c r="AE21">
        <v>21.729703079524651</v>
      </c>
      <c r="AF21">
        <v>21.729703079524651</v>
      </c>
      <c r="AG21">
        <v>53.730400282456571</v>
      </c>
      <c r="AH21">
        <v>18.980009046702012</v>
      </c>
      <c r="AI21">
        <v>6.897134105478524</v>
      </c>
      <c r="AJ21">
        <v>42.052839231919478</v>
      </c>
      <c r="AK21">
        <v>11.677561050537099</v>
      </c>
      <c r="AL21">
        <v>76.498643566638918</v>
      </c>
      <c r="AM21">
        <v>23.472354259277516</v>
      </c>
      <c r="AN21">
        <v>26.925795934562075</v>
      </c>
      <c r="AO21">
        <v>52.278062002282276</v>
      </c>
      <c r="AP21">
        <v>19.104756380538269</v>
      </c>
      <c r="AQ21">
        <v>7.8210395540238062</v>
      </c>
      <c r="AR21">
        <v>40.305129738551038</v>
      </c>
      <c r="AS21">
        <v>11.972932263731234</v>
      </c>
      <c r="AT21">
        <v>78.688689427966764</v>
      </c>
      <c r="AU21">
        <v>21.187405717787357</v>
      </c>
      <c r="AV21">
        <v>27.470848925401093</v>
      </c>
      <c r="AW21">
        <v>50.438632166259055</v>
      </c>
      <c r="AX21">
        <v>20.396196125964781</v>
      </c>
      <c r="AY21">
        <v>7.0746527994363149</v>
      </c>
      <c r="AZ21">
        <v>39.804970865143311</v>
      </c>
      <c r="BA21">
        <v>10.633661301115742</v>
      </c>
      <c r="BB21">
        <v>80.468159379839889</v>
      </c>
      <c r="BC21">
        <v>19.4915635177822</v>
      </c>
      <c r="BD21">
        <v>32.248831274442097</v>
      </c>
      <c r="BE21">
        <v>43.962137991344889</v>
      </c>
      <c r="BF21">
        <v>25.079149486537183</v>
      </c>
      <c r="BG21">
        <v>7.1696817879049162</v>
      </c>
      <c r="BH21">
        <v>69.041287477882079</v>
      </c>
      <c r="BI21">
        <v>9.159733318077242</v>
      </c>
      <c r="BJ21">
        <v>634.8034639</v>
      </c>
      <c r="BK21">
        <v>708.45799680000005</v>
      </c>
      <c r="BL21">
        <v>1361.4060910000001</v>
      </c>
      <c r="BM21">
        <v>1545.3055440000001</v>
      </c>
      <c r="BN21">
        <v>120221.14613417126</v>
      </c>
      <c r="BO21">
        <v>119862.15186159077</v>
      </c>
      <c r="BP21">
        <v>71872.823727508949</v>
      </c>
      <c r="BQ21">
        <v>59780.34593785162</v>
      </c>
      <c r="BR21">
        <f t="shared" si="1"/>
        <v>4963.1597481268882</v>
      </c>
      <c r="BS21">
        <f t="shared" si="2"/>
        <v>4451.6047729648544</v>
      </c>
      <c r="BT21">
        <f t="shared" si="3"/>
        <v>2342.4039462447213</v>
      </c>
      <c r="BU21">
        <f t="shared" si="4"/>
        <v>2152.3833994605793</v>
      </c>
      <c r="BV21">
        <f t="shared" si="5"/>
        <v>1202.2114613417125</v>
      </c>
      <c r="BW21">
        <f t="shared" si="6"/>
        <v>1198.6215186159077</v>
      </c>
      <c r="BX21">
        <f t="shared" si="7"/>
        <v>718.72823727508944</v>
      </c>
      <c r="BY21">
        <f t="shared" si="8"/>
        <v>597.80345937851621</v>
      </c>
      <c r="BZ21" s="6">
        <v>3150631</v>
      </c>
      <c r="CA21" s="6">
        <v>3153775</v>
      </c>
      <c r="CB21" s="6">
        <v>3188963</v>
      </c>
      <c r="CC21" s="6">
        <v>3326090</v>
      </c>
      <c r="CD21">
        <v>763168</v>
      </c>
      <c r="CE21" s="8">
        <v>849173</v>
      </c>
      <c r="CF21">
        <v>978481</v>
      </c>
      <c r="CG21">
        <v>923789</v>
      </c>
    </row>
    <row r="22" spans="1:85" x14ac:dyDescent="0.3">
      <c r="A22" s="95">
        <v>21</v>
      </c>
      <c r="B22" t="s">
        <v>203</v>
      </c>
      <c r="C22">
        <v>1088755.5938037864</v>
      </c>
      <c r="D22">
        <v>1.9286494553146147</v>
      </c>
      <c r="E22">
        <v>0.50587526696776786</v>
      </c>
      <c r="F22">
        <v>0.2845548376693694</v>
      </c>
      <c r="G22">
        <v>586086.06334841624</v>
      </c>
      <c r="H22">
        <v>2.5940934037300281</v>
      </c>
      <c r="I22">
        <v>0.71028747959274585</v>
      </c>
      <c r="J22">
        <v>0.16985135381565661</v>
      </c>
      <c r="K22">
        <v>760050.57339449541</v>
      </c>
      <c r="L22">
        <v>2.187807094560493</v>
      </c>
      <c r="M22">
        <v>0.40738476933195389</v>
      </c>
      <c r="N22">
        <v>0.19614822227094073</v>
      </c>
      <c r="O22">
        <v>734610.94091903721</v>
      </c>
      <c r="P22">
        <v>1.8765794543740981</v>
      </c>
      <c r="Q22">
        <v>0.25318929146317198</v>
      </c>
      <c r="R22">
        <v>0.56595253385885502</v>
      </c>
      <c r="S22" s="1">
        <v>188.75889681463434</v>
      </c>
      <c r="T22" s="1">
        <v>193.17135849790873</v>
      </c>
      <c r="U22" s="1">
        <v>195.69843205180888</v>
      </c>
      <c r="V22" s="1">
        <v>123545.9745766061</v>
      </c>
      <c r="W22" s="1">
        <v>131180.21568342549</v>
      </c>
      <c r="X22" s="1">
        <v>113983.73388057682</v>
      </c>
      <c r="Y22" s="1">
        <v>122244.21998634565</v>
      </c>
      <c r="Z22" s="1">
        <v>0.42964912420000001</v>
      </c>
      <c r="AA22" s="1">
        <v>0.4008702582</v>
      </c>
      <c r="AB22" s="1">
        <v>0.43859211800000003</v>
      </c>
      <c r="AC22" s="1">
        <v>0.4010929949</v>
      </c>
      <c r="AD22">
        <v>69.636929534739352</v>
      </c>
      <c r="AE22">
        <v>30.363070465260645</v>
      </c>
      <c r="AF22">
        <v>30.363070465260645</v>
      </c>
      <c r="AG22">
        <v>50.623590331386062</v>
      </c>
      <c r="AH22">
        <v>18.199976051271722</v>
      </c>
      <c r="AI22">
        <v>10.617716339824113</v>
      </c>
      <c r="AJ22">
        <v>35.237277089169098</v>
      </c>
      <c r="AK22">
        <v>15.386313242216962</v>
      </c>
      <c r="AL22">
        <v>71.073825513482092</v>
      </c>
      <c r="AM22">
        <v>28.896752253177262</v>
      </c>
      <c r="AN22">
        <v>28.56328518699187</v>
      </c>
      <c r="AO22">
        <v>51.168100384435419</v>
      </c>
      <c r="AP22">
        <v>18.387402093746477</v>
      </c>
      <c r="AQ22">
        <v>10.175883093245394</v>
      </c>
      <c r="AR22">
        <v>36.899463926908531</v>
      </c>
      <c r="AS22">
        <v>14.268636457526892</v>
      </c>
      <c r="AT22">
        <v>72.457923573376021</v>
      </c>
      <c r="AU22">
        <v>27.527994205289446</v>
      </c>
      <c r="AV22">
        <v>29.225025404358167</v>
      </c>
      <c r="AW22">
        <v>48.58068348493596</v>
      </c>
      <c r="AX22">
        <v>20.069249941053862</v>
      </c>
      <c r="AY22">
        <v>9.1557754633043089</v>
      </c>
      <c r="AZ22">
        <v>34.668745853117798</v>
      </c>
      <c r="BA22">
        <v>13.91193763181816</v>
      </c>
      <c r="BB22">
        <v>70.111292558732913</v>
      </c>
      <c r="BC22">
        <v>29.825267521068916</v>
      </c>
      <c r="BD22">
        <v>28.681483542454789</v>
      </c>
      <c r="BE22">
        <v>49.683638254920034</v>
      </c>
      <c r="BF22">
        <v>18.009206929858813</v>
      </c>
      <c r="BG22">
        <v>10.672276612595978</v>
      </c>
      <c r="BH22">
        <v>67.692845184778847</v>
      </c>
      <c r="BI22">
        <v>14.521434093147445</v>
      </c>
      <c r="BJ22">
        <v>657.70477889999995</v>
      </c>
      <c r="BK22">
        <v>863.56967910000003</v>
      </c>
      <c r="BL22">
        <v>1667.8128099999999</v>
      </c>
      <c r="BM22">
        <v>1250.7804269999999</v>
      </c>
      <c r="BN22">
        <v>286853.32090111717</v>
      </c>
      <c r="BO22">
        <v>206443.32972157959</v>
      </c>
      <c r="BP22">
        <v>114831.41204557603</v>
      </c>
      <c r="BQ22">
        <v>162992.71686636333</v>
      </c>
      <c r="BR22">
        <f t="shared" si="1"/>
        <v>6743.1606737257971</v>
      </c>
      <c r="BS22">
        <f t="shared" si="2"/>
        <v>5433.9066245245149</v>
      </c>
      <c r="BT22">
        <f t="shared" si="3"/>
        <v>2824.3685213090553</v>
      </c>
      <c r="BU22">
        <f t="shared" si="4"/>
        <v>3738.1964884233034</v>
      </c>
      <c r="BV22">
        <f t="shared" si="5"/>
        <v>2868.5332090111715</v>
      </c>
      <c r="BW22">
        <f t="shared" si="6"/>
        <v>2064.4332972157958</v>
      </c>
      <c r="BX22">
        <f t="shared" si="7"/>
        <v>1148.3141204557603</v>
      </c>
      <c r="BY22">
        <f t="shared" si="8"/>
        <v>1629.9271686636332</v>
      </c>
      <c r="BZ22" s="6">
        <v>4435009</v>
      </c>
      <c r="CA22" s="6">
        <v>4692557</v>
      </c>
      <c r="CB22" s="6">
        <v>4710518</v>
      </c>
      <c r="CC22" s="6">
        <v>4675663</v>
      </c>
      <c r="CD22">
        <v>1886648</v>
      </c>
      <c r="CE22" s="8">
        <v>1782782</v>
      </c>
      <c r="CF22">
        <v>1915173</v>
      </c>
      <c r="CG22">
        <v>2038681</v>
      </c>
    </row>
    <row r="23" spans="1:85" x14ac:dyDescent="0.3">
      <c r="A23" s="95">
        <v>22</v>
      </c>
      <c r="B23" t="s">
        <v>204</v>
      </c>
      <c r="C23">
        <v>1832472.8813559322</v>
      </c>
      <c r="D23">
        <v>0.50871333448641687</v>
      </c>
      <c r="E23">
        <v>0.55496000125790934</v>
      </c>
      <c r="F23">
        <v>0.36997333417193956</v>
      </c>
      <c r="G23">
        <v>1273948.888888889</v>
      </c>
      <c r="H23">
        <v>4.5353293434064161</v>
      </c>
      <c r="I23">
        <v>0.52330723193150952</v>
      </c>
      <c r="J23">
        <v>0.39248042394863214</v>
      </c>
      <c r="K23">
        <v>1318467.0329670329</v>
      </c>
      <c r="L23">
        <v>10.084972141306295</v>
      </c>
      <c r="M23">
        <v>0.37506094740395313</v>
      </c>
      <c r="N23">
        <v>0.12502031580131773</v>
      </c>
      <c r="O23">
        <v>1491433.1325301207</v>
      </c>
      <c r="P23">
        <v>9.0476573232101902</v>
      </c>
      <c r="Q23">
        <v>0.60586991003639667</v>
      </c>
      <c r="R23">
        <v>0.20195663667879887</v>
      </c>
      <c r="S23" s="1">
        <v>196.15003991438931</v>
      </c>
      <c r="T23" s="1">
        <v>205.26010867301832</v>
      </c>
      <c r="U23" s="1">
        <v>211.77552460207144</v>
      </c>
      <c r="V23" s="1">
        <v>266720.63313536678</v>
      </c>
      <c r="W23" s="1">
        <v>266610.97078724595</v>
      </c>
      <c r="X23" s="1">
        <v>228186.05356703798</v>
      </c>
      <c r="Y23" s="1">
        <v>239172.72826047882</v>
      </c>
      <c r="Z23" s="1">
        <v>0.45936701720000001</v>
      </c>
      <c r="AA23" s="1">
        <v>0.42747035430000002</v>
      </c>
      <c r="AB23" s="1">
        <v>0.42135340960000001</v>
      </c>
      <c r="AC23" s="1">
        <v>0.38978068469999999</v>
      </c>
      <c r="AD23">
        <v>47.979726784983633</v>
      </c>
      <c r="AE23">
        <v>51.979801105025935</v>
      </c>
      <c r="AF23">
        <v>51.979801105025935</v>
      </c>
      <c r="AG23">
        <v>49.777908286644326</v>
      </c>
      <c r="AH23">
        <v>15.964187433531022</v>
      </c>
      <c r="AI23">
        <v>15.707096635038912</v>
      </c>
      <c r="AJ23">
        <v>21.941498009313431</v>
      </c>
      <c r="AK23">
        <v>27.836410277330891</v>
      </c>
      <c r="AL23">
        <v>48.96499847891949</v>
      </c>
      <c r="AM23">
        <v>50.865390625976723</v>
      </c>
      <c r="AN23">
        <v>35.135001104346124</v>
      </c>
      <c r="AO23">
        <v>46.179879230374937</v>
      </c>
      <c r="AP23">
        <v>17.316438921324714</v>
      </c>
      <c r="AQ23">
        <v>17.81856218302141</v>
      </c>
      <c r="AR23">
        <v>20.861806710257085</v>
      </c>
      <c r="AS23">
        <v>25.318072520117852</v>
      </c>
      <c r="AT23">
        <v>50.367710548303876</v>
      </c>
      <c r="AU23">
        <v>49.587721119109958</v>
      </c>
      <c r="AV23">
        <v>32.27270586470415</v>
      </c>
      <c r="AW23">
        <v>46.962768434805511</v>
      </c>
      <c r="AX23">
        <v>16.883374005934304</v>
      </c>
      <c r="AY23">
        <v>15.389331858769845</v>
      </c>
      <c r="AZ23">
        <v>21.494364853290818</v>
      </c>
      <c r="BA23">
        <v>25.4684035815147</v>
      </c>
      <c r="BB23">
        <v>48.730436503788987</v>
      </c>
      <c r="BC23">
        <v>50.995736982257</v>
      </c>
      <c r="BD23">
        <v>32.759011394253754</v>
      </c>
      <c r="BE23">
        <v>46.462638705315314</v>
      </c>
      <c r="BF23">
        <v>16.311476850306015</v>
      </c>
      <c r="BG23">
        <v>16.447534543947746</v>
      </c>
      <c r="BH23">
        <v>62.774115555621322</v>
      </c>
      <c r="BI23">
        <v>25.215301357154686</v>
      </c>
      <c r="BJ23">
        <v>671.46012629999996</v>
      </c>
      <c r="BK23">
        <v>904.29892319999999</v>
      </c>
      <c r="BL23">
        <v>1517.8408529999999</v>
      </c>
      <c r="BM23">
        <v>1646.0862079999999</v>
      </c>
      <c r="BN23">
        <v>164222.70762021866</v>
      </c>
      <c r="BO23">
        <v>125743.81886646483</v>
      </c>
      <c r="BP23">
        <v>80414.952436386957</v>
      </c>
      <c r="BQ23">
        <v>78179.684256245237</v>
      </c>
      <c r="BR23">
        <f t="shared" si="1"/>
        <v>1569.2771003489445</v>
      </c>
      <c r="BS23">
        <f t="shared" si="2"/>
        <v>1277.2170466740195</v>
      </c>
      <c r="BT23">
        <f t="shared" si="3"/>
        <v>774.10553133925964</v>
      </c>
      <c r="BU23">
        <f t="shared" si="4"/>
        <v>721.63413691635765</v>
      </c>
      <c r="BV23">
        <f t="shared" si="5"/>
        <v>1642.2270762021867</v>
      </c>
      <c r="BW23">
        <f t="shared" si="6"/>
        <v>1257.4381886646484</v>
      </c>
      <c r="BX23">
        <f t="shared" si="7"/>
        <v>804.14952436386955</v>
      </c>
      <c r="BY23">
        <f t="shared" si="8"/>
        <v>781.7968425624523</v>
      </c>
      <c r="BZ23" s="6">
        <v>1053707</v>
      </c>
      <c r="CA23" s="6">
        <v>1154986</v>
      </c>
      <c r="CB23" s="6">
        <v>1174969</v>
      </c>
      <c r="CC23" s="6">
        <v>1187872</v>
      </c>
      <c r="CD23">
        <v>1102690</v>
      </c>
      <c r="CE23" s="8">
        <v>1137100</v>
      </c>
      <c r="CF23">
        <v>1220571</v>
      </c>
      <c r="CG23">
        <v>1286905</v>
      </c>
    </row>
    <row r="24" spans="1:85" x14ac:dyDescent="0.3">
      <c r="A24" s="95">
        <v>23</v>
      </c>
      <c r="B24" t="s">
        <v>205</v>
      </c>
      <c r="C24">
        <v>1031073.3333333334</v>
      </c>
      <c r="D24">
        <v>2.40996290420515</v>
      </c>
      <c r="E24">
        <v>0.47023666423515126</v>
      </c>
      <c r="F24">
        <v>0.17633874908818173</v>
      </c>
      <c r="G24">
        <v>237380.3407601573</v>
      </c>
      <c r="H24">
        <v>6.9566676899225488</v>
      </c>
      <c r="I24">
        <v>0.77296307665806097</v>
      </c>
      <c r="J24">
        <v>0.55211648332718644</v>
      </c>
      <c r="K24">
        <v>323830.46471600689</v>
      </c>
      <c r="L24">
        <v>10.470619812857603</v>
      </c>
      <c r="M24">
        <v>0.58465389817986613</v>
      </c>
      <c r="N24">
        <v>1.2224581507397201</v>
      </c>
      <c r="O24">
        <v>341298.57651245553</v>
      </c>
      <c r="P24">
        <v>4.4314732615330401</v>
      </c>
      <c r="Q24">
        <v>5.2134979547447523E-2</v>
      </c>
      <c r="R24">
        <v>1.9289942432555585</v>
      </c>
      <c r="S24" s="1">
        <v>40.514535773402194</v>
      </c>
      <c r="T24" s="1">
        <v>42.085783388993903</v>
      </c>
      <c r="U24" s="1">
        <v>42.905441239286837</v>
      </c>
      <c r="V24" s="1">
        <v>199693.89768002863</v>
      </c>
      <c r="W24" s="1">
        <v>208336.00208037492</v>
      </c>
      <c r="X24" s="1">
        <v>157110.33535216097</v>
      </c>
      <c r="Y24" s="1">
        <v>186402.68276177757</v>
      </c>
      <c r="Z24" s="1">
        <v>0.43469111840000002</v>
      </c>
      <c r="AA24" s="1">
        <v>0.4119578317</v>
      </c>
      <c r="AB24" s="1">
        <v>0.46228136820000004</v>
      </c>
      <c r="AC24" s="1">
        <v>0.40550522310000003</v>
      </c>
      <c r="AD24">
        <v>47.374482429990543</v>
      </c>
      <c r="AE24">
        <v>52.582506211882816</v>
      </c>
      <c r="AF24">
        <v>52.582506211882816</v>
      </c>
      <c r="AG24">
        <v>52.849854387002125</v>
      </c>
      <c r="AH24">
        <v>13.981819489932215</v>
      </c>
      <c r="AI24">
        <v>16.275967129938095</v>
      </c>
      <c r="AJ24">
        <v>23.991422753164855</v>
      </c>
      <c r="AK24">
        <v>28.858431633837274</v>
      </c>
      <c r="AL24">
        <v>52.505587431004194</v>
      </c>
      <c r="AM24">
        <v>47.444557536587375</v>
      </c>
      <c r="AN24">
        <v>35.044207807255553</v>
      </c>
      <c r="AO24">
        <v>45.987759473386291</v>
      </c>
      <c r="AP24">
        <v>19.07534328485135</v>
      </c>
      <c r="AQ24">
        <v>15.968864522404203</v>
      </c>
      <c r="AR24">
        <v>22.942509919184886</v>
      </c>
      <c r="AS24">
        <v>23.045249554201401</v>
      </c>
      <c r="AT24">
        <v>50.027771459111356</v>
      </c>
      <c r="AU24">
        <v>49.886043157841272</v>
      </c>
      <c r="AV24">
        <v>26.790513755430069</v>
      </c>
      <c r="AW24">
        <v>52.051444005450499</v>
      </c>
      <c r="AX24">
        <v>13.731357786940457</v>
      </c>
      <c r="AY24">
        <v>13.059155968489607</v>
      </c>
      <c r="AZ24">
        <v>23.721850341097564</v>
      </c>
      <c r="BA24">
        <v>28.329593664352931</v>
      </c>
      <c r="BB24">
        <v>50.671174668821138</v>
      </c>
      <c r="BC24">
        <v>49.213911246356403</v>
      </c>
      <c r="BD24">
        <v>28.012762223067345</v>
      </c>
      <c r="BE24">
        <v>49.57940269363317</v>
      </c>
      <c r="BF24">
        <v>15.459030336730597</v>
      </c>
      <c r="BG24">
        <v>12.553731886336744</v>
      </c>
      <c r="BH24">
        <v>65.038433030363777</v>
      </c>
      <c r="BI24">
        <v>26.953612916460695</v>
      </c>
      <c r="BJ24">
        <v>678.30383300000005</v>
      </c>
      <c r="BK24">
        <v>702.42497530000003</v>
      </c>
      <c r="BL24">
        <v>925.73284860000001</v>
      </c>
      <c r="BM24">
        <v>1188.2601810000001</v>
      </c>
      <c r="BN24">
        <v>123434.65557270408</v>
      </c>
      <c r="BO24">
        <v>128631.8157485936</v>
      </c>
      <c r="BP24">
        <v>96426.091107166096</v>
      </c>
      <c r="BQ24">
        <v>84879.053941806691</v>
      </c>
      <c r="BR24">
        <f t="shared" si="1"/>
        <v>1270.8965482139622</v>
      </c>
      <c r="BS24">
        <f t="shared" si="2"/>
        <v>1289.9726402994258</v>
      </c>
      <c r="BT24">
        <f t="shared" si="3"/>
        <v>1067.1210398269538</v>
      </c>
      <c r="BU24">
        <f t="shared" si="4"/>
        <v>764.72225067348268</v>
      </c>
      <c r="BV24">
        <f t="shared" si="5"/>
        <v>1234.3465557270408</v>
      </c>
      <c r="BW24">
        <f t="shared" si="6"/>
        <v>1286.3181574859359</v>
      </c>
      <c r="BX24">
        <f t="shared" si="7"/>
        <v>964.26091107166098</v>
      </c>
      <c r="BY24">
        <f t="shared" si="8"/>
        <v>848.79053941806694</v>
      </c>
      <c r="BZ24" s="6">
        <v>862054</v>
      </c>
      <c r="CA24" s="6">
        <v>906109</v>
      </c>
      <c r="CB24" s="6">
        <v>987869</v>
      </c>
      <c r="CC24" s="6">
        <v>908689</v>
      </c>
      <c r="CD24">
        <v>837262</v>
      </c>
      <c r="CE24" s="8">
        <v>903542</v>
      </c>
      <c r="CF24">
        <v>892648</v>
      </c>
      <c r="CG24">
        <v>1008584</v>
      </c>
    </row>
    <row r="25" spans="1:85" x14ac:dyDescent="0.3">
      <c r="A25" s="95">
        <v>24</v>
      </c>
      <c r="B25" t="s">
        <v>206</v>
      </c>
      <c r="C25">
        <v>903047.71241830057</v>
      </c>
      <c r="D25">
        <v>7.8890438551224147</v>
      </c>
      <c r="E25">
        <v>0.94089513868432451</v>
      </c>
      <c r="F25">
        <v>0.10856482369434514</v>
      </c>
      <c r="G25">
        <v>614409.62800875283</v>
      </c>
      <c r="H25">
        <v>4.3449583525057589</v>
      </c>
      <c r="I25">
        <v>0.71228825450914079</v>
      </c>
      <c r="J25">
        <v>0.1780720636272852</v>
      </c>
      <c r="K25">
        <v>456441.7069243156</v>
      </c>
      <c r="L25">
        <v>5.327212566012455</v>
      </c>
      <c r="M25">
        <v>0.5644728546768164</v>
      </c>
      <c r="N25">
        <v>0.59975240809411734</v>
      </c>
      <c r="O25">
        <v>525770.01828153559</v>
      </c>
      <c r="P25">
        <v>4.2420588310972116</v>
      </c>
      <c r="Q25">
        <v>0.38248071427925678</v>
      </c>
      <c r="R25">
        <v>0.34770974025386986</v>
      </c>
      <c r="S25" s="1">
        <v>45.926497622189096</v>
      </c>
      <c r="T25" s="1">
        <v>46.362413435461647</v>
      </c>
      <c r="U25" s="1">
        <v>47.040535596073511</v>
      </c>
      <c r="V25" s="1">
        <v>183060.59581822774</v>
      </c>
      <c r="W25" s="1">
        <v>198655.75251117226</v>
      </c>
      <c r="X25" s="1">
        <v>178848.66200529688</v>
      </c>
      <c r="Y25" s="1">
        <v>187044.62089554727</v>
      </c>
      <c r="Z25" s="1">
        <v>0.43184125600000001</v>
      </c>
      <c r="AA25" s="1">
        <v>0.44256470190000002</v>
      </c>
      <c r="AB25" s="1">
        <v>0.4397918173</v>
      </c>
      <c r="AC25" s="1">
        <v>0.409647027</v>
      </c>
      <c r="AD25">
        <v>50.709918976676327</v>
      </c>
      <c r="AE25">
        <v>49.166644065533546</v>
      </c>
      <c r="AF25">
        <v>49.166644065533546</v>
      </c>
      <c r="AG25">
        <v>46.827252933105513</v>
      </c>
      <c r="AH25">
        <v>16.713781336471065</v>
      </c>
      <c r="AI25">
        <v>16.923450309844149</v>
      </c>
      <c r="AJ25">
        <v>22.516083314035441</v>
      </c>
      <c r="AK25">
        <v>24.311169619070071</v>
      </c>
      <c r="AL25">
        <v>53.930230449570885</v>
      </c>
      <c r="AM25">
        <v>46.027081290794186</v>
      </c>
      <c r="AN25">
        <v>35.033302134448263</v>
      </c>
      <c r="AO25">
        <v>46.097499279415125</v>
      </c>
      <c r="AP25">
        <v>18.480594305245045</v>
      </c>
      <c r="AQ25">
        <v>16.552707829203214</v>
      </c>
      <c r="AR25">
        <v>24.308282616035335</v>
      </c>
      <c r="AS25">
        <v>21.789216663379786</v>
      </c>
      <c r="AT25">
        <v>54.747508059541602</v>
      </c>
      <c r="AU25">
        <v>45.108752170698459</v>
      </c>
      <c r="AV25">
        <v>34.087978996043951</v>
      </c>
      <c r="AW25">
        <v>45.311006420566322</v>
      </c>
      <c r="AX25">
        <v>19.528201628860781</v>
      </c>
      <c r="AY25">
        <v>14.559777367183171</v>
      </c>
      <c r="AZ25">
        <v>22.871611466701236</v>
      </c>
      <c r="BA25">
        <v>22.43939495386509</v>
      </c>
      <c r="BB25">
        <v>56.940766308426873</v>
      </c>
      <c r="BC25">
        <v>42.922116319247166</v>
      </c>
      <c r="BD25">
        <v>32.687239942011907</v>
      </c>
      <c r="BE25">
        <v>45.851882839737328</v>
      </c>
      <c r="BF25">
        <v>19.646939955691074</v>
      </c>
      <c r="BG25">
        <v>13.040299986320832</v>
      </c>
      <c r="BH25">
        <v>65.49882279542841</v>
      </c>
      <c r="BI25">
        <v>22.047452960671308</v>
      </c>
      <c r="BJ25">
        <v>808.94049159999997</v>
      </c>
      <c r="BK25">
        <v>901.44027649999998</v>
      </c>
      <c r="BL25">
        <v>1255.5233909999999</v>
      </c>
      <c r="BM25">
        <v>1660.858221</v>
      </c>
      <c r="BN25">
        <v>146621.16834503628</v>
      </c>
      <c r="BO25">
        <v>140507.03446685855</v>
      </c>
      <c r="BP25">
        <v>103911.96287955102</v>
      </c>
      <c r="BQ25">
        <v>85137.550100370674</v>
      </c>
      <c r="BR25">
        <f t="shared" si="1"/>
        <v>1945.0862162776177</v>
      </c>
      <c r="BS25">
        <f t="shared" si="2"/>
        <v>1705.3032131741011</v>
      </c>
      <c r="BT25">
        <f t="shared" si="3"/>
        <v>1217.5432261620047</v>
      </c>
      <c r="BU25">
        <f t="shared" si="4"/>
        <v>878.09903431847476</v>
      </c>
      <c r="BV25">
        <f t="shared" si="5"/>
        <v>1466.2116834503627</v>
      </c>
      <c r="BW25">
        <f t="shared" si="6"/>
        <v>1405.0703446685854</v>
      </c>
      <c r="BX25">
        <f t="shared" si="7"/>
        <v>1039.1196287955102</v>
      </c>
      <c r="BY25">
        <f t="shared" si="8"/>
        <v>851.37550100370674</v>
      </c>
      <c r="BZ25" s="6">
        <v>1573459</v>
      </c>
      <c r="CA25" s="6">
        <v>1537229</v>
      </c>
      <c r="CB25" s="6">
        <v>1528654</v>
      </c>
      <c r="CC25" s="6">
        <v>1458398</v>
      </c>
      <c r="CD25">
        <v>1186078</v>
      </c>
      <c r="CE25" s="8">
        <v>1266587</v>
      </c>
      <c r="CF25">
        <v>1304639</v>
      </c>
      <c r="CG25">
        <v>1414014</v>
      </c>
    </row>
    <row r="26" spans="1:85" x14ac:dyDescent="0.3">
      <c r="A26" s="95">
        <v>25</v>
      </c>
      <c r="B26" t="s">
        <v>207</v>
      </c>
      <c r="C26">
        <v>319073.64425162692</v>
      </c>
      <c r="D26">
        <v>3.5351796262159407</v>
      </c>
      <c r="E26">
        <v>0.47588956506753044</v>
      </c>
      <c r="F26">
        <v>0.47588956506753044</v>
      </c>
      <c r="G26">
        <v>311000.41536863969</v>
      </c>
      <c r="H26">
        <v>2.1369419159153424</v>
      </c>
      <c r="I26">
        <v>0.2671177394894178</v>
      </c>
      <c r="J26">
        <v>0.16694858718088612</v>
      </c>
      <c r="K26">
        <v>434626</v>
      </c>
      <c r="L26">
        <v>1.9064009713441639</v>
      </c>
      <c r="M26">
        <v>0.36155880491010006</v>
      </c>
      <c r="N26">
        <v>0.23008287585188186</v>
      </c>
      <c r="O26">
        <v>710045.05747126439</v>
      </c>
      <c r="P26">
        <v>1.9749434712901497</v>
      </c>
      <c r="Q26">
        <v>0.16188061240083193</v>
      </c>
      <c r="R26">
        <v>0.12950448992066554</v>
      </c>
      <c r="S26" s="1">
        <v>52.20805394935644</v>
      </c>
      <c r="T26" s="1">
        <v>53.035173259427737</v>
      </c>
      <c r="U26" s="1">
        <v>53.8425245434996</v>
      </c>
      <c r="V26" s="1">
        <v>172507.16536720487</v>
      </c>
      <c r="W26" s="1">
        <v>176202.23383887589</v>
      </c>
      <c r="X26" s="1">
        <v>159489.74816443169</v>
      </c>
      <c r="Y26" s="1">
        <v>167291.03738276608</v>
      </c>
      <c r="Z26" s="1">
        <v>0.42035489940000004</v>
      </c>
      <c r="AA26" s="1">
        <v>0.43374464080000003</v>
      </c>
      <c r="AB26" s="1">
        <v>0.39551911630000003</v>
      </c>
      <c r="AC26" s="1">
        <v>0.3868726026</v>
      </c>
      <c r="AD26">
        <v>39.776915565662662</v>
      </c>
      <c r="AE26">
        <v>60.198381452884973</v>
      </c>
      <c r="AF26">
        <v>60.198381452884973</v>
      </c>
      <c r="AG26">
        <v>46.231872609023355</v>
      </c>
      <c r="AH26">
        <v>13.580002693693391</v>
      </c>
      <c r="AI26">
        <v>22.640784330992755</v>
      </c>
      <c r="AJ26">
        <v>17.568449598147566</v>
      </c>
      <c r="AK26">
        <v>28.663423010875789</v>
      </c>
      <c r="AL26">
        <v>39.619515235101971</v>
      </c>
      <c r="AM26">
        <v>60.366811268275974</v>
      </c>
      <c r="AN26">
        <v>38.611817976835255</v>
      </c>
      <c r="AO26">
        <v>43.186128500628783</v>
      </c>
      <c r="AP26">
        <v>14.390599208120481</v>
      </c>
      <c r="AQ26">
        <v>24.221218768714778</v>
      </c>
      <c r="AR26">
        <v>16.71532371674563</v>
      </c>
      <c r="AS26">
        <v>26.470804783883157</v>
      </c>
      <c r="AT26">
        <v>41.854578431444565</v>
      </c>
      <c r="AU26">
        <v>58.145421568555435</v>
      </c>
      <c r="AV26">
        <v>36.543977262938014</v>
      </c>
      <c r="AW26">
        <v>44.206750465953512</v>
      </c>
      <c r="AX26">
        <v>14.801027334826076</v>
      </c>
      <c r="AY26">
        <v>21.742949928111937</v>
      </c>
      <c r="AZ26">
        <v>17.634779263917</v>
      </c>
      <c r="BA26">
        <v>26.571971202036504</v>
      </c>
      <c r="BB26">
        <v>42.283875603827376</v>
      </c>
      <c r="BC26">
        <v>57.683016079288642</v>
      </c>
      <c r="BD26">
        <v>35.187342425316778</v>
      </c>
      <c r="BE26">
        <v>43.935960221071099</v>
      </c>
      <c r="BF26">
        <v>14.796358357079656</v>
      </c>
      <c r="BG26">
        <v>20.390984068237124</v>
      </c>
      <c r="BH26">
        <v>58.732318578150753</v>
      </c>
      <c r="BI26">
        <v>26.488251136441278</v>
      </c>
      <c r="BJ26">
        <v>710.05184889999998</v>
      </c>
      <c r="BK26">
        <v>954.66347050000002</v>
      </c>
      <c r="BL26">
        <v>2369.5226269999998</v>
      </c>
      <c r="BM26">
        <v>1597.139402</v>
      </c>
      <c r="BN26">
        <v>238990.01215599821</v>
      </c>
      <c r="BO26">
        <v>182411.60930646502</v>
      </c>
      <c r="BP26">
        <v>77508.818825894254</v>
      </c>
      <c r="BQ26">
        <v>116417.2017590735</v>
      </c>
      <c r="BR26">
        <f t="shared" si="1"/>
        <v>1751.8889668790778</v>
      </c>
      <c r="BS26">
        <f t="shared" si="2"/>
        <v>1313.0459462783017</v>
      </c>
      <c r="BT26">
        <f t="shared" si="3"/>
        <v>508.70035435200765</v>
      </c>
      <c r="BU26">
        <f t="shared" si="4"/>
        <v>769.24280902563316</v>
      </c>
      <c r="BV26">
        <f t="shared" si="5"/>
        <v>2389.9001215599819</v>
      </c>
      <c r="BW26">
        <f t="shared" si="6"/>
        <v>1824.1160930646502</v>
      </c>
      <c r="BX26">
        <f t="shared" si="7"/>
        <v>775.08818825894252</v>
      </c>
      <c r="BY26">
        <f t="shared" si="8"/>
        <v>1164.1720175907351</v>
      </c>
      <c r="BZ26" s="6">
        <v>1243932</v>
      </c>
      <c r="CA26" s="6">
        <v>1253517</v>
      </c>
      <c r="CB26" s="6">
        <v>1205377</v>
      </c>
      <c r="CC26" s="6">
        <v>1228588</v>
      </c>
      <c r="CD26">
        <v>1696953</v>
      </c>
      <c r="CE26" s="8">
        <v>1741417</v>
      </c>
      <c r="CF26">
        <v>1836589</v>
      </c>
      <c r="CG26">
        <v>1859345</v>
      </c>
    </row>
    <row r="27" spans="1:85" x14ac:dyDescent="0.3">
      <c r="A27" s="95">
        <v>26</v>
      </c>
      <c r="B27" t="s">
        <v>208</v>
      </c>
      <c r="C27">
        <v>451477.4603174603</v>
      </c>
      <c r="D27">
        <v>4.9924269804817198</v>
      </c>
      <c r="E27">
        <v>0.17578968241132817</v>
      </c>
      <c r="F27">
        <v>0</v>
      </c>
      <c r="G27">
        <v>389829.93288590608</v>
      </c>
      <c r="H27">
        <v>0.34432499045358961</v>
      </c>
      <c r="I27">
        <v>6.886499809071793E-2</v>
      </c>
      <c r="J27">
        <v>3.4432499045358965E-2</v>
      </c>
      <c r="K27">
        <v>222440.37593984962</v>
      </c>
      <c r="L27">
        <v>1.8590772149130441</v>
      </c>
      <c r="M27">
        <v>0.10140421172252967</v>
      </c>
      <c r="N27">
        <v>3.3801403907509894E-2</v>
      </c>
      <c r="O27">
        <v>208492.28630993742</v>
      </c>
      <c r="P27">
        <v>2.0665261428889501</v>
      </c>
      <c r="Q27">
        <v>0.26664853456631615</v>
      </c>
      <c r="R27">
        <v>0</v>
      </c>
      <c r="S27" s="1">
        <v>16.192675876594372</v>
      </c>
      <c r="T27" s="1">
        <v>16.495004118416723</v>
      </c>
      <c r="U27" s="1">
        <v>16.727766310644476</v>
      </c>
      <c r="V27" s="1">
        <v>278462.92912019376</v>
      </c>
      <c r="W27" s="1">
        <v>269295.796514949</v>
      </c>
      <c r="X27" s="1">
        <v>249193.8801206169</v>
      </c>
      <c r="Y27" s="1">
        <v>268204.48742818821</v>
      </c>
      <c r="Z27" s="1">
        <v>0.48508442940000002</v>
      </c>
      <c r="AA27" s="1">
        <v>0.42846625360000001</v>
      </c>
      <c r="AB27" s="1">
        <v>0.44245880679999999</v>
      </c>
      <c r="AC27" s="1">
        <v>0.40626730640000003</v>
      </c>
      <c r="AD27">
        <v>35.517784790634238</v>
      </c>
      <c r="AE27">
        <v>64.412219969042113</v>
      </c>
      <c r="AF27">
        <v>64.412219969042113</v>
      </c>
      <c r="AG27">
        <v>48.772783450725349</v>
      </c>
      <c r="AH27">
        <v>12.116476079626585</v>
      </c>
      <c r="AI27">
        <v>21.536235535983554</v>
      </c>
      <c r="AJ27">
        <v>16.68063238366458</v>
      </c>
      <c r="AK27">
        <v>32.092151067060776</v>
      </c>
      <c r="AL27">
        <v>36.451602980878206</v>
      </c>
      <c r="AM27">
        <v>63.518989797722256</v>
      </c>
      <c r="AN27">
        <v>37.214635872686337</v>
      </c>
      <c r="AO27">
        <v>44.836582042598558</v>
      </c>
      <c r="AP27">
        <v>13.764202082369289</v>
      </c>
      <c r="AQ27">
        <v>23.450433790317046</v>
      </c>
      <c r="AR27">
        <v>15.481381003678607</v>
      </c>
      <c r="AS27">
        <v>29.355201038919947</v>
      </c>
      <c r="AT27">
        <v>37.855984695442821</v>
      </c>
      <c r="AU27">
        <v>62.121255422688193</v>
      </c>
      <c r="AV27">
        <v>33.903443697527024</v>
      </c>
      <c r="AW27">
        <v>46.624496037335852</v>
      </c>
      <c r="AX27">
        <v>12.670229971217875</v>
      </c>
      <c r="AY27">
        <v>21.233213726309149</v>
      </c>
      <c r="AZ27">
        <v>16.457081783727407</v>
      </c>
      <c r="BA27">
        <v>30.167414253608438</v>
      </c>
      <c r="BB27">
        <v>42.421601317438196</v>
      </c>
      <c r="BC27">
        <v>57.556249182577979</v>
      </c>
      <c r="BD27">
        <v>32.603044396035877</v>
      </c>
      <c r="BE27">
        <v>46.044978251300492</v>
      </c>
      <c r="BF27">
        <v>13.363672288655096</v>
      </c>
      <c r="BG27">
        <v>19.239372107380774</v>
      </c>
      <c r="BH27">
        <v>59.408650539955588</v>
      </c>
      <c r="BI27">
        <v>28.081452500924652</v>
      </c>
      <c r="BJ27">
        <v>712.43714090000003</v>
      </c>
      <c r="BK27">
        <v>867.83527149999998</v>
      </c>
      <c r="BL27">
        <v>1131.1839540000001</v>
      </c>
      <c r="BM27">
        <v>1364.484884</v>
      </c>
      <c r="BN27">
        <v>229785.46541410388</v>
      </c>
      <c r="BO27">
        <v>207890.37496501431</v>
      </c>
      <c r="BP27">
        <v>166125.23483514687</v>
      </c>
      <c r="BQ27">
        <v>141628.39197858053</v>
      </c>
      <c r="BR27">
        <f t="shared" si="1"/>
        <v>1693.6245048591065</v>
      </c>
      <c r="BS27">
        <f t="shared" si="2"/>
        <v>1266.8602396163383</v>
      </c>
      <c r="BT27">
        <f t="shared" si="3"/>
        <v>953.34184699723903</v>
      </c>
      <c r="BU27">
        <f t="shared" si="4"/>
        <v>780.95844995817481</v>
      </c>
      <c r="BV27">
        <f t="shared" si="5"/>
        <v>2297.8546541410387</v>
      </c>
      <c r="BW27">
        <f t="shared" si="6"/>
        <v>2078.9037496501433</v>
      </c>
      <c r="BX27">
        <f t="shared" si="7"/>
        <v>1661.2523483514688</v>
      </c>
      <c r="BY27">
        <f t="shared" si="8"/>
        <v>1416.2839197858054</v>
      </c>
      <c r="BZ27" s="6">
        <v>1206601</v>
      </c>
      <c r="CA27" s="6">
        <v>1099426</v>
      </c>
      <c r="CB27" s="6">
        <v>1078405</v>
      </c>
      <c r="CC27" s="6">
        <v>1065606</v>
      </c>
      <c r="CD27">
        <v>1637077</v>
      </c>
      <c r="CE27" s="8">
        <v>1804146</v>
      </c>
      <c r="CF27">
        <v>1879182</v>
      </c>
      <c r="CG27">
        <v>1932498</v>
      </c>
    </row>
    <row r="28" spans="1:85" x14ac:dyDescent="0.3">
      <c r="A28" s="95">
        <v>27</v>
      </c>
      <c r="B28" t="s">
        <v>209</v>
      </c>
      <c r="C28">
        <v>845639.85507246375</v>
      </c>
      <c r="D28">
        <v>6.3411377886395943</v>
      </c>
      <c r="E28">
        <v>3.6418696759078752</v>
      </c>
      <c r="F28">
        <v>0.55699183278591036</v>
      </c>
      <c r="G28">
        <v>466035.82677165349</v>
      </c>
      <c r="H28">
        <v>13.981217016366049</v>
      </c>
      <c r="I28">
        <v>4.3506506123435145</v>
      </c>
      <c r="J28">
        <v>0.76030787400177913</v>
      </c>
      <c r="K28">
        <v>474872.69155206287</v>
      </c>
      <c r="L28">
        <v>4.3440450589176622</v>
      </c>
      <c r="M28">
        <v>1.3238994465272877</v>
      </c>
      <c r="N28">
        <v>0.12411557311193322</v>
      </c>
      <c r="O28">
        <v>839703.43642611674</v>
      </c>
      <c r="P28">
        <v>5.483853937959605</v>
      </c>
      <c r="Q28">
        <v>0.49109139742921837</v>
      </c>
      <c r="R28">
        <v>8.1848566238203066E-2</v>
      </c>
      <c r="S28" s="1">
        <v>95.728796537788966</v>
      </c>
      <c r="T28" s="1">
        <v>97.735999804466886</v>
      </c>
      <c r="U28" s="1">
        <v>98.804904283810771</v>
      </c>
      <c r="V28" s="1">
        <v>228293.35174548384</v>
      </c>
      <c r="W28" s="1">
        <v>199185.98482256525</v>
      </c>
      <c r="X28" s="1">
        <v>192764.02774893239</v>
      </c>
      <c r="Y28" s="1">
        <v>260059.30296942504</v>
      </c>
      <c r="Z28" s="1">
        <v>0.45013681030000002</v>
      </c>
      <c r="AA28" s="1">
        <v>0.44566054199999999</v>
      </c>
      <c r="AB28" s="1">
        <v>0.45570849960000004</v>
      </c>
      <c r="AC28" s="1">
        <v>0.41747107700000002</v>
      </c>
      <c r="AD28">
        <v>64.481200816684989</v>
      </c>
      <c r="AE28">
        <v>35.466784419470628</v>
      </c>
      <c r="AF28">
        <v>35.466784419470628</v>
      </c>
      <c r="AG28">
        <v>52.094075105062863</v>
      </c>
      <c r="AH28">
        <v>17.221920519312782</v>
      </c>
      <c r="AI28">
        <v>11.023855992358618</v>
      </c>
      <c r="AJ28">
        <v>32.712948484103165</v>
      </c>
      <c r="AK28">
        <v>19.381126620959698</v>
      </c>
      <c r="AL28">
        <v>63.974792954538117</v>
      </c>
      <c r="AM28">
        <v>35.972830273608643</v>
      </c>
      <c r="AN28">
        <v>33.247252288070591</v>
      </c>
      <c r="AO28">
        <v>47.303092711850802</v>
      </c>
      <c r="AP28">
        <v>19.799743659969664</v>
      </c>
      <c r="AQ28">
        <v>13.447508628100923</v>
      </c>
      <c r="AR28">
        <v>29.903785607723631</v>
      </c>
      <c r="AS28">
        <v>17.399307104127175</v>
      </c>
      <c r="AT28">
        <v>67.488517239136257</v>
      </c>
      <c r="AU28">
        <v>32.442886094898249</v>
      </c>
      <c r="AV28">
        <v>30.306801122890253</v>
      </c>
      <c r="AW28">
        <v>47.935088292863838</v>
      </c>
      <c r="AX28">
        <v>19.684413097232394</v>
      </c>
      <c r="AY28">
        <v>10.622388025657857</v>
      </c>
      <c r="AZ28">
        <v>31.308844661498263</v>
      </c>
      <c r="BA28">
        <v>16.626243631365572</v>
      </c>
      <c r="BB28">
        <v>67.543443220681027</v>
      </c>
      <c r="BC28">
        <v>32.39952938474682</v>
      </c>
      <c r="BD28">
        <v>33.446845412486731</v>
      </c>
      <c r="BE28">
        <v>44.616888163752172</v>
      </c>
      <c r="BF28">
        <v>22.646088246358346</v>
      </c>
      <c r="BG28">
        <v>10.800757166128385</v>
      </c>
      <c r="BH28">
        <v>67.262976410110525</v>
      </c>
      <c r="BI28">
        <v>16.391498419428562</v>
      </c>
      <c r="BJ28">
        <v>554.11163799999997</v>
      </c>
      <c r="BK28">
        <v>928.9383431</v>
      </c>
      <c r="BL28">
        <v>942.02862219999997</v>
      </c>
      <c r="BM28">
        <v>923.53870199999994</v>
      </c>
      <c r="BN28">
        <v>136469.61156228234</v>
      </c>
      <c r="BO28">
        <v>82682.882637488146</v>
      </c>
      <c r="BP28">
        <v>92300.804827923625</v>
      </c>
      <c r="BQ28">
        <v>93839.489143574639</v>
      </c>
      <c r="BR28">
        <f t="shared" si="1"/>
        <v>2844.9880707973871</v>
      </c>
      <c r="BS28">
        <f t="shared" si="2"/>
        <v>1719.9903652033888</v>
      </c>
      <c r="BT28">
        <f t="shared" si="3"/>
        <v>1641.4957715283738</v>
      </c>
      <c r="BU28">
        <f t="shared" si="4"/>
        <v>1706.0703537251438</v>
      </c>
      <c r="BV28">
        <f t="shared" si="5"/>
        <v>1364.6961156228233</v>
      </c>
      <c r="BW28">
        <f t="shared" si="6"/>
        <v>826.82882637488149</v>
      </c>
      <c r="BX28">
        <f t="shared" si="7"/>
        <v>923.00804827923628</v>
      </c>
      <c r="BY28">
        <f t="shared" si="8"/>
        <v>938.39489143574633</v>
      </c>
      <c r="BZ28" s="6">
        <v>1576441</v>
      </c>
      <c r="CA28" s="6">
        <v>1597765</v>
      </c>
      <c r="CB28" s="6">
        <v>1546336</v>
      </c>
      <c r="CC28" s="6">
        <v>1575622</v>
      </c>
      <c r="CD28">
        <v>756194</v>
      </c>
      <c r="CE28" s="8">
        <v>768073</v>
      </c>
      <c r="CF28">
        <v>869500</v>
      </c>
      <c r="CG28">
        <v>866644</v>
      </c>
    </row>
    <row r="29" spans="1:85" x14ac:dyDescent="0.3">
      <c r="A29" s="95">
        <v>28</v>
      </c>
      <c r="B29" t="s">
        <v>210</v>
      </c>
      <c r="C29">
        <v>576970.37037037034</v>
      </c>
      <c r="D29">
        <v>3.1220785223173175</v>
      </c>
      <c r="E29">
        <v>4.522637111768077</v>
      </c>
      <c r="F29">
        <v>0.17506982368134491</v>
      </c>
      <c r="G29">
        <v>410064.39482961223</v>
      </c>
      <c r="H29">
        <v>3.9545535824816715</v>
      </c>
      <c r="I29">
        <v>3.1235242064529141</v>
      </c>
      <c r="J29">
        <v>5.7312370760603935E-2</v>
      </c>
      <c r="K29">
        <v>617567.30769230775</v>
      </c>
      <c r="L29">
        <v>3.878289645957449</v>
      </c>
      <c r="M29">
        <v>0.594482354489828</v>
      </c>
      <c r="N29">
        <v>0.14154341773567333</v>
      </c>
      <c r="O29">
        <v>939612.04188481683</v>
      </c>
      <c r="P29">
        <v>3.1760908339690159</v>
      </c>
      <c r="Q29">
        <v>0.50148802641616042</v>
      </c>
      <c r="R29">
        <v>5.5720891824017821E-2</v>
      </c>
      <c r="S29" s="1">
        <v>43.48508445456995</v>
      </c>
      <c r="T29" s="1">
        <v>44.018883440249994</v>
      </c>
      <c r="U29" s="1">
        <v>44.727088911061543</v>
      </c>
      <c r="V29" s="1">
        <v>207154.18720332958</v>
      </c>
      <c r="W29" s="1">
        <v>209790.09458833671</v>
      </c>
      <c r="X29" s="1">
        <v>196405.05281692633</v>
      </c>
      <c r="Y29" s="1">
        <v>208102.41499917253</v>
      </c>
      <c r="Z29" s="1">
        <v>0.46369721870000002</v>
      </c>
      <c r="AA29" s="1">
        <v>0.45691012640000001</v>
      </c>
      <c r="AB29" s="1">
        <v>0.42599441770000002</v>
      </c>
      <c r="AC29" s="1">
        <v>0.38960491089999999</v>
      </c>
      <c r="AD29">
        <v>43.703037735859567</v>
      </c>
      <c r="AE29">
        <v>56.277877858690708</v>
      </c>
      <c r="AF29">
        <v>56.277877858690708</v>
      </c>
      <c r="AG29">
        <v>45.858210389828926</v>
      </c>
      <c r="AH29">
        <v>16.451091823014846</v>
      </c>
      <c r="AI29">
        <v>19.57304981057683</v>
      </c>
      <c r="AJ29">
        <v>18.477187031073868</v>
      </c>
      <c r="AK29">
        <v>27.381023358755062</v>
      </c>
      <c r="AL29">
        <v>43.907928837631296</v>
      </c>
      <c r="AM29">
        <v>56.060138967327532</v>
      </c>
      <c r="AN29">
        <v>37.835178351783519</v>
      </c>
      <c r="AO29">
        <v>42.443718798522852</v>
      </c>
      <c r="AP29">
        <v>16.559532453782534</v>
      </c>
      <c r="AQ29">
        <v>21.275645898000985</v>
      </c>
      <c r="AR29">
        <v>17.489812412508474</v>
      </c>
      <c r="AS29">
        <v>24.953906386014378</v>
      </c>
      <c r="AT29">
        <v>43.158479021379812</v>
      </c>
      <c r="AU29">
        <v>56.826361856554009</v>
      </c>
      <c r="AV29">
        <v>36.499497943632136</v>
      </c>
      <c r="AW29">
        <v>43.249032567181558</v>
      </c>
      <c r="AX29">
        <v>16.477564499342055</v>
      </c>
      <c r="AY29">
        <v>20.021933444290081</v>
      </c>
      <c r="AZ29">
        <v>16.953056583357405</v>
      </c>
      <c r="BA29">
        <v>26.295975983824153</v>
      </c>
      <c r="BB29">
        <v>43.954868166587104</v>
      </c>
      <c r="BC29">
        <v>55.969151529935189</v>
      </c>
      <c r="BD29">
        <v>33.504133398537114</v>
      </c>
      <c r="BE29">
        <v>45.783180691899283</v>
      </c>
      <c r="BF29">
        <v>15.530035562516851</v>
      </c>
      <c r="BG29">
        <v>17.974097836020267</v>
      </c>
      <c r="BH29">
        <v>61.313216254416133</v>
      </c>
      <c r="BI29">
        <v>27.086540515242163</v>
      </c>
      <c r="BJ29">
        <v>504.60633860000002</v>
      </c>
      <c r="BK29">
        <v>549.2985056</v>
      </c>
      <c r="BL29">
        <v>1110.7087919999999</v>
      </c>
      <c r="BM29">
        <v>1619.015349</v>
      </c>
      <c r="BN29">
        <v>380133.35411557986</v>
      </c>
      <c r="BO29">
        <v>361013.17949771608</v>
      </c>
      <c r="BP29">
        <v>178292.99761228505</v>
      </c>
      <c r="BQ29">
        <v>124766.69855215808</v>
      </c>
      <c r="BR29">
        <f t="shared" si="1"/>
        <v>2985.3429986224114</v>
      </c>
      <c r="BS29">
        <f t="shared" si="2"/>
        <v>2741.822496594828</v>
      </c>
      <c r="BT29">
        <f t="shared" si="3"/>
        <v>1396.4425339670852</v>
      </c>
      <c r="BU29">
        <f t="shared" si="4"/>
        <v>968.88581134754884</v>
      </c>
      <c r="BV29">
        <f t="shared" si="5"/>
        <v>3801.3335411557987</v>
      </c>
      <c r="BW29">
        <f t="shared" si="6"/>
        <v>3610.131794977161</v>
      </c>
      <c r="BX29">
        <f t="shared" si="7"/>
        <v>1782.9299761228506</v>
      </c>
      <c r="BY29">
        <f t="shared" si="8"/>
        <v>1247.6669855215807</v>
      </c>
      <c r="BZ29" s="6">
        <v>1506423</v>
      </c>
      <c r="CA29" s="6">
        <v>1506079</v>
      </c>
      <c r="CB29" s="6">
        <v>1551041</v>
      </c>
      <c r="CC29" s="6">
        <v>1568641</v>
      </c>
      <c r="CD29">
        <v>1918177</v>
      </c>
      <c r="CE29" s="8">
        <v>1983040</v>
      </c>
      <c r="CF29">
        <v>1980316</v>
      </c>
      <c r="CG29">
        <v>2019992</v>
      </c>
    </row>
    <row r="30" spans="1:85" x14ac:dyDescent="0.3">
      <c r="A30" s="95">
        <v>29</v>
      </c>
      <c r="B30" t="s">
        <v>211</v>
      </c>
      <c r="C30">
        <v>1673247.3684210526</v>
      </c>
      <c r="D30">
        <v>0</v>
      </c>
      <c r="E30">
        <v>0.39318438460352861</v>
      </c>
      <c r="F30">
        <v>0.31454750768282286</v>
      </c>
      <c r="G30">
        <v>1060676.4227642275</v>
      </c>
      <c r="H30">
        <v>7.6649967193814034E-2</v>
      </c>
      <c r="I30">
        <v>0.22994990158144216</v>
      </c>
      <c r="J30">
        <v>1.6096493110700949</v>
      </c>
      <c r="K30">
        <v>1238576.1467889908</v>
      </c>
      <c r="L30">
        <v>0.14814288084571808</v>
      </c>
      <c r="M30">
        <v>1.1110716063428856</v>
      </c>
      <c r="N30">
        <v>1.1110716063428856</v>
      </c>
      <c r="O30">
        <v>1054483.076923077</v>
      </c>
      <c r="P30">
        <v>0.43769167247823948</v>
      </c>
      <c r="Q30">
        <v>0.29179444831882628</v>
      </c>
      <c r="R30">
        <v>7.2948612079706571E-2</v>
      </c>
      <c r="S30" s="1">
        <v>326.43267670073033</v>
      </c>
      <c r="T30" s="1">
        <v>337.7962385672493</v>
      </c>
      <c r="U30" s="1">
        <v>342.99561358015808</v>
      </c>
      <c r="V30" s="1">
        <v>109437.21081288513</v>
      </c>
      <c r="W30" s="1">
        <v>113252.57927139608</v>
      </c>
      <c r="X30" s="1">
        <v>98532.661060940038</v>
      </c>
      <c r="Y30" s="1">
        <v>104839.86101830425</v>
      </c>
      <c r="Z30" s="1">
        <v>0.37222902610000003</v>
      </c>
      <c r="AA30" s="1">
        <v>0.36193489020000003</v>
      </c>
      <c r="AB30" s="1">
        <v>0.39465312880000003</v>
      </c>
      <c r="AC30" s="1">
        <v>0.34358661190000001</v>
      </c>
      <c r="AD30">
        <v>63.73943339354026</v>
      </c>
      <c r="AE30">
        <v>36.241454070094861</v>
      </c>
      <c r="AF30">
        <v>36.241454070094861</v>
      </c>
      <c r="AG30">
        <v>47.788343978967454</v>
      </c>
      <c r="AH30">
        <v>18.385749342733003</v>
      </c>
      <c r="AI30">
        <v>13.647591090931904</v>
      </c>
      <c r="AJ30">
        <v>30.719244135661071</v>
      </c>
      <c r="AK30">
        <v>17.069099843306383</v>
      </c>
      <c r="AL30">
        <v>66.870140913508251</v>
      </c>
      <c r="AM30">
        <v>33.129859086491741</v>
      </c>
      <c r="AN30">
        <v>33.547770153357511</v>
      </c>
      <c r="AO30">
        <v>46.920109507217525</v>
      </c>
      <c r="AP30">
        <v>20.486382706392661</v>
      </c>
      <c r="AQ30">
        <v>13.061387446964847</v>
      </c>
      <c r="AR30">
        <v>31.523323615160347</v>
      </c>
      <c r="AS30">
        <v>15.396785892057171</v>
      </c>
      <c r="AT30">
        <v>64.48362450100872</v>
      </c>
      <c r="AU30">
        <v>35.516375498991287</v>
      </c>
      <c r="AV30">
        <v>27.743455625800994</v>
      </c>
      <c r="AW30">
        <v>51.338385077171189</v>
      </c>
      <c r="AX30">
        <v>16.262976839445916</v>
      </c>
      <c r="AY30">
        <v>11.480478786355079</v>
      </c>
      <c r="AZ30">
        <v>33.065339498034696</v>
      </c>
      <c r="BA30">
        <v>18.273045579136493</v>
      </c>
      <c r="BB30">
        <v>67.491121896595658</v>
      </c>
      <c r="BC30">
        <v>32.508878103404349</v>
      </c>
      <c r="BD30">
        <v>28.868777070744876</v>
      </c>
      <c r="BE30">
        <v>48.243723990852963</v>
      </c>
      <c r="BF30">
        <v>18.154502590298726</v>
      </c>
      <c r="BG30">
        <v>10.714274480446154</v>
      </c>
      <c r="BH30">
        <v>66.39822658115169</v>
      </c>
      <c r="BI30">
        <v>16.054583429008201</v>
      </c>
      <c r="BJ30">
        <v>570.14636470000005</v>
      </c>
      <c r="BK30">
        <v>638.90731659999994</v>
      </c>
      <c r="BL30">
        <v>1188.325388</v>
      </c>
      <c r="BM30">
        <v>1101.8296130000001</v>
      </c>
      <c r="BN30">
        <v>72508.574218047623</v>
      </c>
      <c r="BO30">
        <v>72523.50817733616</v>
      </c>
      <c r="BP30">
        <v>37638.596677023954</v>
      </c>
      <c r="BQ30">
        <v>45089.367188754251</v>
      </c>
      <c r="BR30">
        <f t="shared" si="1"/>
        <v>1505.338020442525</v>
      </c>
      <c r="BS30">
        <f t="shared" si="2"/>
        <v>1316.7387164650293</v>
      </c>
      <c r="BT30">
        <f t="shared" si="3"/>
        <v>759.70690276963103</v>
      </c>
      <c r="BU30">
        <f t="shared" si="4"/>
        <v>793.00645915749215</v>
      </c>
      <c r="BV30">
        <f t="shared" si="5"/>
        <v>725.08574218047625</v>
      </c>
      <c r="BW30">
        <f t="shared" si="6"/>
        <v>725.23508177336157</v>
      </c>
      <c r="BX30">
        <f t="shared" si="7"/>
        <v>376.38596677023952</v>
      </c>
      <c r="BY30">
        <f t="shared" si="8"/>
        <v>450.8936718875425</v>
      </c>
      <c r="BZ30" s="6">
        <v>858263</v>
      </c>
      <c r="CA30" s="6">
        <v>841274</v>
      </c>
      <c r="CB30" s="6">
        <v>902779</v>
      </c>
      <c r="CC30" s="6">
        <v>873758</v>
      </c>
      <c r="CD30">
        <v>413405</v>
      </c>
      <c r="CE30" s="8">
        <v>463358</v>
      </c>
      <c r="CF30">
        <v>447269</v>
      </c>
      <c r="CG30">
        <v>496808</v>
      </c>
    </row>
    <row r="31" spans="1:85" x14ac:dyDescent="0.3">
      <c r="A31" s="95">
        <v>30</v>
      </c>
      <c r="B31" t="s">
        <v>212</v>
      </c>
      <c r="C31">
        <v>654333.33333333326</v>
      </c>
      <c r="D31">
        <v>2.4452368823229751</v>
      </c>
      <c r="E31">
        <v>1.6811003565970455</v>
      </c>
      <c r="F31">
        <v>2.5471217524197655E-2</v>
      </c>
      <c r="G31">
        <v>530800.20040080161</v>
      </c>
      <c r="H31">
        <v>7.2740278570097274</v>
      </c>
      <c r="I31">
        <v>2.2023440743541562</v>
      </c>
      <c r="J31">
        <v>5.0339293128095E-2</v>
      </c>
      <c r="K31">
        <v>626954.4470224285</v>
      </c>
      <c r="L31">
        <v>8.8077240532652663</v>
      </c>
      <c r="M31">
        <v>1.504961252798827</v>
      </c>
      <c r="N31">
        <v>9.8685983790087001E-2</v>
      </c>
      <c r="O31">
        <v>959156.30841121497</v>
      </c>
      <c r="P31">
        <v>10.157875800602602</v>
      </c>
      <c r="Q31">
        <v>0.42628975182385026</v>
      </c>
      <c r="R31">
        <v>7.3078243169802895E-2</v>
      </c>
      <c r="S31" s="1">
        <v>110.63345368097633</v>
      </c>
      <c r="T31" s="1">
        <v>112.86729159971377</v>
      </c>
      <c r="U31" s="1">
        <v>114.31329516939198</v>
      </c>
      <c r="V31" s="1">
        <v>134935.56864493122</v>
      </c>
      <c r="W31" s="1">
        <v>129611.77456201983</v>
      </c>
      <c r="X31" s="1">
        <v>119553.24522073033</v>
      </c>
      <c r="Y31" s="1">
        <v>125802.85414386525</v>
      </c>
      <c r="Z31" s="1">
        <v>0.47763000259999999</v>
      </c>
      <c r="AA31" s="1">
        <v>0.4389769234</v>
      </c>
      <c r="AB31" s="1">
        <v>0.41957904880000002</v>
      </c>
      <c r="AC31" s="1">
        <v>0.42655633030000001</v>
      </c>
      <c r="AD31">
        <v>64.52124372349239</v>
      </c>
      <c r="AE31">
        <v>35.413594843014536</v>
      </c>
      <c r="AF31">
        <v>35.413594843014536</v>
      </c>
      <c r="AG31">
        <v>46.640495723826604</v>
      </c>
      <c r="AH31">
        <v>21.285987076356289</v>
      </c>
      <c r="AI31">
        <v>14.09961879952421</v>
      </c>
      <c r="AJ31">
        <v>30.196855735509377</v>
      </c>
      <c r="AK31">
        <v>16.443639988317223</v>
      </c>
      <c r="AL31">
        <v>66.801862352543097</v>
      </c>
      <c r="AM31">
        <v>33.17641439527511</v>
      </c>
      <c r="AN31">
        <v>33.621648546892061</v>
      </c>
      <c r="AO31">
        <v>48.109244397195788</v>
      </c>
      <c r="AP31">
        <v>20.473122810636031</v>
      </c>
      <c r="AQ31">
        <v>13.148525736256033</v>
      </c>
      <c r="AR31">
        <v>32.538878268495203</v>
      </c>
      <c r="AS31">
        <v>15.570366128700586</v>
      </c>
      <c r="AT31">
        <v>65.593269334473021</v>
      </c>
      <c r="AU31">
        <v>34.336947820428165</v>
      </c>
      <c r="AV31">
        <v>32.47167565285973</v>
      </c>
      <c r="AW31">
        <v>47.617862847827212</v>
      </c>
      <c r="AX31">
        <v>20.219821625231766</v>
      </c>
      <c r="AY31">
        <v>12.251854027627965</v>
      </c>
      <c r="AZ31">
        <v>31.088540650048913</v>
      </c>
      <c r="BA31">
        <v>16.529322197778303</v>
      </c>
      <c r="BB31">
        <v>68.287162506367807</v>
      </c>
      <c r="BC31">
        <v>31.596357615894039</v>
      </c>
      <c r="BD31">
        <v>31.976349974528784</v>
      </c>
      <c r="BE31">
        <v>46.512468160978095</v>
      </c>
      <c r="BF31">
        <v>20.725687722873154</v>
      </c>
      <c r="BG31">
        <v>11.25066225165563</v>
      </c>
      <c r="BH31">
        <v>67.238155883851249</v>
      </c>
      <c r="BI31">
        <v>15.018937850229241</v>
      </c>
      <c r="BJ31">
        <v>618.29621440000005</v>
      </c>
      <c r="BK31">
        <v>955.28835360000005</v>
      </c>
      <c r="BL31">
        <v>1326.9746720000001</v>
      </c>
      <c r="BM31">
        <v>1134.49368</v>
      </c>
      <c r="BN31">
        <v>401255.24663086142</v>
      </c>
      <c r="BO31">
        <v>285614.3895942918</v>
      </c>
      <c r="BP31">
        <v>202675.53381003792</v>
      </c>
      <c r="BQ31">
        <v>256289.66042367023</v>
      </c>
      <c r="BR31">
        <f t="shared" si="1"/>
        <v>8672.0699158788175</v>
      </c>
      <c r="BS31">
        <f t="shared" si="2"/>
        <v>5456.0416028922054</v>
      </c>
      <c r="BT31">
        <f t="shared" si="3"/>
        <v>4080.9422472533824</v>
      </c>
      <c r="BU31">
        <f t="shared" si="4"/>
        <v>4669.4292735063982</v>
      </c>
      <c r="BV31">
        <f t="shared" si="5"/>
        <v>4012.5524663086144</v>
      </c>
      <c r="BW31">
        <f t="shared" si="6"/>
        <v>2856.1438959429179</v>
      </c>
      <c r="BX31">
        <f t="shared" si="7"/>
        <v>2026.7553381003793</v>
      </c>
      <c r="BY31">
        <f t="shared" si="8"/>
        <v>2562.8966042367024</v>
      </c>
      <c r="BZ31" s="6">
        <v>5361908</v>
      </c>
      <c r="CA31" s="6">
        <v>5212093</v>
      </c>
      <c r="CB31" s="6">
        <v>5415307</v>
      </c>
      <c r="CC31" s="6">
        <v>5297438</v>
      </c>
      <c r="CD31">
        <v>2480946</v>
      </c>
      <c r="CE31" s="8">
        <v>2728441</v>
      </c>
      <c r="CF31">
        <v>2689453</v>
      </c>
      <c r="CG31">
        <v>2907590</v>
      </c>
    </row>
    <row r="32" spans="1:85" x14ac:dyDescent="0.3">
      <c r="A32" s="95">
        <v>31</v>
      </c>
      <c r="B32" t="s">
        <v>213</v>
      </c>
      <c r="C32">
        <v>4359878</v>
      </c>
      <c r="D32">
        <v>2.6147520641632633</v>
      </c>
      <c r="E32">
        <v>4.5872843230934442E-2</v>
      </c>
      <c r="F32">
        <v>0</v>
      </c>
      <c r="G32">
        <v>4703868.75</v>
      </c>
      <c r="H32">
        <v>0.22144892258455695</v>
      </c>
      <c r="I32">
        <v>0</v>
      </c>
      <c r="J32">
        <v>0.22144892258455695</v>
      </c>
      <c r="K32">
        <v>4506655.7692307699</v>
      </c>
      <c r="L32">
        <v>4.2671928399917902E-2</v>
      </c>
      <c r="M32">
        <v>0</v>
      </c>
      <c r="N32">
        <v>0.85343856799835793</v>
      </c>
      <c r="O32">
        <v>6094884.615384616</v>
      </c>
      <c r="P32">
        <v>0.42069747434271276</v>
      </c>
      <c r="Q32">
        <v>0</v>
      </c>
      <c r="R32">
        <v>8.4139494868542553E-2</v>
      </c>
      <c r="S32" s="1">
        <v>57.125628054716778</v>
      </c>
      <c r="T32" s="1">
        <v>59.291479241924819</v>
      </c>
      <c r="U32" s="1">
        <v>60.140169866471645</v>
      </c>
      <c r="V32" s="1">
        <v>154182.17115249555</v>
      </c>
      <c r="W32" s="1">
        <v>161568.20427511574</v>
      </c>
      <c r="X32" s="1">
        <v>142187.39804076109</v>
      </c>
      <c r="Y32" s="1">
        <v>155601.01556370305</v>
      </c>
      <c r="Z32" s="1">
        <v>0.4468041344</v>
      </c>
      <c r="AA32" s="1">
        <v>0.45030641960000001</v>
      </c>
      <c r="AB32" s="1">
        <v>0.46544143650000003</v>
      </c>
      <c r="AC32" s="1">
        <v>0.41871539090000004</v>
      </c>
      <c r="AD32">
        <v>49.287696071316631</v>
      </c>
      <c r="AE32">
        <v>50.556141026207349</v>
      </c>
      <c r="AF32">
        <v>50.556141026207349</v>
      </c>
      <c r="AG32">
        <v>51.888994764419927</v>
      </c>
      <c r="AH32">
        <v>13.96387470787819</v>
      </c>
      <c r="AI32">
        <v>16.778088392746334</v>
      </c>
      <c r="AJ32">
        <v>25.491237923353125</v>
      </c>
      <c r="AK32">
        <v>26.397756841066805</v>
      </c>
      <c r="AL32">
        <v>53.340977298107376</v>
      </c>
      <c r="AM32">
        <v>46.443742823115045</v>
      </c>
      <c r="AN32">
        <v>28.800052571815787</v>
      </c>
      <c r="AO32">
        <v>52.491677907163805</v>
      </c>
      <c r="AP32">
        <v>13.902770304263651</v>
      </c>
      <c r="AQ32">
        <v>14.897282267552136</v>
      </c>
      <c r="AR32">
        <v>28.686971961556008</v>
      </c>
      <c r="AS32">
        <v>23.8047059456078</v>
      </c>
      <c r="AT32">
        <v>51.594232938578486</v>
      </c>
      <c r="AU32">
        <v>48.217048289594956</v>
      </c>
      <c r="AV32">
        <v>26.566784344624129</v>
      </c>
      <c r="AW32">
        <v>54.556466596423071</v>
      </c>
      <c r="AX32">
        <v>12.555932461621794</v>
      </c>
      <c r="AY32">
        <v>14.010851883002335</v>
      </c>
      <c r="AZ32">
        <v>28.509998640303614</v>
      </c>
      <c r="BA32">
        <v>26.04646795611945</v>
      </c>
      <c r="BB32">
        <v>54.948143044369587</v>
      </c>
      <c r="BC32">
        <v>44.90983463298744</v>
      </c>
      <c r="BD32">
        <v>27.348104694672649</v>
      </c>
      <c r="BE32">
        <v>52.764228723831266</v>
      </c>
      <c r="BF32">
        <v>13.747724133565207</v>
      </c>
      <c r="BG32">
        <v>13.600380561107444</v>
      </c>
      <c r="BH32">
        <v>66.511952857396466</v>
      </c>
      <c r="BI32">
        <v>23.648735125157174</v>
      </c>
      <c r="BJ32">
        <v>654.27994779999995</v>
      </c>
      <c r="BK32">
        <v>842.08417280000003</v>
      </c>
      <c r="BL32">
        <v>1302.306435</v>
      </c>
      <c r="BM32">
        <v>1323.6479790000001</v>
      </c>
      <c r="BN32">
        <v>149631.20959031172</v>
      </c>
      <c r="BO32">
        <v>129283.03786782679</v>
      </c>
      <c r="BP32">
        <v>83574.109038323222</v>
      </c>
      <c r="BQ32">
        <v>90788.64011169241</v>
      </c>
      <c r="BR32">
        <f t="shared" si="1"/>
        <v>1830.7698471085562</v>
      </c>
      <c r="BS32">
        <f t="shared" si="2"/>
        <v>1383.381896522922</v>
      </c>
      <c r="BT32">
        <f t="shared" si="3"/>
        <v>959.85473649295147</v>
      </c>
      <c r="BU32">
        <f t="shared" si="4"/>
        <v>885.1076861728053</v>
      </c>
      <c r="BV32">
        <f t="shared" si="5"/>
        <v>1496.3120959031171</v>
      </c>
      <c r="BW32">
        <f t="shared" si="6"/>
        <v>1292.8303786782678</v>
      </c>
      <c r="BX32">
        <f t="shared" si="7"/>
        <v>835.74109038323229</v>
      </c>
      <c r="BY32">
        <f t="shared" si="8"/>
        <v>907.88640111692405</v>
      </c>
      <c r="BZ32" s="6">
        <v>1197836</v>
      </c>
      <c r="CA32" s="6">
        <v>1164924</v>
      </c>
      <c r="CB32" s="6">
        <v>1250025</v>
      </c>
      <c r="CC32" s="6">
        <v>1171571</v>
      </c>
      <c r="CD32">
        <v>979007</v>
      </c>
      <c r="CE32" s="8">
        <v>1088672</v>
      </c>
      <c r="CF32">
        <v>1088391</v>
      </c>
      <c r="CG32">
        <v>1201722</v>
      </c>
    </row>
    <row r="33" spans="1:85" x14ac:dyDescent="0.3">
      <c r="A33" s="95">
        <v>32</v>
      </c>
      <c r="B33" t="s">
        <v>214</v>
      </c>
      <c r="C33">
        <v>355241.64810690423</v>
      </c>
      <c r="D33">
        <v>5.0782584708172545</v>
      </c>
      <c r="E33">
        <v>2.3196983138301039</v>
      </c>
      <c r="F33">
        <v>0.18808364706730574</v>
      </c>
      <c r="G33">
        <v>288178.96613190731</v>
      </c>
      <c r="H33">
        <v>14.535926625116597</v>
      </c>
      <c r="I33">
        <v>2.5360552835309806</v>
      </c>
      <c r="J33">
        <v>0.18556502074616932</v>
      </c>
      <c r="K33">
        <v>206548.41571609632</v>
      </c>
      <c r="L33">
        <v>22.213126976247295</v>
      </c>
      <c r="M33">
        <v>2.1476780225653465</v>
      </c>
      <c r="N33">
        <v>0.55226006294537466</v>
      </c>
      <c r="O33">
        <v>167300.71355759428</v>
      </c>
      <c r="P33">
        <v>29.55118753122677</v>
      </c>
      <c r="Q33">
        <v>0.48744226855631789</v>
      </c>
      <c r="R33">
        <v>0.97488453711263579</v>
      </c>
      <c r="S33" s="1">
        <v>21.476939231969514</v>
      </c>
      <c r="T33" s="1">
        <v>21.649412703624247</v>
      </c>
      <c r="U33" s="1">
        <v>21.802889251265555</v>
      </c>
      <c r="V33" s="1">
        <v>135830.64133388922</v>
      </c>
      <c r="W33" s="1">
        <v>141269.54494508513</v>
      </c>
      <c r="X33" s="1">
        <v>128936.07773858096</v>
      </c>
      <c r="Y33" s="1">
        <v>134672.04762310963</v>
      </c>
      <c r="Z33" s="1">
        <v>0.48188168710000001</v>
      </c>
      <c r="AA33" s="1">
        <v>0.41219089120000002</v>
      </c>
      <c r="AB33" s="1">
        <v>0.44943438000000002</v>
      </c>
      <c r="AC33" s="1">
        <v>0.40953273090000003</v>
      </c>
      <c r="AD33">
        <v>60.80830114183351</v>
      </c>
      <c r="AE33">
        <v>39.191698858166482</v>
      </c>
      <c r="AF33">
        <v>39.191698858166482</v>
      </c>
      <c r="AG33">
        <v>42.752525560253957</v>
      </c>
      <c r="AH33">
        <v>21.794335920839377</v>
      </c>
      <c r="AI33">
        <v>14.019570807082534</v>
      </c>
      <c r="AJ33">
        <v>24.802585881234691</v>
      </c>
      <c r="AK33">
        <v>17.949939679019266</v>
      </c>
      <c r="AL33">
        <v>63.648647238975819</v>
      </c>
      <c r="AM33">
        <v>36.328832822901859</v>
      </c>
      <c r="AN33">
        <v>33.006497646451699</v>
      </c>
      <c r="AO33">
        <v>45.815740270865149</v>
      </c>
      <c r="AP33">
        <v>20.592734589336349</v>
      </c>
      <c r="AQ33">
        <v>12.41376305711535</v>
      </c>
      <c r="AR33">
        <v>28.114209835506269</v>
      </c>
      <c r="AS33">
        <v>17.70153043535888</v>
      </c>
      <c r="AT33">
        <v>63.284847255245921</v>
      </c>
      <c r="AU33">
        <v>36.640741171434868</v>
      </c>
      <c r="AV33">
        <v>34.494186866450093</v>
      </c>
      <c r="AW33">
        <v>42.462039582256025</v>
      </c>
      <c r="AX33">
        <v>22.192648656138118</v>
      </c>
      <c r="AY33">
        <v>12.301538210311971</v>
      </c>
      <c r="AZ33">
        <v>25.302285418795513</v>
      </c>
      <c r="BA33">
        <v>17.159754163460516</v>
      </c>
      <c r="BB33">
        <v>61.650747475760724</v>
      </c>
      <c r="BC33">
        <v>38.316525969649568</v>
      </c>
      <c r="BD33">
        <v>34.345327845470472</v>
      </c>
      <c r="BE33">
        <v>43.042002213117584</v>
      </c>
      <c r="BF33">
        <v>20.749764111759301</v>
      </c>
      <c r="BG33">
        <v>13.595563733711172</v>
      </c>
      <c r="BH33">
        <v>63.791766324876889</v>
      </c>
      <c r="BI33">
        <v>17.39184406611767</v>
      </c>
      <c r="BJ33">
        <v>701.47077990000003</v>
      </c>
      <c r="BK33">
        <v>940.65227679999998</v>
      </c>
      <c r="BL33">
        <v>1605.357919</v>
      </c>
      <c r="BM33">
        <v>1461.0491099999999</v>
      </c>
      <c r="BN33">
        <v>87125.795900882105</v>
      </c>
      <c r="BO33">
        <v>62973.854910037895</v>
      </c>
      <c r="BP33">
        <v>36878.94101327817</v>
      </c>
      <c r="BQ33">
        <v>44024.666631500157</v>
      </c>
      <c r="BR33">
        <f t="shared" si="1"/>
        <v>1401.8417134070562</v>
      </c>
      <c r="BS33">
        <f t="shared" si="2"/>
        <v>1087.6665322923927</v>
      </c>
      <c r="BT33">
        <f t="shared" si="3"/>
        <v>646.12444846325889</v>
      </c>
      <c r="BU33">
        <f t="shared" si="4"/>
        <v>683.06944179309619</v>
      </c>
      <c r="BV33">
        <f t="shared" si="5"/>
        <v>871.2579590088211</v>
      </c>
      <c r="BW33">
        <f t="shared" si="6"/>
        <v>629.73854910037892</v>
      </c>
      <c r="BX33">
        <f t="shared" si="7"/>
        <v>368.78941013278171</v>
      </c>
      <c r="BY33">
        <f t="shared" si="8"/>
        <v>440.24666631500156</v>
      </c>
      <c r="BZ33" s="6">
        <v>983351</v>
      </c>
      <c r="CA33" s="6">
        <v>1023116</v>
      </c>
      <c r="CB33" s="6">
        <v>1037261</v>
      </c>
      <c r="CC33" s="6">
        <v>997998</v>
      </c>
      <c r="CD33">
        <v>611162</v>
      </c>
      <c r="CE33" s="8">
        <v>592365</v>
      </c>
      <c r="CF33">
        <v>592039</v>
      </c>
      <c r="CG33">
        <v>643222</v>
      </c>
    </row>
    <row r="34" spans="1:85" x14ac:dyDescent="0.3">
      <c r="B34" t="s">
        <v>307</v>
      </c>
      <c r="C34">
        <v>600155.99563232076</v>
      </c>
      <c r="D34">
        <v>4.7461355052699137</v>
      </c>
      <c r="E34">
        <v>0.93285256141217332</v>
      </c>
      <c r="F34">
        <v>0.31673983246530357</v>
      </c>
      <c r="G34">
        <v>425963.32359511941</v>
      </c>
      <c r="H34">
        <v>5.4230464822538771</v>
      </c>
      <c r="I34">
        <v>1.0731515877693285</v>
      </c>
      <c r="J34">
        <v>0.31710419097244069</v>
      </c>
      <c r="K34">
        <v>439815.75990845729</v>
      </c>
      <c r="L34">
        <v>6.2756986805903292</v>
      </c>
      <c r="M34">
        <v>0.65674082926278188</v>
      </c>
      <c r="N34">
        <v>0.43992963112680944</v>
      </c>
      <c r="O34">
        <v>490882.59827238478</v>
      </c>
      <c r="P34">
        <v>8.017889249685723</v>
      </c>
      <c r="Q34">
        <v>0.3922509871740284</v>
      </c>
      <c r="R34">
        <v>0.62171006267504103</v>
      </c>
      <c r="BV34" t="e">
        <f t="shared" si="5"/>
        <v>#DIV/0!</v>
      </c>
      <c r="BW34" t="e">
        <f t="shared" si="6"/>
        <v>#DIV/0!</v>
      </c>
      <c r="BX34" t="e">
        <f t="shared" si="7"/>
        <v>#DIV/0!</v>
      </c>
      <c r="BY34" t="e">
        <f t="shared" si="8"/>
        <v>#DIV/0!</v>
      </c>
      <c r="CD34">
        <v>53532232</v>
      </c>
      <c r="CE34" s="8">
        <v>55038883</v>
      </c>
      <c r="CF34">
        <v>57330597</v>
      </c>
      <c r="CG34">
        <v>59930646</v>
      </c>
    </row>
    <row r="35" spans="1:85" x14ac:dyDescent="0.3">
      <c r="S35" s="1">
        <f t="shared" ref="S35:U35" si="9">SUM(S2:S33)</f>
        <v>9851.8618794136</v>
      </c>
      <c r="T35" s="1">
        <f t="shared" si="9"/>
        <v>9966.3815247846469</v>
      </c>
      <c r="U35" s="1">
        <f t="shared" si="9"/>
        <v>10097.244276241812</v>
      </c>
      <c r="V35" s="1">
        <f>SUM(V2:V33)</f>
        <v>6608195.7829482146</v>
      </c>
      <c r="W35" s="1">
        <f t="shared" ref="W35:Y35" si="10">SUM(W2:W33)</f>
        <v>6564360.5251521273</v>
      </c>
      <c r="X35" s="1">
        <f t="shared" si="10"/>
        <v>5796854.7874650834</v>
      </c>
      <c r="Y35" s="1">
        <f t="shared" si="10"/>
        <v>6189973.0273866244</v>
      </c>
      <c r="AD35">
        <v>53.457035857895306</v>
      </c>
      <c r="AE35">
        <v>46.458211572089397</v>
      </c>
      <c r="AF35">
        <v>46.458211572089397</v>
      </c>
      <c r="AG35">
        <v>48.571397873525228</v>
      </c>
      <c r="AH35">
        <v>16.579196505325879</v>
      </c>
      <c r="AI35">
        <v>16.487728381354287</v>
      </c>
      <c r="AJ35">
        <v>25.436788141009238</v>
      </c>
      <c r="AK35">
        <v>23.13460973251599</v>
      </c>
      <c r="AL35">
        <v>54.739118693385024</v>
      </c>
      <c r="AM35">
        <v>45.199692456074857</v>
      </c>
      <c r="AN35">
        <v>35.039773856617174</v>
      </c>
      <c r="AO35">
        <v>46.33526357583618</v>
      </c>
      <c r="AP35">
        <v>18.140011894025811</v>
      </c>
      <c r="AQ35">
        <v>16.899761962591363</v>
      </c>
      <c r="AR35">
        <v>25.023289661802679</v>
      </c>
      <c r="AS35">
        <v>21.311973914033508</v>
      </c>
      <c r="AT35">
        <v>55.511144562241256</v>
      </c>
      <c r="AU35">
        <v>44.409823068045341</v>
      </c>
      <c r="AV35">
        <v>31.987639165672572</v>
      </c>
      <c r="AW35">
        <v>47.584257911925057</v>
      </c>
      <c r="AX35">
        <v>16.857403223774803</v>
      </c>
      <c r="AY35">
        <v>15.130235941897766</v>
      </c>
      <c r="AZ35">
        <v>25.704792506987729</v>
      </c>
      <c r="BA35">
        <v>21.879465404937331</v>
      </c>
      <c r="BB35">
        <v>55.63148866976961</v>
      </c>
      <c r="BC35">
        <v>44.270992676693893</v>
      </c>
      <c r="BD35">
        <v>31.957184217623258</v>
      </c>
      <c r="BE35">
        <v>46.513412277911002</v>
      </c>
      <c r="BF35">
        <v>17.090905076214799</v>
      </c>
      <c r="BG35">
        <v>14.866279141408455</v>
      </c>
      <c r="BH35">
        <v>63.604317354125804</v>
      </c>
      <c r="BI35">
        <v>21.501707376556439</v>
      </c>
      <c r="BJ35">
        <v>22933.2577189</v>
      </c>
      <c r="BK35">
        <v>27639.981771100003</v>
      </c>
      <c r="BL35">
        <v>42327.291041899996</v>
      </c>
      <c r="BM35">
        <v>43866.407332399998</v>
      </c>
      <c r="BN35">
        <v>233426.1998716495</v>
      </c>
      <c r="BO35">
        <v>199127.78328076875</v>
      </c>
      <c r="BP35">
        <v>135445.93946077995</v>
      </c>
      <c r="BQ35" s="5">
        <v>136620.82136308178</v>
      </c>
      <c r="BR35">
        <f>BZ35/BJ35</f>
        <v>2933.2631161494919</v>
      </c>
      <c r="BS35">
        <f>CA35/BK35</f>
        <v>2489.0464317141277</v>
      </c>
      <c r="BT35">
        <f>CB35/BL35</f>
        <v>1640.3189831182592</v>
      </c>
      <c r="BU35">
        <f>CC35/BM35</f>
        <v>1572.0243847976676</v>
      </c>
      <c r="BZ35" s="6">
        <v>67269279</v>
      </c>
      <c r="CA35" s="6">
        <v>68797198</v>
      </c>
      <c r="CB35" s="6">
        <v>69430259</v>
      </c>
      <c r="CC35" s="6">
        <v>68959062</v>
      </c>
    </row>
    <row r="36" spans="1:85" x14ac:dyDescent="0.3">
      <c r="BJ36">
        <f>SUM(BJ2:BJ33)</f>
        <v>22933.2577189</v>
      </c>
      <c r="BK36">
        <f t="shared" ref="BK36:BM36" si="11">SUM(BK2:BK33)</f>
        <v>27639.981771100003</v>
      </c>
      <c r="BL36">
        <f t="shared" si="11"/>
        <v>42327.291041899996</v>
      </c>
      <c r="BM36">
        <f t="shared" si="11"/>
        <v>43866.407332399998</v>
      </c>
    </row>
    <row r="37" spans="1:85" x14ac:dyDescent="0.3">
      <c r="BU37" t="s">
        <v>321</v>
      </c>
    </row>
    <row r="38" spans="1:85" x14ac:dyDescent="0.3">
      <c r="BI38" t="s">
        <v>325</v>
      </c>
      <c r="BJ38" t="s">
        <v>326</v>
      </c>
      <c r="BK38" t="s">
        <v>327</v>
      </c>
      <c r="BL38" t="s">
        <v>328</v>
      </c>
      <c r="BM38" t="s">
        <v>329</v>
      </c>
    </row>
    <row r="39" spans="1:85" x14ac:dyDescent="0.3">
      <c r="BJ39">
        <v>7104.1498124999998</v>
      </c>
      <c r="BK39">
        <v>7901.8809062499995</v>
      </c>
      <c r="BL39">
        <v>8338.4724374999969</v>
      </c>
      <c r="BM39">
        <v>9403.9560000000019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847C-F92F-4725-ABF7-CAC3A333A25C}">
  <dimension ref="A1:FK34"/>
  <sheetViews>
    <sheetView tabSelected="1" topLeftCell="EY7" workbookViewId="0">
      <selection activeCell="FG19" sqref="FG19"/>
    </sheetView>
  </sheetViews>
  <sheetFormatPr baseColWidth="10" defaultRowHeight="14.4" x14ac:dyDescent="0.3"/>
  <cols>
    <col min="87" max="87" width="13" bestFit="1" customWidth="1"/>
    <col min="117" max="117" width="26.88671875" customWidth="1"/>
    <col min="139" max="139" width="26.88671875" customWidth="1"/>
  </cols>
  <sheetData>
    <row r="1" spans="1:167" ht="201.6" x14ac:dyDescent="0.3">
      <c r="A1" t="s">
        <v>172</v>
      </c>
      <c r="B1" t="s">
        <v>173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257</v>
      </c>
      <c r="AB1" t="s">
        <v>258</v>
      </c>
      <c r="AC1" t="s">
        <v>259</v>
      </c>
      <c r="AD1" t="s">
        <v>48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311</v>
      </c>
      <c r="BK1" t="s">
        <v>310</v>
      </c>
      <c r="BL1" t="s">
        <v>308</v>
      </c>
      <c r="BM1" t="s">
        <v>309</v>
      </c>
      <c r="BN1" t="s">
        <v>312</v>
      </c>
      <c r="BO1" t="s">
        <v>313</v>
      </c>
      <c r="BP1" t="s">
        <v>314</v>
      </c>
      <c r="BQ1" s="5" t="s">
        <v>316</v>
      </c>
      <c r="BR1" t="s">
        <v>318</v>
      </c>
      <c r="BS1" t="s">
        <v>319</v>
      </c>
      <c r="BT1" t="s">
        <v>320</v>
      </c>
      <c r="BU1" s="5" t="s">
        <v>317</v>
      </c>
      <c r="BV1" t="s">
        <v>324</v>
      </c>
      <c r="BW1" t="s">
        <v>323</v>
      </c>
      <c r="BX1" t="s">
        <v>322</v>
      </c>
      <c r="BY1" s="5" t="s">
        <v>316</v>
      </c>
      <c r="BZ1" s="6" t="s">
        <v>122</v>
      </c>
      <c r="CA1" s="6" t="s">
        <v>112</v>
      </c>
      <c r="CB1" s="6" t="s">
        <v>108</v>
      </c>
      <c r="CC1" s="6" t="s">
        <v>41</v>
      </c>
      <c r="CD1" t="s">
        <v>123</v>
      </c>
      <c r="CE1" t="s">
        <v>130</v>
      </c>
      <c r="CF1" t="s">
        <v>132</v>
      </c>
      <c r="CG1" t="s">
        <v>140</v>
      </c>
      <c r="CI1" t="s">
        <v>332</v>
      </c>
      <c r="CJ1" s="5" t="s">
        <v>55</v>
      </c>
      <c r="CK1" s="102" t="s">
        <v>336</v>
      </c>
      <c r="CL1" s="5" t="s">
        <v>337</v>
      </c>
      <c r="CM1" s="5" t="s">
        <v>22</v>
      </c>
      <c r="CR1" t="s">
        <v>333</v>
      </c>
      <c r="CS1" s="15" t="s">
        <v>334</v>
      </c>
      <c r="CT1" t="s">
        <v>335</v>
      </c>
      <c r="CY1" s="15" t="s">
        <v>338</v>
      </c>
      <c r="CZ1" s="15" t="s">
        <v>339</v>
      </c>
      <c r="DA1" t="s">
        <v>340</v>
      </c>
      <c r="DH1" s="33" t="s">
        <v>341</v>
      </c>
      <c r="DI1" s="33" t="s">
        <v>342</v>
      </c>
      <c r="DJ1" s="103" t="s">
        <v>343</v>
      </c>
      <c r="DM1" s="35" t="s">
        <v>344</v>
      </c>
      <c r="DR1" t="s">
        <v>345</v>
      </c>
      <c r="DS1" s="15" t="s">
        <v>346</v>
      </c>
      <c r="DT1" t="s">
        <v>347</v>
      </c>
      <c r="DX1" s="15" t="s">
        <v>348</v>
      </c>
      <c r="DY1" s="15" t="s">
        <v>349</v>
      </c>
      <c r="DZ1" t="s">
        <v>350</v>
      </c>
      <c r="ED1" s="33" t="s">
        <v>351</v>
      </c>
      <c r="EE1" s="33" t="s">
        <v>352</v>
      </c>
      <c r="EF1" s="103" t="s">
        <v>353</v>
      </c>
      <c r="EI1" s="35" t="s">
        <v>354</v>
      </c>
      <c r="EM1" s="33" t="s">
        <v>355</v>
      </c>
      <c r="EN1" s="33" t="s">
        <v>356</v>
      </c>
      <c r="EO1" s="103" t="s">
        <v>357</v>
      </c>
      <c r="ES1" s="15" t="s">
        <v>360</v>
      </c>
      <c r="ET1" s="15" t="s">
        <v>358</v>
      </c>
      <c r="EU1" t="s">
        <v>359</v>
      </c>
      <c r="EW1" s="35" t="s">
        <v>354</v>
      </c>
      <c r="FA1" s="33" t="s">
        <v>361</v>
      </c>
      <c r="FB1" s="33" t="s">
        <v>362</v>
      </c>
      <c r="FC1" s="103" t="s">
        <v>363</v>
      </c>
      <c r="FG1" s="15" t="s">
        <v>364</v>
      </c>
      <c r="FH1" s="15" t="s">
        <v>365</v>
      </c>
      <c r="FI1" t="s">
        <v>366</v>
      </c>
      <c r="FK1" s="35" t="s">
        <v>367</v>
      </c>
    </row>
    <row r="2" spans="1:167" x14ac:dyDescent="0.3">
      <c r="A2" s="95" t="s">
        <v>174</v>
      </c>
      <c r="B2" t="s">
        <v>175</v>
      </c>
      <c r="C2">
        <v>3379453.846153846</v>
      </c>
      <c r="D2">
        <v>5.3111297759386096</v>
      </c>
      <c r="E2">
        <v>0.15174656502681741</v>
      </c>
      <c r="F2">
        <v>0.15174656502681741</v>
      </c>
      <c r="G2">
        <v>1831768</v>
      </c>
      <c r="H2">
        <v>10.044940188932221</v>
      </c>
      <c r="I2">
        <v>0.72789421658929154</v>
      </c>
      <c r="J2">
        <v>0.14557884331785831</v>
      </c>
      <c r="K2">
        <v>1993733.3333333333</v>
      </c>
      <c r="L2">
        <v>7.2449229808956952</v>
      </c>
      <c r="M2">
        <v>0.83595265164181098</v>
      </c>
      <c r="N2">
        <v>0.13932544194030183</v>
      </c>
      <c r="O2">
        <v>2120557.1428571427</v>
      </c>
      <c r="P2">
        <v>6.5346708075371023</v>
      </c>
      <c r="Q2">
        <v>0.33683870141943828</v>
      </c>
      <c r="R2">
        <v>0.26947096113555064</v>
      </c>
      <c r="S2" s="1">
        <v>244.64150349998272</v>
      </c>
      <c r="T2" s="1">
        <v>255.62184918336325</v>
      </c>
      <c r="U2" s="1">
        <v>264.32998165731277</v>
      </c>
      <c r="V2" s="1">
        <v>233231.31487639865</v>
      </c>
      <c r="W2" s="1">
        <v>238695.66233278447</v>
      </c>
      <c r="X2" s="1">
        <v>211465.29124590382</v>
      </c>
      <c r="Y2" s="1">
        <v>213219.03273398502</v>
      </c>
      <c r="Z2" s="1">
        <v>0.40907402279999999</v>
      </c>
      <c r="AA2" s="1">
        <v>0.42022275190000002</v>
      </c>
      <c r="AB2" s="1">
        <v>0.39506321170000003</v>
      </c>
      <c r="AC2" s="1">
        <v>0.42921416379999999</v>
      </c>
      <c r="AD2">
        <v>37.441912165940217</v>
      </c>
      <c r="AE2">
        <v>62.519822957578533</v>
      </c>
      <c r="AF2">
        <v>62.519822957578533</v>
      </c>
      <c r="AG2">
        <v>47.133906857362284</v>
      </c>
      <c r="AH2">
        <v>12.481827552058421</v>
      </c>
      <c r="AI2">
        <v>19.968067691105436</v>
      </c>
      <c r="AJ2">
        <v>16.445139080699818</v>
      </c>
      <c r="AK2">
        <v>30.688767776662466</v>
      </c>
      <c r="AL2">
        <v>39.963273813504536</v>
      </c>
      <c r="AM2">
        <v>60.032337435074346</v>
      </c>
      <c r="AN2">
        <v>33.080179005327807</v>
      </c>
      <c r="AO2">
        <v>47.749058160012481</v>
      </c>
      <c r="AP2">
        <v>13.585623843598832</v>
      </c>
      <c r="AQ2">
        <v>19.494555161728975</v>
      </c>
      <c r="AR2">
        <v>17.52727992153191</v>
      </c>
      <c r="AS2">
        <v>30.221778238480574</v>
      </c>
      <c r="AT2">
        <v>39.751977324639363</v>
      </c>
      <c r="AU2">
        <v>60.248022675360637</v>
      </c>
      <c r="AV2">
        <v>31.061429904514839</v>
      </c>
      <c r="AW2">
        <v>47.431188520234727</v>
      </c>
      <c r="AX2">
        <v>13.286180345982679</v>
      </c>
      <c r="AY2">
        <v>17.77524955853216</v>
      </c>
      <c r="AZ2">
        <v>17.284721645972635</v>
      </c>
      <c r="BA2">
        <v>30.146466874262096</v>
      </c>
      <c r="BB2">
        <v>40.7022224043181</v>
      </c>
      <c r="BC2">
        <v>59.263482871985843</v>
      </c>
      <c r="BD2">
        <v>29.033290920168408</v>
      </c>
      <c r="BE2">
        <v>47.49811644576161</v>
      </c>
      <c r="BF2">
        <v>12.09025582194665</v>
      </c>
      <c r="BG2">
        <v>59.588372267708259</v>
      </c>
      <c r="BH2">
        <v>17.748429992101592</v>
      </c>
      <c r="BI2">
        <v>29.749686453660011</v>
      </c>
      <c r="BJ2">
        <v>874.93462699999998</v>
      </c>
      <c r="BK2">
        <v>1205.8836839999999</v>
      </c>
      <c r="BL2">
        <v>1661.0625600000001</v>
      </c>
      <c r="BM2">
        <v>1936.535001</v>
      </c>
      <c r="BN2">
        <v>89273.526946602389</v>
      </c>
      <c r="BO2">
        <v>68638.709602111179</v>
      </c>
      <c r="BP2">
        <v>51879.864175615396</v>
      </c>
      <c r="BQ2">
        <v>47922.604007713468</v>
      </c>
      <c r="BR2">
        <f>BZ2/BJ2</f>
        <v>613.13152256802846</v>
      </c>
      <c r="BS2">
        <f>CA2/BK2</f>
        <v>452.88198791153064</v>
      </c>
      <c r="BT2">
        <f>CB2/BL2</f>
        <v>345.36206751899817</v>
      </c>
      <c r="BU2">
        <f>CC2/BM2</f>
        <v>286.99920203507855</v>
      </c>
      <c r="BV2">
        <f t="shared" ref="BV2:BY17" si="0">CD2/BJ2</f>
        <v>892.73526946602385</v>
      </c>
      <c r="BW2">
        <f t="shared" si="0"/>
        <v>686.3870960211118</v>
      </c>
      <c r="BX2">
        <f>CF2/BL2</f>
        <v>518.79864175615398</v>
      </c>
      <c r="BY2">
        <f>CG2/BM2</f>
        <v>479.22604007713466</v>
      </c>
      <c r="BZ2" s="6">
        <v>536450</v>
      </c>
      <c r="CA2" s="6">
        <v>546123</v>
      </c>
      <c r="CB2" s="6">
        <v>573668</v>
      </c>
      <c r="CC2" s="6">
        <v>555784</v>
      </c>
      <c r="CD2">
        <v>781085</v>
      </c>
      <c r="CE2" s="8">
        <v>827703</v>
      </c>
      <c r="CF2">
        <v>861757</v>
      </c>
      <c r="CG2">
        <v>928038</v>
      </c>
      <c r="CI2">
        <v>4785864</v>
      </c>
      <c r="CJ2">
        <v>568</v>
      </c>
      <c r="CK2">
        <v>928038</v>
      </c>
      <c r="CL2">
        <v>555784</v>
      </c>
      <c r="CM2">
        <v>1484390</v>
      </c>
      <c r="CN2" s="1">
        <f>CK2/CI2</f>
        <v>0.19391232178766468</v>
      </c>
      <c r="CQ2">
        <v>1</v>
      </c>
      <c r="CR2">
        <v>134195</v>
      </c>
      <c r="CS2">
        <v>275776</v>
      </c>
      <c r="CT2">
        <f>SUM(CR2:CS2)</f>
        <v>409971</v>
      </c>
      <c r="CX2">
        <v>1</v>
      </c>
      <c r="CY2" s="8">
        <v>1922.422</v>
      </c>
      <c r="CZ2" s="8">
        <v>14.298859999999999</v>
      </c>
      <c r="DA2" s="8">
        <v>1894.396</v>
      </c>
      <c r="DB2" s="8">
        <v>1950.4469999999999</v>
      </c>
      <c r="DD2">
        <f>CY2/CS2</f>
        <v>6.9709546878626129E-3</v>
      </c>
      <c r="DG2">
        <v>1</v>
      </c>
      <c r="DH2" s="1">
        <v>0.67267200000000005</v>
      </c>
      <c r="DI2" s="1">
        <v>9.6688999999999994E-3</v>
      </c>
      <c r="DJ2" s="1">
        <v>0.65372110000000005</v>
      </c>
      <c r="DK2" s="1">
        <v>0.69162290000000004</v>
      </c>
      <c r="DL2">
        <v>1</v>
      </c>
      <c r="DM2">
        <f>CY2/DH2</f>
        <v>2857.8891346748487</v>
      </c>
      <c r="DQ2">
        <v>1</v>
      </c>
      <c r="DR2">
        <v>573731</v>
      </c>
      <c r="DS2">
        <v>861757</v>
      </c>
      <c r="DT2">
        <v>1435488</v>
      </c>
      <c r="DW2">
        <v>1</v>
      </c>
      <c r="DX2" s="8">
        <v>1787.8969999999999</v>
      </c>
      <c r="DY2" s="8">
        <v>1638.0229999999999</v>
      </c>
      <c r="DZ2" s="8">
        <v>1755.7919999999999</v>
      </c>
      <c r="EA2" s="8">
        <v>1820.002</v>
      </c>
      <c r="EC2" s="8">
        <v>1</v>
      </c>
      <c r="ED2">
        <v>0.78760070000000004</v>
      </c>
      <c r="EE2">
        <v>8.4119999999999993E-3</v>
      </c>
      <c r="EF2">
        <v>0.7711133</v>
      </c>
      <c r="EG2">
        <v>0.80408809999999997</v>
      </c>
      <c r="EH2">
        <v>1</v>
      </c>
      <c r="EI2">
        <f>DX2/ED2</f>
        <v>2270.0551180312559</v>
      </c>
      <c r="EL2">
        <v>1</v>
      </c>
      <c r="EM2">
        <v>0.77890619999999999</v>
      </c>
      <c r="EN2">
        <v>8.9265000000000004E-3</v>
      </c>
      <c r="EO2">
        <v>0.76141029999999998</v>
      </c>
      <c r="EP2">
        <v>0.79640200000000005</v>
      </c>
      <c r="ER2">
        <v>1</v>
      </c>
      <c r="ES2" s="8">
        <v>1516.7170000000001</v>
      </c>
      <c r="ET2" s="8">
        <v>1564.3689999999999</v>
      </c>
      <c r="EU2" s="8">
        <v>1486.056</v>
      </c>
      <c r="EV2" s="8">
        <v>1547.3779999999999</v>
      </c>
      <c r="EW2">
        <f>ES2/EM2</f>
        <v>1947.2396034336357</v>
      </c>
      <c r="EZ2">
        <v>1</v>
      </c>
      <c r="FA2">
        <v>0.7672137</v>
      </c>
      <c r="FB2">
        <v>9.0989E-3</v>
      </c>
      <c r="FC2">
        <v>0.74937989999999999</v>
      </c>
      <c r="FD2">
        <v>0.78504759999999996</v>
      </c>
      <c r="FF2">
        <v>1</v>
      </c>
      <c r="FG2" s="8">
        <v>1107.941</v>
      </c>
      <c r="FH2" s="8">
        <v>9898.991</v>
      </c>
      <c r="FI2" s="8">
        <v>1088.539</v>
      </c>
      <c r="FJ2" s="8">
        <v>1127.3430000000001</v>
      </c>
      <c r="FK2">
        <f>FG2/FA2</f>
        <v>1444.1100308818782</v>
      </c>
    </row>
    <row r="3" spans="1:167" x14ac:dyDescent="0.3">
      <c r="A3" s="95" t="s">
        <v>176</v>
      </c>
      <c r="B3" t="s">
        <v>177</v>
      </c>
      <c r="C3">
        <v>310491.95205479453</v>
      </c>
      <c r="D3">
        <v>4.8255282023170256</v>
      </c>
      <c r="E3">
        <v>0.38604225618536209</v>
      </c>
      <c r="F3">
        <v>0.52391449053727712</v>
      </c>
      <c r="G3">
        <v>133940.06433166549</v>
      </c>
      <c r="H3">
        <v>3.6022641430894029</v>
      </c>
      <c r="I3">
        <v>0.40025157145437812</v>
      </c>
      <c r="J3">
        <v>0.53366876193917079</v>
      </c>
      <c r="K3">
        <v>144001.78775199695</v>
      </c>
      <c r="L3">
        <v>3.3546348242263804</v>
      </c>
      <c r="M3">
        <v>0.36980226408794742</v>
      </c>
      <c r="N3">
        <v>1.426380161482083</v>
      </c>
      <c r="O3">
        <v>159456.73197165487</v>
      </c>
      <c r="P3">
        <v>4.4963006163853034</v>
      </c>
      <c r="Q3">
        <v>0.4705430877612527</v>
      </c>
      <c r="R3">
        <v>1.829889785738205</v>
      </c>
      <c r="S3" s="1">
        <v>52.451270433048848</v>
      </c>
      <c r="T3" s="1">
        <v>52.985406231150982</v>
      </c>
      <c r="U3" s="1">
        <v>53.539080169231909</v>
      </c>
      <c r="V3" s="1">
        <v>228507.30336799807</v>
      </c>
      <c r="W3" s="1">
        <v>234498.55495840989</v>
      </c>
      <c r="X3" s="1">
        <v>220127.69509908985</v>
      </c>
      <c r="Y3" s="1">
        <v>242972.43480168047</v>
      </c>
      <c r="Z3" s="1">
        <v>0.42444201260000003</v>
      </c>
      <c r="AA3" s="1">
        <v>0.39077280850000001</v>
      </c>
      <c r="AB3" s="1">
        <v>0.42119089110000002</v>
      </c>
      <c r="AC3" s="1">
        <v>0.3835499825</v>
      </c>
      <c r="AD3">
        <v>38.163344850311091</v>
      </c>
      <c r="AE3">
        <v>61.750598047193904</v>
      </c>
      <c r="AF3">
        <v>61.750598047193904</v>
      </c>
      <c r="AG3">
        <v>48.592697118995382</v>
      </c>
      <c r="AH3">
        <v>14.361079603604047</v>
      </c>
      <c r="AI3">
        <v>20.774660313637881</v>
      </c>
      <c r="AJ3">
        <v>16.62614332167345</v>
      </c>
      <c r="AK3">
        <v>31.966553797321929</v>
      </c>
      <c r="AL3">
        <v>43.624622174347508</v>
      </c>
      <c r="AM3">
        <v>56.323631923127614</v>
      </c>
      <c r="AN3">
        <v>37.588973764378373</v>
      </c>
      <c r="AO3">
        <v>44.673143665274004</v>
      </c>
      <c r="AP3">
        <v>17.665427741033817</v>
      </c>
      <c r="AQ3">
        <v>19.92354602334456</v>
      </c>
      <c r="AR3">
        <v>17.279803222932387</v>
      </c>
      <c r="AS3">
        <v>27.393340442341618</v>
      </c>
      <c r="AT3">
        <v>42.137418105193056</v>
      </c>
      <c r="AU3">
        <v>57.839340620224498</v>
      </c>
      <c r="AV3">
        <v>33.798656915826832</v>
      </c>
      <c r="AW3">
        <v>45.921850080170387</v>
      </c>
      <c r="AX3">
        <v>15.753181399615704</v>
      </c>
      <c r="AY3">
        <v>18.045475516211123</v>
      </c>
      <c r="AZ3">
        <v>16.848589900372048</v>
      </c>
      <c r="BA3">
        <v>29.073260179798343</v>
      </c>
      <c r="BB3">
        <v>41.544957653921941</v>
      </c>
      <c r="BC3">
        <v>58.418092587271744</v>
      </c>
      <c r="BD3">
        <v>33.792650086335591</v>
      </c>
      <c r="BE3">
        <v>46.141755819449138</v>
      </c>
      <c r="BF3">
        <v>15.598892169022536</v>
      </c>
      <c r="BG3">
        <v>18.193757917313057</v>
      </c>
      <c r="BH3">
        <v>61.740647988471679</v>
      </c>
      <c r="BI3">
        <v>29.839797978572445</v>
      </c>
      <c r="BJ3">
        <v>626.17075650000004</v>
      </c>
      <c r="BK3">
        <v>578.29415719999997</v>
      </c>
      <c r="BL3">
        <v>1043.5007900000001</v>
      </c>
      <c r="BM3">
        <v>1056.605742</v>
      </c>
      <c r="BN3">
        <v>338335.6661115489</v>
      </c>
      <c r="BO3">
        <v>374828.6184483</v>
      </c>
      <c r="BP3">
        <v>204341.38818428686</v>
      </c>
      <c r="BQ3">
        <v>223563.71029450643</v>
      </c>
      <c r="BR3">
        <f t="shared" ref="BR3:BU33" si="1">BZ3/BJ3</f>
        <v>2406.1280159767407</v>
      </c>
      <c r="BS3">
        <f t="shared" si="1"/>
        <v>2730.7210013084327</v>
      </c>
      <c r="BT3">
        <f t="shared" si="1"/>
        <v>1582.6954956114598</v>
      </c>
      <c r="BU3">
        <f t="shared" si="1"/>
        <v>1381.6771402705476</v>
      </c>
      <c r="BV3">
        <f t="shared" si="0"/>
        <v>3383.3566611154888</v>
      </c>
      <c r="BW3">
        <f t="shared" si="0"/>
        <v>3748.2861844829999</v>
      </c>
      <c r="BX3">
        <f t="shared" si="0"/>
        <v>2043.4138818428685</v>
      </c>
      <c r="BY3">
        <f t="shared" si="0"/>
        <v>2235.6371029450643</v>
      </c>
      <c r="BZ3" s="6">
        <v>1506647</v>
      </c>
      <c r="CA3" s="6">
        <v>1579160</v>
      </c>
      <c r="CB3" s="6">
        <v>1651544</v>
      </c>
      <c r="CC3" s="6">
        <v>1459888</v>
      </c>
      <c r="CD3">
        <v>2118559</v>
      </c>
      <c r="CE3" s="8">
        <v>2167612</v>
      </c>
      <c r="CF3">
        <v>2132304</v>
      </c>
      <c r="CG3">
        <v>2362187</v>
      </c>
      <c r="CI3">
        <v>3819049</v>
      </c>
      <c r="CJ3">
        <v>3292</v>
      </c>
      <c r="CK3">
        <v>2362187</v>
      </c>
      <c r="CL3">
        <v>1459888</v>
      </c>
      <c r="CM3">
        <v>3825367</v>
      </c>
      <c r="CN3" s="1">
        <f t="shared" ref="CN3:CN33" si="2">CK3/CI3</f>
        <v>0.61852754442270841</v>
      </c>
      <c r="CQ3">
        <v>2</v>
      </c>
      <c r="CR3">
        <v>421856</v>
      </c>
      <c r="CS3">
        <v>773792</v>
      </c>
      <c r="CT3">
        <f t="shared" ref="CT3:CT33" si="3">SUM(CR3:CS3)</f>
        <v>1195648</v>
      </c>
      <c r="CX3">
        <v>2</v>
      </c>
      <c r="CY3" s="8">
        <v>8469.4959999999992</v>
      </c>
      <c r="CZ3" s="8">
        <v>4.4593389999999999</v>
      </c>
      <c r="DA3" s="8">
        <v>8382.0949999999993</v>
      </c>
      <c r="DB3" s="8">
        <v>855.68979999999999</v>
      </c>
      <c r="DD3">
        <f t="shared" ref="DD3:DD33" si="4">CY3/CS3</f>
        <v>1.0945442702948595E-2</v>
      </c>
      <c r="DG3">
        <v>2</v>
      </c>
      <c r="DH3" s="1">
        <v>0.64717380000000002</v>
      </c>
      <c r="DI3" s="1">
        <v>1.00745E-2</v>
      </c>
      <c r="DJ3" s="1">
        <v>0.62742770000000003</v>
      </c>
      <c r="DK3" s="1">
        <v>0.66691979999999995</v>
      </c>
      <c r="DL3">
        <v>2</v>
      </c>
      <c r="DM3">
        <f t="shared" ref="DM3:DM33" si="5">CY3/DH3</f>
        <v>13086.895668520572</v>
      </c>
      <c r="DQ3">
        <v>2</v>
      </c>
      <c r="DR3">
        <v>1653503</v>
      </c>
      <c r="DS3">
        <v>2132304</v>
      </c>
      <c r="DT3">
        <v>3785807</v>
      </c>
      <c r="DW3">
        <v>2</v>
      </c>
      <c r="DX3" s="8">
        <v>1164.7840000000001</v>
      </c>
      <c r="DY3" s="8">
        <v>5324.5240000000003</v>
      </c>
      <c r="DZ3" s="8">
        <v>1154.348</v>
      </c>
      <c r="EA3" s="8">
        <v>1175.2190000000001</v>
      </c>
      <c r="EC3">
        <v>2</v>
      </c>
      <c r="ED3">
        <v>0.71926749999999995</v>
      </c>
      <c r="EE3">
        <v>9.5659000000000004E-3</v>
      </c>
      <c r="EF3">
        <v>0.70051839999999999</v>
      </c>
      <c r="EG3">
        <v>0.73801660000000002</v>
      </c>
      <c r="EH3">
        <v>2</v>
      </c>
      <c r="EI3">
        <f t="shared" ref="EI3:EI33" si="6">DX3/ED3</f>
        <v>1619.4030732655099</v>
      </c>
      <c r="EL3">
        <v>2</v>
      </c>
      <c r="EM3">
        <v>0.74425669999999999</v>
      </c>
      <c r="EN3">
        <v>1.01254E-2</v>
      </c>
      <c r="EO3">
        <v>0.72441089999999997</v>
      </c>
      <c r="EP3">
        <v>0.76410239999999996</v>
      </c>
      <c r="ER3">
        <v>2</v>
      </c>
      <c r="ES3" s="8">
        <v>7572.2550000000001</v>
      </c>
      <c r="ET3" s="8">
        <v>4820.777</v>
      </c>
      <c r="EU3" s="8">
        <v>747.77700000000004</v>
      </c>
      <c r="EV3" s="8">
        <v>7666.741</v>
      </c>
      <c r="EW3">
        <f t="shared" ref="EW3:EW33" si="7">ES3/EM3</f>
        <v>10174.251706434085</v>
      </c>
      <c r="EZ3">
        <v>2</v>
      </c>
      <c r="FA3">
        <v>0.74151210000000001</v>
      </c>
      <c r="FB3">
        <v>1.02483E-2</v>
      </c>
      <c r="FC3">
        <v>0.7214256</v>
      </c>
      <c r="FD3">
        <v>0.76159869999999996</v>
      </c>
      <c r="FF3">
        <v>2</v>
      </c>
      <c r="FG3" s="8">
        <v>5787.1909999999998</v>
      </c>
      <c r="FH3" s="8">
        <v>3630.152</v>
      </c>
      <c r="FI3" s="8">
        <v>5716.0410000000002</v>
      </c>
      <c r="FJ3" s="8">
        <v>5858.3410000000003</v>
      </c>
      <c r="FK3">
        <f t="shared" ref="FK3:FK33" si="8">FG3/FA3</f>
        <v>7804.5806669911381</v>
      </c>
    </row>
    <row r="4" spans="1:167" x14ac:dyDescent="0.3">
      <c r="A4" s="95" t="s">
        <v>178</v>
      </c>
      <c r="B4" t="s">
        <v>179</v>
      </c>
      <c r="C4">
        <v>334375</v>
      </c>
      <c r="D4">
        <v>19.245413637937002</v>
      </c>
      <c r="E4">
        <v>0</v>
      </c>
      <c r="F4">
        <v>0.27691242644513669</v>
      </c>
      <c r="G4">
        <v>469908.64197530865</v>
      </c>
      <c r="H4">
        <v>26.009783882341196</v>
      </c>
      <c r="I4">
        <v>0</v>
      </c>
      <c r="J4">
        <v>0.39408763458092722</v>
      </c>
      <c r="K4">
        <v>1305864.5161290322</v>
      </c>
      <c r="L4">
        <v>10.992594202826949</v>
      </c>
      <c r="M4">
        <v>0.61756147206892975</v>
      </c>
      <c r="N4">
        <v>0.37053688324135786</v>
      </c>
      <c r="O4">
        <v>2157407.692307692</v>
      </c>
      <c r="P4">
        <v>19.491578805998177</v>
      </c>
      <c r="Q4">
        <v>0.35655327084143007</v>
      </c>
      <c r="R4">
        <v>0.35655327084143007</v>
      </c>
      <c r="S4" s="1">
        <v>10.299803595405994</v>
      </c>
      <c r="T4" s="1">
        <v>10.954443185397382</v>
      </c>
      <c r="U4" s="1">
        <v>11.384063946413349</v>
      </c>
      <c r="V4" s="1">
        <v>225814.67358947732</v>
      </c>
      <c r="W4" s="1">
        <v>242519.03837362662</v>
      </c>
      <c r="X4" s="1">
        <v>188475.93486455642</v>
      </c>
      <c r="Y4" s="1">
        <v>210866.43989878643</v>
      </c>
      <c r="Z4" s="1">
        <v>0.43112969300000004</v>
      </c>
      <c r="AA4" s="1">
        <v>0.42071904269999999</v>
      </c>
      <c r="AB4" s="1">
        <v>0.43138569570000002</v>
      </c>
      <c r="AC4" s="1">
        <v>0.40645857220000003</v>
      </c>
      <c r="AD4">
        <v>33.689292348723363</v>
      </c>
      <c r="AE4">
        <v>66.31070765127663</v>
      </c>
      <c r="AF4">
        <v>66.31070765127663</v>
      </c>
      <c r="AG4">
        <v>52.343565223695578</v>
      </c>
      <c r="AH4">
        <v>10.408740784583587</v>
      </c>
      <c r="AI4">
        <v>20.975791221420771</v>
      </c>
      <c r="AJ4">
        <v>17.037779196067454</v>
      </c>
      <c r="AK4">
        <v>35.305786027628123</v>
      </c>
      <c r="AL4">
        <v>37.006506627669715</v>
      </c>
      <c r="AM4">
        <v>62.973113843752003</v>
      </c>
      <c r="AN4">
        <v>35.572158352642425</v>
      </c>
      <c r="AO4">
        <v>45.989308775795543</v>
      </c>
      <c r="AP4">
        <v>13.57116037330356</v>
      </c>
      <c r="AQ4">
        <v>22.000997979338862</v>
      </c>
      <c r="AR4">
        <v>15.582805112420891</v>
      </c>
      <c r="AS4">
        <v>30.40650366337465</v>
      </c>
      <c r="AT4">
        <v>34.210878920515157</v>
      </c>
      <c r="AU4">
        <v>65.777823900626871</v>
      </c>
      <c r="AV4">
        <v>31.993347800728273</v>
      </c>
      <c r="AW4">
        <v>48.493271610452254</v>
      </c>
      <c r="AX4">
        <v>11.600100886434452</v>
      </c>
      <c r="AY4">
        <v>20.393246914293822</v>
      </c>
      <c r="AZ4">
        <v>15.146232784938496</v>
      </c>
      <c r="BA4">
        <v>33.347038825513756</v>
      </c>
      <c r="BB4">
        <v>38.507026652821047</v>
      </c>
      <c r="BC4">
        <v>61.49297334717896</v>
      </c>
      <c r="BD4">
        <v>32.251713395638632</v>
      </c>
      <c r="BE4">
        <v>46.798892350294217</v>
      </c>
      <c r="BF4">
        <v>13.535756317064729</v>
      </c>
      <c r="BG4">
        <v>18.715957078573901</v>
      </c>
      <c r="BH4">
        <v>60.334648667358948</v>
      </c>
      <c r="BI4">
        <v>30.910349601938385</v>
      </c>
      <c r="BJ4">
        <v>635.9829919</v>
      </c>
      <c r="BK4">
        <v>817.35611240000003</v>
      </c>
      <c r="BL4">
        <v>1124.953262</v>
      </c>
      <c r="BM4">
        <v>1109.614239</v>
      </c>
      <c r="BN4">
        <v>69834.100228553609</v>
      </c>
      <c r="BO4">
        <v>61262.770584744692</v>
      </c>
      <c r="BP4">
        <v>45322.149570334775</v>
      </c>
      <c r="BQ4">
        <v>50281.528515965627</v>
      </c>
      <c r="BR4">
        <f t="shared" si="1"/>
        <v>437.30257497787028</v>
      </c>
      <c r="BS4">
        <f t="shared" si="1"/>
        <v>318.62611173885676</v>
      </c>
      <c r="BT4">
        <f t="shared" si="1"/>
        <v>266.3381761010441</v>
      </c>
      <c r="BU4">
        <f t="shared" si="1"/>
        <v>255.45634693319758</v>
      </c>
      <c r="BV4">
        <f t="shared" si="0"/>
        <v>698.34100228553609</v>
      </c>
      <c r="BW4">
        <f t="shared" si="0"/>
        <v>612.62770584744692</v>
      </c>
      <c r="BX4">
        <f t="shared" si="0"/>
        <v>453.22149570334773</v>
      </c>
      <c r="BY4">
        <f t="shared" si="0"/>
        <v>502.8152851596563</v>
      </c>
      <c r="BZ4" s="6">
        <v>278117</v>
      </c>
      <c r="CA4" s="6">
        <v>260431</v>
      </c>
      <c r="CB4" s="6">
        <v>299618</v>
      </c>
      <c r="CC4" s="6">
        <v>283458</v>
      </c>
      <c r="CD4">
        <v>444133</v>
      </c>
      <c r="CE4" s="8">
        <v>500735</v>
      </c>
      <c r="CF4">
        <v>509853</v>
      </c>
      <c r="CG4">
        <v>557931</v>
      </c>
      <c r="CI4">
        <v>2802362</v>
      </c>
      <c r="CJ4">
        <v>0</v>
      </c>
      <c r="CK4">
        <v>557931</v>
      </c>
      <c r="CL4">
        <v>283458</v>
      </c>
      <c r="CM4">
        <v>841389</v>
      </c>
      <c r="CN4" s="1">
        <f t="shared" si="2"/>
        <v>0.19909312215909294</v>
      </c>
      <c r="CQ4">
        <v>3</v>
      </c>
      <c r="CR4">
        <v>83876</v>
      </c>
      <c r="CS4">
        <v>190838</v>
      </c>
      <c r="CT4">
        <f t="shared" si="3"/>
        <v>274714</v>
      </c>
      <c r="CX4">
        <v>3</v>
      </c>
      <c r="CY4" s="8">
        <v>1049.3520000000001</v>
      </c>
      <c r="CZ4" s="8">
        <v>11.66807</v>
      </c>
      <c r="DA4" s="8">
        <v>1026.4829999999999</v>
      </c>
      <c r="DB4" s="8">
        <v>1072.221</v>
      </c>
      <c r="DD4">
        <f t="shared" si="4"/>
        <v>5.4986533080413754E-3</v>
      </c>
      <c r="DG4">
        <v>3</v>
      </c>
      <c r="DH4" s="1">
        <v>0.69467880000000004</v>
      </c>
      <c r="DI4" s="1">
        <v>9.7272000000000001E-3</v>
      </c>
      <c r="DJ4" s="1">
        <v>0.67561360000000004</v>
      </c>
      <c r="DK4" s="1">
        <v>0.71374409999999999</v>
      </c>
      <c r="DL4">
        <v>3</v>
      </c>
      <c r="DM4">
        <f t="shared" si="5"/>
        <v>1510.55710927122</v>
      </c>
      <c r="DQ4">
        <v>3</v>
      </c>
      <c r="DR4">
        <v>299783</v>
      </c>
      <c r="DS4">
        <v>509853</v>
      </c>
      <c r="DT4">
        <v>809636</v>
      </c>
      <c r="DW4">
        <v>3</v>
      </c>
      <c r="DX4" s="8">
        <v>1230.627</v>
      </c>
      <c r="DY4" s="8">
        <v>8834.8259999999991</v>
      </c>
      <c r="DZ4" s="8">
        <v>1213.3109999999999</v>
      </c>
      <c r="EA4" s="8">
        <v>1247.943</v>
      </c>
      <c r="EC4">
        <v>3</v>
      </c>
      <c r="ED4">
        <v>0.79399770000000003</v>
      </c>
      <c r="EE4">
        <v>8.5383000000000004E-3</v>
      </c>
      <c r="EF4">
        <v>0.77726269999999997</v>
      </c>
      <c r="EG4">
        <v>0.81073269999999997</v>
      </c>
      <c r="EH4">
        <v>3</v>
      </c>
      <c r="EI4">
        <f t="shared" si="6"/>
        <v>1549.9125501245153</v>
      </c>
      <c r="EL4">
        <v>3</v>
      </c>
      <c r="EM4">
        <v>0.80615700000000001</v>
      </c>
      <c r="EN4">
        <v>8.7127999999999997E-3</v>
      </c>
      <c r="EO4">
        <v>0.78907989999999995</v>
      </c>
      <c r="EP4">
        <v>0.82323409999999997</v>
      </c>
      <c r="ER4">
        <v>3</v>
      </c>
      <c r="ES4" s="8">
        <v>7531.6689999999999</v>
      </c>
      <c r="ET4" s="8">
        <v>8155.1940000000004</v>
      </c>
      <c r="EU4" s="8">
        <v>737.18299999999999</v>
      </c>
      <c r="EV4" s="8">
        <v>7691.5079999999998</v>
      </c>
      <c r="EW4">
        <f t="shared" si="7"/>
        <v>9342.68262881796</v>
      </c>
      <c r="EZ4">
        <v>3</v>
      </c>
      <c r="FA4">
        <v>0.7835434</v>
      </c>
      <c r="FB4">
        <v>9.2437999999999999E-3</v>
      </c>
      <c r="FC4">
        <v>0.76542560000000004</v>
      </c>
      <c r="FD4">
        <v>0.80166119999999996</v>
      </c>
      <c r="FF4">
        <v>3</v>
      </c>
      <c r="FG4" s="8">
        <v>5335.7950000000001</v>
      </c>
      <c r="FH4" s="8">
        <v>5353.1490000000003</v>
      </c>
      <c r="FI4" s="8">
        <v>5230.875</v>
      </c>
      <c r="FJ4" s="8">
        <v>5440.7139999999999</v>
      </c>
      <c r="FK4">
        <f t="shared" si="8"/>
        <v>6809.8269987342119</v>
      </c>
    </row>
    <row r="5" spans="1:167" x14ac:dyDescent="0.3">
      <c r="A5" s="95" t="s">
        <v>180</v>
      </c>
      <c r="B5" t="s">
        <v>181</v>
      </c>
      <c r="C5">
        <v>1058754.3209876544</v>
      </c>
      <c r="D5">
        <v>2.0989026237448853</v>
      </c>
      <c r="E5">
        <v>0.69963420791496178</v>
      </c>
      <c r="F5">
        <v>0.46642280527664121</v>
      </c>
      <c r="G5">
        <v>1278273.9130434783</v>
      </c>
      <c r="H5">
        <v>2.0407955020867132</v>
      </c>
      <c r="I5">
        <v>0.90702022314965036</v>
      </c>
      <c r="J5">
        <v>0.34013258368111893</v>
      </c>
      <c r="K5">
        <v>1214106.4935064935</v>
      </c>
      <c r="L5">
        <v>1.3905795721721494</v>
      </c>
      <c r="M5">
        <v>0.21393531879571531</v>
      </c>
      <c r="N5">
        <v>0</v>
      </c>
      <c r="O5">
        <v>1094352.8735632184</v>
      </c>
      <c r="P5">
        <v>9.4529176430305206</v>
      </c>
      <c r="Q5">
        <v>0.31509725476768402</v>
      </c>
      <c r="R5">
        <v>0</v>
      </c>
      <c r="S5" s="1">
        <v>15.343312973977968</v>
      </c>
      <c r="T5" s="1">
        <v>16.262736835427972</v>
      </c>
      <c r="U5" s="1">
        <v>16.562380678038163</v>
      </c>
      <c r="V5" s="1">
        <v>773374.76955798268</v>
      </c>
      <c r="W5" s="1">
        <v>640119.38200177101</v>
      </c>
      <c r="X5" s="1">
        <v>537584.31832719699</v>
      </c>
      <c r="Y5" s="1">
        <v>496909.39378439152</v>
      </c>
      <c r="Z5" s="1">
        <v>0.46047520310000001</v>
      </c>
      <c r="AA5" s="1">
        <v>0.46381486529999999</v>
      </c>
      <c r="AB5" s="1">
        <v>0.46822475099999999</v>
      </c>
      <c r="AC5" s="1">
        <v>0.44224908880000002</v>
      </c>
      <c r="AD5">
        <v>59.167807143674899</v>
      </c>
      <c r="AE5">
        <v>40.668447316264164</v>
      </c>
      <c r="AF5">
        <v>40.668447316264164</v>
      </c>
      <c r="AG5">
        <v>50.491919330901482</v>
      </c>
      <c r="AH5">
        <v>14.726805428495505</v>
      </c>
      <c r="AI5">
        <v>14.29711780541064</v>
      </c>
      <c r="AJ5">
        <v>30.093678413842433</v>
      </c>
      <c r="AK5">
        <v>20.398240917059049</v>
      </c>
      <c r="AL5">
        <v>58.501254730644739</v>
      </c>
      <c r="AM5">
        <v>41.47403574003436</v>
      </c>
      <c r="AN5">
        <v>29.534198630386086</v>
      </c>
      <c r="AO5">
        <v>50.811135761213954</v>
      </c>
      <c r="AP5">
        <v>15.07933791297539</v>
      </c>
      <c r="AQ5">
        <v>14.454860717410698</v>
      </c>
      <c r="AR5">
        <v>30.024966251703461</v>
      </c>
      <c r="AS5">
        <v>20.786169509510493</v>
      </c>
      <c r="AT5">
        <v>59.998027231014653</v>
      </c>
      <c r="AU5">
        <v>39.766601021078017</v>
      </c>
      <c r="AV5">
        <v>28.258895317394721</v>
      </c>
      <c r="AW5">
        <v>49.798924954280508</v>
      </c>
      <c r="AX5">
        <v>14.748942471108572</v>
      </c>
      <c r="AY5">
        <v>13.509952846286149</v>
      </c>
      <c r="AZ5">
        <v>29.623280488067582</v>
      </c>
      <c r="BA5">
        <v>20.17564446621293</v>
      </c>
      <c r="BB5">
        <v>59.540270361979076</v>
      </c>
      <c r="BC5">
        <v>40.430694818392446</v>
      </c>
      <c r="BD5">
        <v>29.058024163033423</v>
      </c>
      <c r="BE5">
        <v>49.252615757394842</v>
      </c>
      <c r="BF5">
        <v>15.578988119045093</v>
      </c>
      <c r="BG5">
        <v>13.479036043988335</v>
      </c>
      <c r="BH5">
        <v>64.831603876439942</v>
      </c>
      <c r="BI5">
        <v>20.090229491680766</v>
      </c>
      <c r="BJ5">
        <v>738.75641150000001</v>
      </c>
      <c r="BK5">
        <v>1395.451055</v>
      </c>
      <c r="BL5">
        <v>1334.6949360000001</v>
      </c>
      <c r="BM5">
        <v>1264.6353160000001</v>
      </c>
      <c r="BN5">
        <v>46934.279635690174</v>
      </c>
      <c r="BO5">
        <v>25134.883716863864</v>
      </c>
      <c r="BP5">
        <v>29049.70937868307</v>
      </c>
      <c r="BQ5">
        <v>30617.443234520579</v>
      </c>
      <c r="BR5">
        <f t="shared" si="1"/>
        <v>691.17775771750439</v>
      </c>
      <c r="BS5">
        <f t="shared" si="1"/>
        <v>379.22361956292332</v>
      </c>
      <c r="BT5">
        <f t="shared" si="1"/>
        <v>409.76105119499755</v>
      </c>
      <c r="BU5">
        <f t="shared" si="1"/>
        <v>445.44778472721379</v>
      </c>
      <c r="BV5">
        <f t="shared" si="0"/>
        <v>469.34279635690172</v>
      </c>
      <c r="BW5">
        <f t="shared" si="0"/>
        <v>251.34883716863862</v>
      </c>
      <c r="BX5">
        <f t="shared" si="0"/>
        <v>290.4970937868307</v>
      </c>
      <c r="BY5">
        <f t="shared" si="0"/>
        <v>306.17443234520579</v>
      </c>
      <c r="BZ5" s="6">
        <v>510612</v>
      </c>
      <c r="CA5" s="6">
        <v>529188</v>
      </c>
      <c r="CB5" s="6">
        <v>546906</v>
      </c>
      <c r="CC5" s="6">
        <v>563329</v>
      </c>
      <c r="CD5">
        <v>346730</v>
      </c>
      <c r="CE5" s="8">
        <v>350745</v>
      </c>
      <c r="CF5">
        <v>387725</v>
      </c>
      <c r="CG5">
        <v>387199</v>
      </c>
      <c r="CI5">
        <v>2611787</v>
      </c>
      <c r="CJ5">
        <v>1559</v>
      </c>
      <c r="CK5">
        <v>387199</v>
      </c>
      <c r="CL5">
        <v>563329</v>
      </c>
      <c r="CM5">
        <v>952087</v>
      </c>
      <c r="CN5" s="1">
        <f t="shared" si="2"/>
        <v>0.14825060389687214</v>
      </c>
      <c r="CQ5">
        <v>4</v>
      </c>
      <c r="CR5">
        <v>148150</v>
      </c>
      <c r="CS5">
        <v>124154</v>
      </c>
      <c r="CT5">
        <f t="shared" si="3"/>
        <v>272304</v>
      </c>
      <c r="CX5">
        <v>4</v>
      </c>
      <c r="CY5" s="8">
        <v>1313.1179999999999</v>
      </c>
      <c r="CZ5" s="8">
        <v>9.5049449999999993</v>
      </c>
      <c r="DA5" s="8">
        <v>1294.489</v>
      </c>
      <c r="DB5" s="8">
        <v>1331.748</v>
      </c>
      <c r="DD5">
        <f t="shared" si="4"/>
        <v>1.0576525927477164E-2</v>
      </c>
      <c r="DG5">
        <v>4</v>
      </c>
      <c r="DH5" s="1">
        <v>0.45593899999999998</v>
      </c>
      <c r="DI5" s="1">
        <v>1.07838E-2</v>
      </c>
      <c r="DJ5" s="1">
        <v>0.43480279999999999</v>
      </c>
      <c r="DK5" s="1">
        <v>0.47707509999999997</v>
      </c>
      <c r="DL5">
        <v>4</v>
      </c>
      <c r="DM5">
        <f t="shared" si="5"/>
        <v>2880.0300040136949</v>
      </c>
      <c r="DQ5">
        <v>4</v>
      </c>
      <c r="DR5">
        <v>547137</v>
      </c>
      <c r="DS5">
        <v>387725</v>
      </c>
      <c r="DT5">
        <v>934862</v>
      </c>
      <c r="DW5">
        <v>4</v>
      </c>
      <c r="DX5" s="8">
        <v>1645.402</v>
      </c>
      <c r="DY5" s="8">
        <v>1335.568</v>
      </c>
      <c r="DZ5" s="8">
        <v>1619.2249999999999</v>
      </c>
      <c r="EA5" s="8">
        <v>1671.579</v>
      </c>
      <c r="EC5">
        <v>4</v>
      </c>
      <c r="ED5">
        <v>0.59802759999999999</v>
      </c>
      <c r="EE5">
        <v>1.0659999999999999E-2</v>
      </c>
      <c r="EF5">
        <v>0.57713409999999998</v>
      </c>
      <c r="EG5">
        <v>0.61892100000000005</v>
      </c>
      <c r="EH5">
        <v>4</v>
      </c>
      <c r="EI5">
        <f t="shared" si="6"/>
        <v>2751.3813743713504</v>
      </c>
      <c r="EL5">
        <v>4</v>
      </c>
      <c r="EM5">
        <v>0.57416920000000005</v>
      </c>
      <c r="EN5">
        <v>1.1847999999999999E-2</v>
      </c>
      <c r="EO5">
        <v>0.55094710000000002</v>
      </c>
      <c r="EP5">
        <v>0.59739120000000001</v>
      </c>
      <c r="ER5">
        <v>4</v>
      </c>
      <c r="ES5" s="8">
        <v>1170.74</v>
      </c>
      <c r="ET5" s="8">
        <v>1625.5329999999999</v>
      </c>
      <c r="EU5" s="8">
        <v>1138.8800000000001</v>
      </c>
      <c r="EV5" s="8">
        <v>1202.5999999999999</v>
      </c>
      <c r="EW5">
        <f t="shared" si="7"/>
        <v>2039.0156769119624</v>
      </c>
      <c r="EZ5">
        <v>4</v>
      </c>
      <c r="FA5">
        <v>0.56633259999999996</v>
      </c>
      <c r="FB5">
        <v>1.2280299999999999E-2</v>
      </c>
      <c r="FC5">
        <v>0.54226319999999995</v>
      </c>
      <c r="FD5">
        <v>0.59040199999999998</v>
      </c>
      <c r="FF5">
        <v>4</v>
      </c>
      <c r="FG5" s="8">
        <v>9252.3889999999992</v>
      </c>
      <c r="FH5" s="8">
        <v>952.49699999999996</v>
      </c>
      <c r="FI5" s="8">
        <v>9065.7029999999995</v>
      </c>
      <c r="FJ5" s="8">
        <v>9439.0750000000007</v>
      </c>
      <c r="FK5">
        <f t="shared" si="8"/>
        <v>16337.376658168716</v>
      </c>
    </row>
    <row r="6" spans="1:167" x14ac:dyDescent="0.3">
      <c r="A6" s="95" t="s">
        <v>182</v>
      </c>
      <c r="B6" t="s">
        <v>183</v>
      </c>
      <c r="C6">
        <v>1395192.9245283019</v>
      </c>
      <c r="D6">
        <v>0.81141141973670372</v>
      </c>
      <c r="E6">
        <v>0.70998499226961576</v>
      </c>
      <c r="F6">
        <v>0.16904404577847995</v>
      </c>
      <c r="G6">
        <v>1338103.9473684209</v>
      </c>
      <c r="H6">
        <v>1.0488787322464983</v>
      </c>
      <c r="I6">
        <v>0.36055206420973379</v>
      </c>
      <c r="J6">
        <v>0.19666476229621843</v>
      </c>
      <c r="K6">
        <v>1634191.237113402</v>
      </c>
      <c r="L6">
        <v>1.1670705677104378</v>
      </c>
      <c r="M6">
        <v>0.25233958220766223</v>
      </c>
      <c r="N6">
        <v>0.34696692553553554</v>
      </c>
      <c r="O6">
        <v>2537933.333333333</v>
      </c>
      <c r="P6">
        <v>1.0385059686603335</v>
      </c>
      <c r="Q6">
        <v>0.12217717278356864</v>
      </c>
      <c r="R6">
        <v>0.39707581154659805</v>
      </c>
      <c r="S6" s="1">
        <v>20.125213635839124</v>
      </c>
      <c r="T6" s="1">
        <v>20.913195999485882</v>
      </c>
      <c r="U6" s="1">
        <v>21.596616703864932</v>
      </c>
      <c r="V6" s="1">
        <v>304860.61946528667</v>
      </c>
      <c r="W6" s="1">
        <v>316648.18411230604</v>
      </c>
      <c r="X6" s="1">
        <v>272005.42719356436</v>
      </c>
      <c r="Y6" s="1">
        <v>281706.15687426808</v>
      </c>
      <c r="Z6" s="1">
        <v>0.41548414960000002</v>
      </c>
      <c r="AA6" s="1">
        <v>0.41118387849999999</v>
      </c>
      <c r="AB6" s="1">
        <v>0.39281721580000001</v>
      </c>
      <c r="AC6" s="1">
        <v>0.38642144380000004</v>
      </c>
      <c r="AD6">
        <v>25.611420389048771</v>
      </c>
      <c r="AE6">
        <v>74.364083087808126</v>
      </c>
      <c r="AF6">
        <v>74.364083087808126</v>
      </c>
      <c r="AG6">
        <v>45.302593149403748</v>
      </c>
      <c r="AH6">
        <v>9.7164451085452548</v>
      </c>
      <c r="AI6">
        <v>25.131538998648111</v>
      </c>
      <c r="AJ6">
        <v>10.378584296445805</v>
      </c>
      <c r="AK6">
        <v>34.92400885295794</v>
      </c>
      <c r="AL6">
        <v>30.8022096115516</v>
      </c>
      <c r="AM6">
        <v>69.197790388448396</v>
      </c>
      <c r="AN6">
        <v>38.105737224283523</v>
      </c>
      <c r="AO6">
        <v>42.116643341026538</v>
      </c>
      <c r="AP6">
        <v>12.200114120576053</v>
      </c>
      <c r="AQ6">
        <v>25.90562310370747</v>
      </c>
      <c r="AR6">
        <v>11.538574363370891</v>
      </c>
      <c r="AS6">
        <v>30.578068977655647</v>
      </c>
      <c r="AT6">
        <v>27.745136890146672</v>
      </c>
      <c r="AU6">
        <v>72.235753850450209</v>
      </c>
      <c r="AV6">
        <v>34.618734219701416</v>
      </c>
      <c r="AW6">
        <v>43.831593341848915</v>
      </c>
      <c r="AX6">
        <v>9.8433335726087936</v>
      </c>
      <c r="AY6">
        <v>24.775400647092624</v>
      </c>
      <c r="AZ6">
        <v>10.707150763534552</v>
      </c>
      <c r="BA6">
        <v>33.124442578314365</v>
      </c>
      <c r="BB6">
        <v>29.061409982862312</v>
      </c>
      <c r="BC6">
        <v>70.87682132281023</v>
      </c>
      <c r="BD6">
        <v>34.371286313619301</v>
      </c>
      <c r="BE6">
        <v>42.569821107448114</v>
      </c>
      <c r="BF6">
        <v>10.594970804402854</v>
      </c>
      <c r="BG6">
        <v>23.776315509216449</v>
      </c>
      <c r="BH6">
        <v>53.164791911850969</v>
      </c>
      <c r="BI6">
        <v>31.227979899986778</v>
      </c>
      <c r="BJ6">
        <v>562.55946129999995</v>
      </c>
      <c r="BK6">
        <v>731.80323090000002</v>
      </c>
      <c r="BL6">
        <v>1116.7822289999999</v>
      </c>
      <c r="BM6">
        <v>1068.8891980000001</v>
      </c>
      <c r="BN6">
        <v>372654.11822520889</v>
      </c>
      <c r="BO6">
        <v>301149.80461204739</v>
      </c>
      <c r="BP6">
        <v>196439.28270280527</v>
      </c>
      <c r="BQ6">
        <v>227772.06510791212</v>
      </c>
      <c r="BR6">
        <f t="shared" si="1"/>
        <v>1527.982478534132</v>
      </c>
      <c r="BS6">
        <f t="shared" si="1"/>
        <v>1156.6907117354187</v>
      </c>
      <c r="BT6">
        <f t="shared" si="1"/>
        <v>874.41577654259049</v>
      </c>
      <c r="BU6">
        <f t="shared" si="1"/>
        <v>784.46016815299492</v>
      </c>
      <c r="BV6">
        <f t="shared" si="0"/>
        <v>3726.5411822520887</v>
      </c>
      <c r="BW6">
        <f t="shared" si="0"/>
        <v>3011.4980461204736</v>
      </c>
      <c r="BX6">
        <f t="shared" si="0"/>
        <v>1964.3928270280528</v>
      </c>
      <c r="BY6">
        <f t="shared" si="0"/>
        <v>2277.7206510791211</v>
      </c>
      <c r="BZ6" s="6">
        <v>859581</v>
      </c>
      <c r="CA6" s="6">
        <v>846470</v>
      </c>
      <c r="CB6" s="6">
        <v>976532</v>
      </c>
      <c r="CC6" s="6">
        <v>838501</v>
      </c>
      <c r="CD6">
        <v>2096401</v>
      </c>
      <c r="CE6" s="8">
        <v>2203824</v>
      </c>
      <c r="CF6">
        <v>2193799</v>
      </c>
      <c r="CG6">
        <v>2434631</v>
      </c>
      <c r="CI6">
        <v>4465236</v>
      </c>
      <c r="CJ6">
        <v>802</v>
      </c>
      <c r="CK6">
        <v>2434631</v>
      </c>
      <c r="CL6">
        <v>838501</v>
      </c>
      <c r="CM6">
        <v>3273934</v>
      </c>
      <c r="CN6" s="1">
        <f t="shared" si="2"/>
        <v>0.54524128175979947</v>
      </c>
      <c r="CQ6">
        <v>5</v>
      </c>
      <c r="CR6">
        <v>198358</v>
      </c>
      <c r="CS6">
        <v>765036</v>
      </c>
      <c r="CT6">
        <f t="shared" si="3"/>
        <v>963394</v>
      </c>
      <c r="CX6">
        <v>5</v>
      </c>
      <c r="CY6" s="8">
        <v>1137.8309999999999</v>
      </c>
      <c r="CZ6" s="8">
        <v>5.2042859999999997</v>
      </c>
      <c r="DA6" s="8">
        <v>1127.6310000000001</v>
      </c>
      <c r="DB6" s="8">
        <v>1148.0309999999999</v>
      </c>
      <c r="DD6">
        <f t="shared" si="4"/>
        <v>1.4872907941587061E-3</v>
      </c>
      <c r="DG6">
        <v>5</v>
      </c>
      <c r="DH6" s="1">
        <v>0.79410499999999995</v>
      </c>
      <c r="DI6" s="1">
        <v>6.8656000000000003E-3</v>
      </c>
      <c r="DJ6" s="1">
        <v>0.78064849999999997</v>
      </c>
      <c r="DK6" s="1">
        <v>0.80756150000000004</v>
      </c>
      <c r="DL6">
        <v>5</v>
      </c>
      <c r="DM6">
        <f t="shared" si="5"/>
        <v>1432.8470416380706</v>
      </c>
      <c r="DQ6">
        <v>5</v>
      </c>
      <c r="DR6">
        <v>976532</v>
      </c>
      <c r="DS6">
        <v>2193799</v>
      </c>
      <c r="DT6">
        <v>3170331</v>
      </c>
      <c r="DW6">
        <v>5</v>
      </c>
      <c r="DX6" s="8">
        <v>1227.9670000000001</v>
      </c>
      <c r="DY6" s="8">
        <v>5094.3689999999997</v>
      </c>
      <c r="DZ6" s="8">
        <v>1217.9829999999999</v>
      </c>
      <c r="EA6" s="8">
        <v>1237.952</v>
      </c>
      <c r="EC6">
        <v>5</v>
      </c>
      <c r="ED6">
        <v>0.83674999999999999</v>
      </c>
      <c r="EE6">
        <v>6.1089999999999998E-3</v>
      </c>
      <c r="EF6">
        <v>0.82477639999999997</v>
      </c>
      <c r="EG6">
        <v>0.84872369999999997</v>
      </c>
      <c r="EH6">
        <v>5</v>
      </c>
      <c r="EI6">
        <f t="shared" si="6"/>
        <v>1467.5434717657606</v>
      </c>
      <c r="EL6">
        <v>5</v>
      </c>
      <c r="EM6">
        <v>0.85933099999999996</v>
      </c>
      <c r="EN6">
        <v>6.3271000000000004E-3</v>
      </c>
      <c r="EO6">
        <v>0.84692999999999996</v>
      </c>
      <c r="EP6">
        <v>0.87173210000000001</v>
      </c>
      <c r="ER6">
        <v>5</v>
      </c>
      <c r="ES6" s="8">
        <v>8621.2219999999998</v>
      </c>
      <c r="ET6" s="8">
        <v>4262.3469999999998</v>
      </c>
      <c r="EU6" s="8">
        <v>8537.6810000000005</v>
      </c>
      <c r="EV6" s="8">
        <v>8704.7620000000006</v>
      </c>
      <c r="EW6">
        <f t="shared" si="7"/>
        <v>10032.481081213176</v>
      </c>
      <c r="EZ6">
        <v>5</v>
      </c>
      <c r="FA6">
        <v>0.84517710000000001</v>
      </c>
      <c r="FB6">
        <v>6.6201000000000003E-3</v>
      </c>
      <c r="FC6">
        <v>0.83220170000000004</v>
      </c>
      <c r="FD6">
        <v>0.85815260000000004</v>
      </c>
      <c r="FF6">
        <v>5</v>
      </c>
      <c r="FG6" s="8">
        <v>6275.7870000000003</v>
      </c>
      <c r="FH6" s="8">
        <v>2797.6149999999998</v>
      </c>
      <c r="FI6" s="8">
        <v>6220.9549999999999</v>
      </c>
      <c r="FJ6" s="8">
        <v>6330.6189999999997</v>
      </c>
      <c r="FK6">
        <f t="shared" si="8"/>
        <v>7425.4106032924938</v>
      </c>
    </row>
    <row r="7" spans="1:167" x14ac:dyDescent="0.3">
      <c r="A7" s="95" t="s">
        <v>184</v>
      </c>
      <c r="B7" t="s">
        <v>185</v>
      </c>
      <c r="C7">
        <v>139359.16334661352</v>
      </c>
      <c r="D7">
        <v>9.5771338068535101</v>
      </c>
      <c r="E7">
        <v>0.57176918249871711</v>
      </c>
      <c r="F7">
        <v>0</v>
      </c>
      <c r="G7">
        <v>117255.42949756888</v>
      </c>
      <c r="H7">
        <v>7.6022922984632313</v>
      </c>
      <c r="I7">
        <v>2.349799437706817</v>
      </c>
      <c r="J7">
        <v>0</v>
      </c>
      <c r="K7">
        <v>135058.27205882352</v>
      </c>
      <c r="L7">
        <v>13.338469097625344</v>
      </c>
      <c r="M7">
        <v>0.95274779268752452</v>
      </c>
      <c r="N7">
        <v>0</v>
      </c>
      <c r="O7">
        <v>104515.58265582655</v>
      </c>
      <c r="P7">
        <v>18.40987910413898</v>
      </c>
      <c r="Q7">
        <v>0.90752925161248499</v>
      </c>
      <c r="R7">
        <v>0.64823517972320355</v>
      </c>
      <c r="S7" s="1">
        <v>128.57310276499786</v>
      </c>
      <c r="T7" s="1">
        <v>130.57261066061284</v>
      </c>
      <c r="U7" s="1">
        <v>137.07851991691658</v>
      </c>
      <c r="V7" s="1">
        <v>201127.29726136857</v>
      </c>
      <c r="W7" s="1">
        <v>212599.33984458153</v>
      </c>
      <c r="X7" s="1">
        <v>201729.7857542428</v>
      </c>
      <c r="Y7" s="1">
        <v>192045.83541308783</v>
      </c>
      <c r="Z7" s="1">
        <v>0.41314561320000004</v>
      </c>
      <c r="AA7" s="1">
        <v>0.41009061590000001</v>
      </c>
      <c r="AB7" s="1">
        <v>0.40152773600000002</v>
      </c>
      <c r="AC7" s="1">
        <v>0.37654333140000001</v>
      </c>
      <c r="AD7">
        <v>37.947687420996338</v>
      </c>
      <c r="AE7">
        <v>62.035328817294911</v>
      </c>
      <c r="AF7">
        <v>62.035328817294911</v>
      </c>
      <c r="AG7">
        <v>50.563899782841219</v>
      </c>
      <c r="AH7">
        <v>11.398178459144978</v>
      </c>
      <c r="AI7">
        <v>20.476582504132498</v>
      </c>
      <c r="AJ7">
        <v>19.408161280912715</v>
      </c>
      <c r="AK7">
        <v>31.155738501928496</v>
      </c>
      <c r="AL7">
        <v>44.806775942301591</v>
      </c>
      <c r="AM7">
        <v>55.154025291370687</v>
      </c>
      <c r="AN7">
        <v>32.545184064068202</v>
      </c>
      <c r="AO7">
        <v>49.387859543198267</v>
      </c>
      <c r="AP7">
        <v>13.834306270305438</v>
      </c>
      <c r="AQ7">
        <v>18.710877793762766</v>
      </c>
      <c r="AR7">
        <v>21.944095481661645</v>
      </c>
      <c r="AS7">
        <v>27.443764061536619</v>
      </c>
      <c r="AT7">
        <v>45.932911843818509</v>
      </c>
      <c r="AU7">
        <v>53.968258356301469</v>
      </c>
      <c r="AV7">
        <v>29.616319218871379</v>
      </c>
      <c r="AW7">
        <v>50.942269574520438</v>
      </c>
      <c r="AX7">
        <v>13.197579430132169</v>
      </c>
      <c r="AY7">
        <v>16.418739788739209</v>
      </c>
      <c r="AZ7">
        <v>22.482881019978823</v>
      </c>
      <c r="BA7">
        <v>28.459388554541608</v>
      </c>
      <c r="BB7">
        <v>48.242595946442378</v>
      </c>
      <c r="BC7">
        <v>51.728529709841432</v>
      </c>
      <c r="BD7">
        <v>30.038179887161355</v>
      </c>
      <c r="BE7">
        <v>48.122667360413274</v>
      </c>
      <c r="BF7">
        <v>13.816659352785873</v>
      </c>
      <c r="BG7">
        <v>16.221520534375479</v>
      </c>
      <c r="BH7">
        <v>61.939326713199151</v>
      </c>
      <c r="BI7">
        <v>25.459309331416001</v>
      </c>
      <c r="BJ7">
        <v>595.81722549999995</v>
      </c>
      <c r="BK7">
        <v>622.33082950000005</v>
      </c>
      <c r="BL7">
        <v>1437.993588</v>
      </c>
      <c r="BM7">
        <v>972.04655000000002</v>
      </c>
      <c r="BN7">
        <v>60737.418206785296</v>
      </c>
      <c r="BO7">
        <v>62738.656272853019</v>
      </c>
      <c r="BP7">
        <v>28179.958755142936</v>
      </c>
      <c r="BQ7">
        <v>49225.420325806415</v>
      </c>
      <c r="BR7">
        <f t="shared" si="1"/>
        <v>566.44384478273196</v>
      </c>
      <c r="BS7">
        <f t="shared" si="1"/>
        <v>533.97483179001017</v>
      </c>
      <c r="BT7">
        <f t="shared" si="1"/>
        <v>228.93217518296751</v>
      </c>
      <c r="BU7">
        <f t="shared" si="1"/>
        <v>301.11726645189987</v>
      </c>
      <c r="BV7">
        <f t="shared" si="0"/>
        <v>607.37418206785298</v>
      </c>
      <c r="BW7">
        <f t="shared" si="0"/>
        <v>627.38656272853018</v>
      </c>
      <c r="BX7">
        <f t="shared" si="0"/>
        <v>281.79958755142934</v>
      </c>
      <c r="BY7">
        <f t="shared" si="0"/>
        <v>492.25420325806414</v>
      </c>
      <c r="BZ7" s="6">
        <v>337497</v>
      </c>
      <c r="CA7" s="6">
        <v>332309</v>
      </c>
      <c r="CB7" s="6">
        <v>329203</v>
      </c>
      <c r="CC7" s="6">
        <v>292700</v>
      </c>
      <c r="CD7">
        <v>361884</v>
      </c>
      <c r="CE7" s="8">
        <v>390442</v>
      </c>
      <c r="CF7">
        <v>405226</v>
      </c>
      <c r="CG7">
        <v>478494</v>
      </c>
      <c r="CI7">
        <v>3066154</v>
      </c>
      <c r="CJ7">
        <v>131</v>
      </c>
      <c r="CK7">
        <v>478494</v>
      </c>
      <c r="CL7">
        <v>292700</v>
      </c>
      <c r="CM7">
        <v>771325</v>
      </c>
      <c r="CN7" s="1">
        <f t="shared" si="2"/>
        <v>0.15605674078992771</v>
      </c>
      <c r="CQ7">
        <v>6</v>
      </c>
      <c r="CR7">
        <v>86563</v>
      </c>
      <c r="CS7">
        <v>160967</v>
      </c>
      <c r="CT7">
        <f t="shared" si="3"/>
        <v>247530</v>
      </c>
      <c r="CX7">
        <v>6</v>
      </c>
      <c r="CY7" s="8">
        <v>1079.579</v>
      </c>
      <c r="CZ7" s="8">
        <v>9.5349260000000005</v>
      </c>
      <c r="DA7" s="8">
        <v>1060.8910000000001</v>
      </c>
      <c r="DB7" s="8">
        <v>1098.2670000000001</v>
      </c>
      <c r="DD7">
        <f t="shared" si="4"/>
        <v>6.7068343200780284E-3</v>
      </c>
      <c r="DG7">
        <v>6</v>
      </c>
      <c r="DH7" s="1">
        <v>0.65029289999999995</v>
      </c>
      <c r="DI7" s="1">
        <v>1.05375E-2</v>
      </c>
      <c r="DJ7" s="1">
        <v>0.62963950000000002</v>
      </c>
      <c r="DK7" s="1">
        <v>0.6709463</v>
      </c>
      <c r="DL7">
        <v>6</v>
      </c>
      <c r="DM7">
        <f t="shared" si="5"/>
        <v>1660.142683396974</v>
      </c>
      <c r="DQ7">
        <v>6</v>
      </c>
      <c r="DR7">
        <v>329491</v>
      </c>
      <c r="DS7">
        <v>405226</v>
      </c>
      <c r="DT7">
        <v>734717</v>
      </c>
      <c r="DW7">
        <v>6</v>
      </c>
      <c r="DX7" s="8">
        <v>1560.7049999999999</v>
      </c>
      <c r="DY7" s="8">
        <v>1877.463</v>
      </c>
      <c r="DZ7" s="8">
        <v>1523.9069999999999</v>
      </c>
      <c r="EA7" s="8">
        <v>1597.502</v>
      </c>
      <c r="EC7">
        <v>6</v>
      </c>
      <c r="ED7">
        <v>0.71260650000000003</v>
      </c>
      <c r="EE7">
        <v>9.2218999999999999E-3</v>
      </c>
      <c r="EF7">
        <v>0.69453160000000003</v>
      </c>
      <c r="EG7">
        <v>0.73068140000000004</v>
      </c>
      <c r="EH7">
        <v>6</v>
      </c>
      <c r="EI7">
        <f t="shared" si="6"/>
        <v>2190.1357902292498</v>
      </c>
      <c r="EL7">
        <v>6</v>
      </c>
      <c r="EM7">
        <v>0.71261680000000005</v>
      </c>
      <c r="EN7">
        <v>9.7789999999999995E-3</v>
      </c>
      <c r="EO7">
        <v>0.69344989999999995</v>
      </c>
      <c r="EP7">
        <v>0.73178370000000004</v>
      </c>
      <c r="ER7">
        <v>6</v>
      </c>
      <c r="ES7" s="8">
        <v>776.11900000000003</v>
      </c>
      <c r="ET7" s="8">
        <v>6712.2809999999999</v>
      </c>
      <c r="EU7" s="8">
        <v>7629.6319999999996</v>
      </c>
      <c r="EV7" s="8">
        <v>7892.7479999999996</v>
      </c>
      <c r="EW7">
        <f t="shared" si="7"/>
        <v>1089.1112867392405</v>
      </c>
      <c r="EZ7">
        <v>6</v>
      </c>
      <c r="FA7">
        <v>0.68594100000000002</v>
      </c>
      <c r="FB7">
        <v>1.0669E-2</v>
      </c>
      <c r="FC7">
        <v>0.6650298</v>
      </c>
      <c r="FD7">
        <v>0.70685229999999999</v>
      </c>
      <c r="FF7">
        <v>6</v>
      </c>
      <c r="FG7" s="8">
        <v>850.78899999999999</v>
      </c>
      <c r="FH7" s="8">
        <v>7304.3280000000004</v>
      </c>
      <c r="FI7" s="8">
        <v>8364.7270000000008</v>
      </c>
      <c r="FJ7" s="8">
        <v>8651.0519999999997</v>
      </c>
      <c r="FK7">
        <f t="shared" si="8"/>
        <v>1240.3238762517476</v>
      </c>
    </row>
    <row r="8" spans="1:167" x14ac:dyDescent="0.3">
      <c r="A8" s="95" t="s">
        <v>186</v>
      </c>
      <c r="B8" t="s">
        <v>187</v>
      </c>
      <c r="C8">
        <v>1108081.1965811965</v>
      </c>
      <c r="D8">
        <v>3.1624699661769982</v>
      </c>
      <c r="E8">
        <v>0.28925030178448152</v>
      </c>
      <c r="F8">
        <v>1.4848182158270051</v>
      </c>
      <c r="G8">
        <v>950796.2633451958</v>
      </c>
      <c r="H8">
        <v>3.4434520606908423</v>
      </c>
      <c r="I8">
        <v>0.44914592095967515</v>
      </c>
      <c r="J8">
        <v>0.4865747477063147</v>
      </c>
      <c r="K8">
        <v>1335631.9809069212</v>
      </c>
      <c r="L8">
        <v>1.2865647969425502</v>
      </c>
      <c r="M8">
        <v>0.23229642167018266</v>
      </c>
      <c r="N8">
        <v>8.9344777565454878E-2</v>
      </c>
      <c r="O8">
        <v>1512985.9416445622</v>
      </c>
      <c r="P8">
        <v>0.50841898001685504</v>
      </c>
      <c r="Q8">
        <v>0.19284857862708291</v>
      </c>
      <c r="R8">
        <v>8.7658444830492233E-2</v>
      </c>
      <c r="S8" s="1">
        <v>72.887802698287373</v>
      </c>
      <c r="T8" s="1">
        <v>76.336441073425107</v>
      </c>
      <c r="U8" s="1">
        <v>77.804966321638105</v>
      </c>
      <c r="V8" s="1">
        <v>71332.843600433494</v>
      </c>
      <c r="W8" s="1">
        <v>66174.186835345914</v>
      </c>
      <c r="X8" s="1">
        <v>59692.469200174834</v>
      </c>
      <c r="Y8" s="1">
        <v>64654.862755802678</v>
      </c>
      <c r="Z8" s="1">
        <v>0.49561482140000002</v>
      </c>
      <c r="AA8" s="1">
        <v>0.48476799140000004</v>
      </c>
      <c r="AB8" s="1">
        <v>0.46943881079999999</v>
      </c>
      <c r="AC8" s="1">
        <v>0.46674410370000002</v>
      </c>
      <c r="AD8">
        <v>81.633925360938036</v>
      </c>
      <c r="AE8">
        <v>18.259429375081194</v>
      </c>
      <c r="AF8">
        <v>18.259429375081194</v>
      </c>
      <c r="AG8">
        <v>48.989096516681315</v>
      </c>
      <c r="AH8">
        <v>19.594572679983386</v>
      </c>
      <c r="AI8">
        <v>5.8847568451164696</v>
      </c>
      <c r="AJ8">
        <v>39.509116215287037</v>
      </c>
      <c r="AK8">
        <v>9.4799803013942778</v>
      </c>
      <c r="AL8">
        <v>81.087283057478359</v>
      </c>
      <c r="AM8">
        <v>18.754326520853606</v>
      </c>
      <c r="AN8">
        <v>25.000419920454558</v>
      </c>
      <c r="AO8">
        <v>51.718403844827421</v>
      </c>
      <c r="AP8">
        <v>18.891059768439781</v>
      </c>
      <c r="AQ8">
        <v>6.1093601520147782</v>
      </c>
      <c r="AR8">
        <v>42.154831640488048</v>
      </c>
      <c r="AS8">
        <v>9.5635722043393692</v>
      </c>
      <c r="AT8">
        <v>83.056026275036373</v>
      </c>
      <c r="AU8">
        <v>16.903943594758093</v>
      </c>
      <c r="AV8">
        <v>22.293245500353233</v>
      </c>
      <c r="AW8">
        <v>50.972915565245458</v>
      </c>
      <c r="AX8">
        <v>17.003747561278008</v>
      </c>
      <c r="AY8">
        <v>5.2894979390752273</v>
      </c>
      <c r="AZ8">
        <v>42.360186956989601</v>
      </c>
      <c r="BA8">
        <v>8.6127286082558641</v>
      </c>
      <c r="BB8">
        <v>74.848587108692556</v>
      </c>
      <c r="BC8">
        <v>25.060067646003908</v>
      </c>
      <c r="BD8">
        <v>24.609184275582262</v>
      </c>
      <c r="BE8">
        <v>48.879251497352392</v>
      </c>
      <c r="BF8">
        <v>16.705111245666064</v>
      </c>
      <c r="BG8">
        <v>7.9040730299161952</v>
      </c>
      <c r="BH8">
        <v>65.58436274301846</v>
      </c>
      <c r="BI8">
        <v>12.319286053121782</v>
      </c>
      <c r="BJ8">
        <v>420.52657729999999</v>
      </c>
      <c r="BK8">
        <v>552.85781970000005</v>
      </c>
      <c r="BL8">
        <v>1026.0707130000001</v>
      </c>
      <c r="BM8">
        <v>1027.2475199999999</v>
      </c>
      <c r="BN8">
        <v>309033.97553227609</v>
      </c>
      <c r="BO8">
        <v>163379.79998006346</v>
      </c>
      <c r="BP8">
        <v>102288.07690372116</v>
      </c>
      <c r="BQ8">
        <v>101388.41707790154</v>
      </c>
      <c r="BR8">
        <f t="shared" si="1"/>
        <v>9230.1252989081895</v>
      </c>
      <c r="BS8">
        <f t="shared" si="1"/>
        <v>8027.5214383478487</v>
      </c>
      <c r="BT8">
        <f t="shared" si="1"/>
        <v>4422.58602892216</v>
      </c>
      <c r="BU8">
        <f t="shared" si="1"/>
        <v>4532.8549442494641</v>
      </c>
      <c r="BV8">
        <f t="shared" si="0"/>
        <v>3090.339755322761</v>
      </c>
      <c r="BW8">
        <f t="shared" si="0"/>
        <v>1633.7979998006347</v>
      </c>
      <c r="BX8">
        <f t="shared" si="0"/>
        <v>1022.8807690372115</v>
      </c>
      <c r="BY8">
        <f t="shared" si="0"/>
        <v>1013.8841707790154</v>
      </c>
      <c r="BZ8" s="6">
        <v>3881513</v>
      </c>
      <c r="CA8" s="6">
        <v>4438078</v>
      </c>
      <c r="CB8" s="6">
        <v>4537886</v>
      </c>
      <c r="CC8" s="6">
        <v>4656364</v>
      </c>
      <c r="CD8">
        <v>1299570</v>
      </c>
      <c r="CE8" s="8">
        <v>903258</v>
      </c>
      <c r="CF8">
        <v>1049548</v>
      </c>
      <c r="CG8">
        <v>1041510</v>
      </c>
      <c r="CI8">
        <v>2089725</v>
      </c>
      <c r="CJ8">
        <v>6083</v>
      </c>
      <c r="CK8">
        <v>1041510</v>
      </c>
      <c r="CL8">
        <v>4656364</v>
      </c>
      <c r="CM8">
        <v>5703957</v>
      </c>
      <c r="CN8" s="1">
        <f t="shared" si="2"/>
        <v>0.49839572192513371</v>
      </c>
      <c r="CQ8">
        <v>7</v>
      </c>
      <c r="CR8">
        <v>1118103</v>
      </c>
      <c r="CS8">
        <v>330277</v>
      </c>
      <c r="CT8">
        <f t="shared" si="3"/>
        <v>1448380</v>
      </c>
      <c r="CX8">
        <v>7</v>
      </c>
      <c r="CY8" s="8">
        <v>1792.8150000000001</v>
      </c>
      <c r="CZ8" s="8">
        <v>19.1648</v>
      </c>
      <c r="DA8" s="8">
        <v>1755.2529999999999</v>
      </c>
      <c r="DB8" s="8">
        <v>1830.3779999999999</v>
      </c>
      <c r="DD8">
        <f t="shared" si="4"/>
        <v>5.4282163153958653E-3</v>
      </c>
      <c r="DG8">
        <v>7</v>
      </c>
      <c r="DH8" s="1">
        <v>0.22803200000000001</v>
      </c>
      <c r="DI8" s="1">
        <v>9.1544E-3</v>
      </c>
      <c r="DJ8" s="1">
        <v>0.21008940000000001</v>
      </c>
      <c r="DK8" s="1">
        <v>0.24597459999999999</v>
      </c>
      <c r="DL8">
        <v>7</v>
      </c>
      <c r="DM8">
        <f t="shared" si="5"/>
        <v>7862.1202287398255</v>
      </c>
      <c r="DQ8">
        <v>7</v>
      </c>
      <c r="DR8">
        <v>4546750</v>
      </c>
      <c r="DS8">
        <v>1049548</v>
      </c>
      <c r="DT8">
        <v>5596298</v>
      </c>
      <c r="DW8">
        <v>7</v>
      </c>
      <c r="DX8" s="8">
        <v>1575.02</v>
      </c>
      <c r="DY8" s="8">
        <v>5427.107</v>
      </c>
      <c r="DZ8" s="8">
        <v>1564.384</v>
      </c>
      <c r="EA8" s="8">
        <v>1585.6569999999999</v>
      </c>
      <c r="EC8">
        <v>7</v>
      </c>
      <c r="ED8">
        <v>0.32479010000000003</v>
      </c>
      <c r="EE8">
        <v>1.03258E-2</v>
      </c>
      <c r="EF8">
        <v>0.30455159999999998</v>
      </c>
      <c r="EG8">
        <v>0.34502860000000002</v>
      </c>
      <c r="EH8">
        <v>7</v>
      </c>
      <c r="EI8">
        <f t="shared" si="6"/>
        <v>4849.3473169286872</v>
      </c>
      <c r="EL8">
        <v>7</v>
      </c>
      <c r="EM8">
        <v>0.29676079999999999</v>
      </c>
      <c r="EN8">
        <v>1.1077E-2</v>
      </c>
      <c r="EO8">
        <v>0.27504980000000001</v>
      </c>
      <c r="EP8">
        <v>0.31847170000000002</v>
      </c>
      <c r="ER8">
        <v>7</v>
      </c>
      <c r="ES8" s="8">
        <v>1106.0930000000001</v>
      </c>
      <c r="ET8" s="8">
        <v>6464.0519999999997</v>
      </c>
      <c r="EU8" s="8">
        <v>1093.423</v>
      </c>
      <c r="EV8" s="8">
        <v>1118.7619999999999</v>
      </c>
      <c r="EW8">
        <f t="shared" si="7"/>
        <v>3727.2207110912227</v>
      </c>
      <c r="EZ8">
        <v>7</v>
      </c>
      <c r="FA8">
        <v>0.40993030000000003</v>
      </c>
      <c r="FB8">
        <v>1.17511E-2</v>
      </c>
      <c r="FC8">
        <v>0.38689829999999997</v>
      </c>
      <c r="FD8">
        <v>0.43296240000000003</v>
      </c>
      <c r="FF8">
        <v>7</v>
      </c>
      <c r="FG8" s="8">
        <v>6630.1379999999999</v>
      </c>
      <c r="FH8" s="8">
        <v>2653.076</v>
      </c>
      <c r="FI8" s="8">
        <v>6578.1390000000001</v>
      </c>
      <c r="FJ8" s="8">
        <v>6682.1369999999997</v>
      </c>
      <c r="FK8">
        <f t="shared" si="8"/>
        <v>16173.817841716018</v>
      </c>
    </row>
    <row r="9" spans="1:167" x14ac:dyDescent="0.3">
      <c r="A9" s="95" t="s">
        <v>188</v>
      </c>
      <c r="B9" t="s">
        <v>189</v>
      </c>
      <c r="C9">
        <v>291913.47402597405</v>
      </c>
      <c r="D9">
        <v>0.6395330407794072</v>
      </c>
      <c r="E9">
        <v>0.25025205943542023</v>
      </c>
      <c r="F9">
        <v>0.77856196268797406</v>
      </c>
      <c r="G9">
        <v>203841.78195904815</v>
      </c>
      <c r="H9">
        <v>0.2171894008314553</v>
      </c>
      <c r="I9">
        <v>0.27148675103931913</v>
      </c>
      <c r="J9">
        <v>0.84160892822188937</v>
      </c>
      <c r="K9">
        <v>164004.22473867596</v>
      </c>
      <c r="L9">
        <v>0.42490619531822416</v>
      </c>
      <c r="M9">
        <v>0.53113274414778022</v>
      </c>
      <c r="N9">
        <v>0.79669911622167033</v>
      </c>
      <c r="O9">
        <v>230200.72551390567</v>
      </c>
      <c r="P9">
        <v>0.15758288859940328</v>
      </c>
      <c r="Q9">
        <v>0.55154011009791148</v>
      </c>
      <c r="R9">
        <v>0.99802496112955419</v>
      </c>
      <c r="S9" s="1">
        <v>14.887765130243805</v>
      </c>
      <c r="T9" s="1">
        <v>15.219664123444717</v>
      </c>
      <c r="U9" s="1">
        <v>15.389352313706711</v>
      </c>
      <c r="V9" s="1">
        <v>230923.84412744612</v>
      </c>
      <c r="W9" s="1">
        <v>231665.83564572173</v>
      </c>
      <c r="X9" s="1">
        <v>214992.46986551984</v>
      </c>
      <c r="Y9" s="1">
        <v>241526.54326175569</v>
      </c>
      <c r="Z9" s="1">
        <v>0.46595101690000001</v>
      </c>
      <c r="AA9" s="1">
        <v>0.43318180540000001</v>
      </c>
      <c r="AB9" s="1">
        <v>0.44208065990000001</v>
      </c>
      <c r="AC9" s="1">
        <v>0.43575042130000002</v>
      </c>
      <c r="AD9">
        <v>35.814125730134052</v>
      </c>
      <c r="AE9">
        <v>64.185874269865948</v>
      </c>
      <c r="AF9">
        <v>64.185874269865948</v>
      </c>
      <c r="AG9">
        <v>46.261293440349618</v>
      </c>
      <c r="AH9">
        <v>13.890957893852166</v>
      </c>
      <c r="AI9">
        <v>22.283559902508721</v>
      </c>
      <c r="AJ9">
        <v>14.497258057738371</v>
      </c>
      <c r="AK9">
        <v>31.764035382611254</v>
      </c>
      <c r="AL9">
        <v>36.686480573687099</v>
      </c>
      <c r="AM9">
        <v>63.27312678112046</v>
      </c>
      <c r="AN9">
        <v>37.399393499519455</v>
      </c>
      <c r="AO9">
        <v>43.400264026087115</v>
      </c>
      <c r="AP9">
        <v>15.10897383294866</v>
      </c>
      <c r="AQ9">
        <v>22.290419666570795</v>
      </c>
      <c r="AR9">
        <v>13.943642035651225</v>
      </c>
      <c r="AS9">
        <v>29.456621990435895</v>
      </c>
      <c r="AT9">
        <v>38.470052703722978</v>
      </c>
      <c r="AU9">
        <v>61.489332878321534</v>
      </c>
      <c r="AV9">
        <v>34.473251903597223</v>
      </c>
      <c r="AW9">
        <v>44.942242551150144</v>
      </c>
      <c r="AX9">
        <v>13.956753789479942</v>
      </c>
      <c r="AY9">
        <v>20.516498114117283</v>
      </c>
      <c r="AZ9">
        <v>15.487450389189833</v>
      </c>
      <c r="BA9">
        <v>29.454792161960309</v>
      </c>
      <c r="BB9">
        <v>40.069358748561747</v>
      </c>
      <c r="BC9">
        <v>59.915348070028308</v>
      </c>
      <c r="BD9">
        <v>33.095473385137367</v>
      </c>
      <c r="BE9">
        <v>44.213060154477816</v>
      </c>
      <c r="BF9">
        <v>14.760116717560519</v>
      </c>
      <c r="BG9">
        <v>18.335356667576843</v>
      </c>
      <c r="BH9">
        <v>58.973176872038337</v>
      </c>
      <c r="BI9">
        <v>29.593168007554276</v>
      </c>
      <c r="BJ9">
        <v>592.48053010000001</v>
      </c>
      <c r="BK9">
        <v>589.45849620000001</v>
      </c>
      <c r="BL9">
        <v>750.04145259999996</v>
      </c>
      <c r="BM9">
        <v>1231.7347990000001</v>
      </c>
      <c r="BN9">
        <v>363687.90036633133</v>
      </c>
      <c r="BO9">
        <v>384235.87319564703</v>
      </c>
      <c r="BP9">
        <v>317658.84295339545</v>
      </c>
      <c r="BQ9">
        <v>198410.40473843101</v>
      </c>
      <c r="BR9">
        <f t="shared" si="1"/>
        <v>2432.2216963935975</v>
      </c>
      <c r="BS9">
        <f t="shared" si="1"/>
        <v>2403.9249737427058</v>
      </c>
      <c r="BT9">
        <f t="shared" si="1"/>
        <v>1841.8222022413058</v>
      </c>
      <c r="BU9">
        <f t="shared" si="1"/>
        <v>1107.0808433009124</v>
      </c>
      <c r="BV9">
        <f t="shared" si="0"/>
        <v>3636.8790036633136</v>
      </c>
      <c r="BW9">
        <f t="shared" si="0"/>
        <v>3842.3587319564704</v>
      </c>
      <c r="BX9">
        <f t="shared" si="0"/>
        <v>3176.5884295339547</v>
      </c>
      <c r="BY9">
        <f t="shared" si="0"/>
        <v>1984.1040473843102</v>
      </c>
      <c r="BZ9" s="6">
        <v>1441044</v>
      </c>
      <c r="CA9" s="6">
        <v>1417014</v>
      </c>
      <c r="CB9" s="6">
        <v>1381443</v>
      </c>
      <c r="CC9" s="6">
        <v>1363630</v>
      </c>
      <c r="CD9">
        <v>2154780</v>
      </c>
      <c r="CE9" s="8">
        <v>2264911</v>
      </c>
      <c r="CF9">
        <v>2382573</v>
      </c>
      <c r="CG9">
        <v>2443890</v>
      </c>
      <c r="CI9">
        <v>4858376</v>
      </c>
      <c r="CJ9">
        <v>0</v>
      </c>
      <c r="CK9">
        <v>2443890</v>
      </c>
      <c r="CL9">
        <v>1363630</v>
      </c>
      <c r="CM9">
        <v>3807520</v>
      </c>
      <c r="CN9" s="1">
        <f t="shared" si="2"/>
        <v>0.5030261140759793</v>
      </c>
      <c r="CQ9">
        <v>8</v>
      </c>
      <c r="CR9">
        <v>383287</v>
      </c>
      <c r="CS9">
        <v>813634</v>
      </c>
      <c r="CT9">
        <f t="shared" si="3"/>
        <v>1196921</v>
      </c>
      <c r="CX9">
        <v>8</v>
      </c>
      <c r="CY9" s="8">
        <v>1022.489</v>
      </c>
      <c r="CZ9" s="8">
        <v>6.0198010000000002</v>
      </c>
      <c r="DA9" s="8">
        <v>1010.69</v>
      </c>
      <c r="DB9" s="8">
        <v>1034.287</v>
      </c>
      <c r="DD9">
        <f t="shared" si="4"/>
        <v>1.2566940417927473E-3</v>
      </c>
      <c r="DG9">
        <v>8</v>
      </c>
      <c r="DH9" s="1">
        <v>0.6797725</v>
      </c>
      <c r="DI9" s="1">
        <v>7.5668999999999997E-3</v>
      </c>
      <c r="DJ9" s="1">
        <v>0.66494140000000002</v>
      </c>
      <c r="DK9" s="1">
        <v>0.69460359999999999</v>
      </c>
      <c r="DL9">
        <v>8</v>
      </c>
      <c r="DM9">
        <f t="shared" si="5"/>
        <v>1504.1635252970664</v>
      </c>
      <c r="DQ9">
        <v>8</v>
      </c>
      <c r="DR9">
        <v>1382964</v>
      </c>
      <c r="DS9">
        <v>2382573</v>
      </c>
      <c r="DT9">
        <v>3765537</v>
      </c>
      <c r="DW9">
        <v>8</v>
      </c>
      <c r="DX9" s="8">
        <v>7196.4949999999999</v>
      </c>
      <c r="DY9" s="8">
        <v>4091.7849999999999</v>
      </c>
      <c r="DZ9" s="8">
        <v>7116.2979999999998</v>
      </c>
      <c r="EA9" s="8">
        <v>7276.6930000000002</v>
      </c>
      <c r="EC9">
        <v>8</v>
      </c>
      <c r="ED9">
        <v>0.76757439999999999</v>
      </c>
      <c r="EE9">
        <v>6.7393000000000002E-3</v>
      </c>
      <c r="EF9">
        <v>0.75436539999999996</v>
      </c>
      <c r="EG9">
        <v>0.78078340000000002</v>
      </c>
      <c r="EH9">
        <v>8</v>
      </c>
      <c r="EI9">
        <f t="shared" si="6"/>
        <v>9375.6318605727338</v>
      </c>
      <c r="EL9">
        <v>8</v>
      </c>
      <c r="EM9">
        <v>0.74963740000000001</v>
      </c>
      <c r="EN9">
        <v>7.4522E-3</v>
      </c>
      <c r="EO9">
        <v>0.73503110000000005</v>
      </c>
      <c r="EP9">
        <v>0.76424369999999997</v>
      </c>
      <c r="ER9">
        <v>8</v>
      </c>
      <c r="ES9" s="8">
        <v>6824.0820000000003</v>
      </c>
      <c r="ET9" s="8">
        <v>4776.107</v>
      </c>
      <c r="EU9" s="8">
        <v>6730.4719999999998</v>
      </c>
      <c r="EV9" s="8">
        <v>6917.692</v>
      </c>
      <c r="EW9">
        <f t="shared" si="7"/>
        <v>9103.1770826802403</v>
      </c>
      <c r="EZ9">
        <v>8</v>
      </c>
      <c r="FA9">
        <v>0.73185540000000004</v>
      </c>
      <c r="FB9">
        <v>8.2906999999999998E-3</v>
      </c>
      <c r="FC9">
        <v>0.71560570000000001</v>
      </c>
      <c r="FD9">
        <v>0.74810509999999997</v>
      </c>
      <c r="FF9">
        <v>8</v>
      </c>
      <c r="FG9" s="8">
        <v>6891.0870000000004</v>
      </c>
      <c r="FH9" s="8">
        <v>4918.634</v>
      </c>
      <c r="FI9" s="8">
        <v>6794.6840000000002</v>
      </c>
      <c r="FJ9" s="8">
        <v>698.74900000000002</v>
      </c>
      <c r="FK9">
        <f t="shared" si="8"/>
        <v>9415.9133074648362</v>
      </c>
    </row>
    <row r="10" spans="1:167" x14ac:dyDescent="0.3">
      <c r="A10" s="95" t="s">
        <v>190</v>
      </c>
      <c r="B10" t="s">
        <v>191</v>
      </c>
      <c r="C10">
        <v>1011147.9028697571</v>
      </c>
      <c r="D10">
        <v>6.6368300403886034</v>
      </c>
      <c r="E10">
        <v>0.50212858858203246</v>
      </c>
      <c r="F10">
        <v>0.31655932758432487</v>
      </c>
      <c r="G10">
        <v>675901.39296187682</v>
      </c>
      <c r="H10">
        <v>5.81389357863047</v>
      </c>
      <c r="I10">
        <v>3.0371085858517382</v>
      </c>
      <c r="J10">
        <v>1.117222086938318</v>
      </c>
      <c r="K10">
        <v>820951.15248226956</v>
      </c>
      <c r="L10">
        <v>3.7147708250970353</v>
      </c>
      <c r="M10">
        <v>0.73431516310057665</v>
      </c>
      <c r="N10">
        <v>1.2202590210347819</v>
      </c>
      <c r="O10">
        <v>1318321.4386459801</v>
      </c>
      <c r="P10">
        <v>3.819448567915412</v>
      </c>
      <c r="Q10">
        <v>0.28886585807763621</v>
      </c>
      <c r="R10">
        <v>1.8080862968563156</v>
      </c>
      <c r="S10" s="1">
        <v>6169.5781840421332</v>
      </c>
      <c r="T10" s="1">
        <v>6197.038252431742</v>
      </c>
      <c r="U10" s="1">
        <v>6254.9711402927478</v>
      </c>
      <c r="V10" s="1">
        <v>389844.79729287198</v>
      </c>
      <c r="W10" s="1">
        <v>400743.75253205368</v>
      </c>
      <c r="X10" s="1">
        <v>355579.35522593203</v>
      </c>
      <c r="Y10" s="1">
        <v>389475.47662599111</v>
      </c>
      <c r="Z10" s="1">
        <v>0.50020226460000006</v>
      </c>
      <c r="AA10" s="1">
        <v>0.52575017909999999</v>
      </c>
      <c r="AB10" s="1">
        <v>0.44677718310000003</v>
      </c>
      <c r="AC10" s="1">
        <v>0.46338136150000003</v>
      </c>
      <c r="AD10">
        <v>40.778401478394066</v>
      </c>
      <c r="AE10">
        <v>58.768079124424041</v>
      </c>
      <c r="AF10">
        <v>58.768079124424041</v>
      </c>
      <c r="AG10">
        <v>48.380708938868388</v>
      </c>
      <c r="AH10">
        <v>14.813330068079264</v>
      </c>
      <c r="AI10">
        <v>24.179912503601461</v>
      </c>
      <c r="AJ10">
        <v>19.780464087608092</v>
      </c>
      <c r="AK10">
        <v>28.600244851260292</v>
      </c>
      <c r="AL10">
        <v>41.712200506051133</v>
      </c>
      <c r="AM10">
        <v>58.075226052983645</v>
      </c>
      <c r="AN10">
        <v>43.413587141450371</v>
      </c>
      <c r="AO10">
        <v>43.509393672730198</v>
      </c>
      <c r="AP10">
        <v>17.671899130149697</v>
      </c>
      <c r="AQ10">
        <v>25.741688011300678</v>
      </c>
      <c r="AR10">
        <v>17.727728680050138</v>
      </c>
      <c r="AS10">
        <v>25.781664992680064</v>
      </c>
      <c r="AT10">
        <v>42.877530223297981</v>
      </c>
      <c r="AU10">
        <v>56.872635055066581</v>
      </c>
      <c r="AV10">
        <v>38.149370423660379</v>
      </c>
      <c r="AW10">
        <v>47.759205015134022</v>
      </c>
      <c r="AX10">
        <v>15.266405945356992</v>
      </c>
      <c r="AY10">
        <v>22.882964478303382</v>
      </c>
      <c r="AZ10">
        <v>20.130129256087372</v>
      </c>
      <c r="BA10">
        <v>27.62907575904665</v>
      </c>
      <c r="BB10">
        <v>44.453553105556161</v>
      </c>
      <c r="BC10">
        <v>55.104890295819231</v>
      </c>
      <c r="BD10">
        <v>35.978048248007859</v>
      </c>
      <c r="BE10">
        <v>48.291660299093984</v>
      </c>
      <c r="BF10">
        <v>15.256860604737474</v>
      </c>
      <c r="BG10">
        <v>20.721187643270387</v>
      </c>
      <c r="BH10">
        <v>63.548520903831459</v>
      </c>
      <c r="BI10">
        <v>27.592850125532149</v>
      </c>
      <c r="BJ10">
        <v>955.38811759999999</v>
      </c>
      <c r="BK10">
        <v>777.34620329999996</v>
      </c>
      <c r="BL10">
        <v>1291.53981</v>
      </c>
      <c r="BM10">
        <v>1453.096399</v>
      </c>
      <c r="BN10">
        <v>528388.29654709529</v>
      </c>
      <c r="BO10">
        <v>674507.18582547433</v>
      </c>
      <c r="BP10">
        <v>416398.85649362986</v>
      </c>
      <c r="BQ10">
        <v>378019.86184675695</v>
      </c>
      <c r="BR10">
        <f t="shared" si="1"/>
        <v>4262.5503970366735</v>
      </c>
      <c r="BS10">
        <f t="shared" si="1"/>
        <v>5085.2580011565615</v>
      </c>
      <c r="BT10">
        <f t="shared" si="1"/>
        <v>2990.7610823084115</v>
      </c>
      <c r="BU10">
        <f t="shared" si="1"/>
        <v>2623.0303802438916</v>
      </c>
      <c r="BV10">
        <f t="shared" si="0"/>
        <v>5283.8829654709534</v>
      </c>
      <c r="BW10">
        <f t="shared" si="0"/>
        <v>6745.0718582547433</v>
      </c>
      <c r="BX10">
        <f t="shared" si="0"/>
        <v>4163.9885649362986</v>
      </c>
      <c r="BY10">
        <f t="shared" si="0"/>
        <v>3780.1986184675693</v>
      </c>
      <c r="BZ10" s="6">
        <v>4072390</v>
      </c>
      <c r="CA10" s="6">
        <v>3953006</v>
      </c>
      <c r="CB10" s="6">
        <v>3862687</v>
      </c>
      <c r="CC10" s="6">
        <v>3811516</v>
      </c>
      <c r="CD10">
        <v>5048159</v>
      </c>
      <c r="CE10" s="8">
        <v>5243256</v>
      </c>
      <c r="CF10">
        <v>5377957</v>
      </c>
      <c r="CG10">
        <v>5492993</v>
      </c>
      <c r="CI10">
        <v>5260168</v>
      </c>
      <c r="CJ10">
        <v>42390</v>
      </c>
      <c r="CK10">
        <v>5492993</v>
      </c>
      <c r="CL10">
        <v>3811516</v>
      </c>
      <c r="CM10">
        <v>9346899</v>
      </c>
      <c r="CN10" s="1">
        <f t="shared" si="2"/>
        <v>1.0442618942969122</v>
      </c>
      <c r="CQ10">
        <v>9</v>
      </c>
      <c r="CR10">
        <v>1054214</v>
      </c>
      <c r="CS10">
        <v>1935816</v>
      </c>
      <c r="CT10">
        <f t="shared" si="3"/>
        <v>2990030</v>
      </c>
      <c r="CX10">
        <v>9</v>
      </c>
      <c r="CY10" s="8">
        <v>2110.3739999999998</v>
      </c>
      <c r="CZ10" s="8">
        <v>4.6441150000000002</v>
      </c>
      <c r="DA10" s="8">
        <v>2101.2710000000002</v>
      </c>
      <c r="DB10" s="8">
        <v>2119.4760000000001</v>
      </c>
      <c r="DD10">
        <f t="shared" si="4"/>
        <v>1.0901728263429994E-3</v>
      </c>
      <c r="DG10">
        <v>9</v>
      </c>
      <c r="DH10" s="1">
        <v>0.64742359999999999</v>
      </c>
      <c r="DI10" s="1">
        <v>1.06964E-2</v>
      </c>
      <c r="DJ10" s="1">
        <v>0.62645890000000004</v>
      </c>
      <c r="DK10" s="1">
        <v>0.66838839999999999</v>
      </c>
      <c r="DL10">
        <v>9</v>
      </c>
      <c r="DM10">
        <f t="shared" si="5"/>
        <v>3259.6494783322692</v>
      </c>
      <c r="DQ10">
        <v>9</v>
      </c>
      <c r="DR10">
        <v>3882372</v>
      </c>
      <c r="DS10">
        <v>5377957</v>
      </c>
      <c r="DT10">
        <v>9260329</v>
      </c>
      <c r="DW10">
        <v>9</v>
      </c>
      <c r="DX10" s="8">
        <v>1650.0550000000001</v>
      </c>
      <c r="DY10" s="8">
        <v>3829.6010000000001</v>
      </c>
      <c r="DZ10" s="8">
        <v>1642.549</v>
      </c>
      <c r="EA10" s="8">
        <v>1657.5609999999999</v>
      </c>
      <c r="EC10">
        <v>9</v>
      </c>
      <c r="ED10">
        <v>0.75631619999999999</v>
      </c>
      <c r="EE10">
        <v>9.6148999999999991E-3</v>
      </c>
      <c r="EF10">
        <v>0.73747099999999999</v>
      </c>
      <c r="EG10">
        <v>0.77516130000000005</v>
      </c>
      <c r="EH10">
        <v>9</v>
      </c>
      <c r="EI10">
        <f t="shared" si="6"/>
        <v>2181.6999292095029</v>
      </c>
      <c r="EL10">
        <v>9</v>
      </c>
      <c r="EM10">
        <v>0.7454461</v>
      </c>
      <c r="EN10">
        <v>1.061E-2</v>
      </c>
      <c r="EO10">
        <v>0.72465060000000003</v>
      </c>
      <c r="EP10">
        <v>0.76624170000000003</v>
      </c>
      <c r="ER10">
        <v>9</v>
      </c>
      <c r="ES10" s="8">
        <v>1011.457</v>
      </c>
      <c r="ET10" s="8">
        <v>2959.768</v>
      </c>
      <c r="EU10" s="8">
        <v>1005.6559999999999</v>
      </c>
      <c r="EV10" s="8">
        <v>1017.258</v>
      </c>
      <c r="EW10">
        <f t="shared" si="7"/>
        <v>1356.8479330698758</v>
      </c>
      <c r="EZ10">
        <v>9</v>
      </c>
      <c r="FA10">
        <v>0.74420799999999998</v>
      </c>
      <c r="FB10">
        <v>1.05843E-2</v>
      </c>
      <c r="FC10">
        <v>0.72346279999999996</v>
      </c>
      <c r="FD10">
        <v>0.7649532</v>
      </c>
      <c r="FF10">
        <v>9</v>
      </c>
      <c r="FG10" s="8">
        <v>1251.4369999999999</v>
      </c>
      <c r="FH10" s="8">
        <v>3567.9459999999999</v>
      </c>
      <c r="FI10" s="8">
        <v>1244.444</v>
      </c>
      <c r="FJ10" s="8">
        <v>1258.43</v>
      </c>
      <c r="FK10">
        <f t="shared" si="8"/>
        <v>1681.568862468557</v>
      </c>
    </row>
    <row r="11" spans="1:167" x14ac:dyDescent="0.3">
      <c r="A11" s="95">
        <v>10</v>
      </c>
      <c r="B11" t="s">
        <v>192</v>
      </c>
      <c r="C11">
        <v>741818.64406779665</v>
      </c>
      <c r="D11">
        <v>2.7988932376454567</v>
      </c>
      <c r="E11">
        <v>0.62832297171632701</v>
      </c>
      <c r="F11">
        <v>0</v>
      </c>
      <c r="G11">
        <v>994750.5555555555</v>
      </c>
      <c r="H11">
        <v>4.1328060468537338</v>
      </c>
      <c r="I11">
        <v>0.33509238217732978</v>
      </c>
      <c r="J11">
        <v>0</v>
      </c>
      <c r="K11">
        <v>1293241.958041958</v>
      </c>
      <c r="L11">
        <v>5.4614196663018504</v>
      </c>
      <c r="M11">
        <v>5.4073462042592585E-2</v>
      </c>
      <c r="N11">
        <v>5.4073462042592585E-2</v>
      </c>
      <c r="O11">
        <v>1625734.7826086956</v>
      </c>
      <c r="P11">
        <v>3.4766888015853699</v>
      </c>
      <c r="Q11">
        <v>5.3487520024390313E-2</v>
      </c>
      <c r="R11">
        <v>5.3487520024390313E-2</v>
      </c>
      <c r="S11" s="1">
        <v>14.514367106984315</v>
      </c>
      <c r="T11" s="1">
        <v>14.990883592906286</v>
      </c>
      <c r="U11" s="1">
        <v>15.155104865140585</v>
      </c>
      <c r="V11" s="1">
        <v>174435.15706931887</v>
      </c>
      <c r="W11" s="1">
        <v>172562.107418331</v>
      </c>
      <c r="X11" s="1">
        <v>153099.56005831281</v>
      </c>
      <c r="Y11" s="1">
        <v>158838.20934480461</v>
      </c>
      <c r="Z11" s="1">
        <v>0.40886433100000003</v>
      </c>
      <c r="AA11" s="1">
        <v>0.41270884120000001</v>
      </c>
      <c r="AB11" s="1">
        <v>0.45210070800000002</v>
      </c>
      <c r="AC11" s="1">
        <v>0.39392931590000002</v>
      </c>
      <c r="AD11">
        <v>49.34903013754316</v>
      </c>
      <c r="AE11">
        <v>50.643962997333645</v>
      </c>
      <c r="AF11">
        <v>50.643962997333645</v>
      </c>
      <c r="AG11">
        <v>44.700483259743415</v>
      </c>
      <c r="AH11">
        <v>16.352899959616924</v>
      </c>
      <c r="AI11">
        <v>17.781658594508436</v>
      </c>
      <c r="AJ11">
        <v>20.660891797421364</v>
      </c>
      <c r="AK11">
        <v>24.039591462322054</v>
      </c>
      <c r="AL11">
        <v>49.042521207611813</v>
      </c>
      <c r="AM11">
        <v>50.957478792388187</v>
      </c>
      <c r="AN11">
        <v>34.397535115306248</v>
      </c>
      <c r="AO11">
        <v>43.609760476192541</v>
      </c>
      <c r="AP11">
        <v>16.600985434772262</v>
      </c>
      <c r="AQ11">
        <v>17.796549680533985</v>
      </c>
      <c r="AR11">
        <v>20.372447191856967</v>
      </c>
      <c r="AS11">
        <v>23.237313284335567</v>
      </c>
      <c r="AT11">
        <v>47.401386500579989</v>
      </c>
      <c r="AU11">
        <v>52.598613499420011</v>
      </c>
      <c r="AV11">
        <v>35.821989990790541</v>
      </c>
      <c r="AW11">
        <v>41.977134412814827</v>
      </c>
      <c r="AX11">
        <v>17.108979303019016</v>
      </c>
      <c r="AY11">
        <v>18.713010687771529</v>
      </c>
      <c r="AZ11">
        <v>18.683801801791738</v>
      </c>
      <c r="BA11">
        <v>23.293332611023089</v>
      </c>
      <c r="BB11">
        <v>48.95852611424511</v>
      </c>
      <c r="BC11">
        <v>51.016455207426546</v>
      </c>
      <c r="BD11">
        <v>32.482584029629422</v>
      </c>
      <c r="BE11">
        <v>44.45602081919607</v>
      </c>
      <c r="BF11">
        <v>15.698592328062274</v>
      </c>
      <c r="BG11">
        <v>16.783991701567153</v>
      </c>
      <c r="BH11">
        <v>60.154613147258338</v>
      </c>
      <c r="BI11">
        <v>23.269541415623081</v>
      </c>
      <c r="BJ11">
        <v>965.49005890000001</v>
      </c>
      <c r="BK11">
        <v>714.81116110000005</v>
      </c>
      <c r="BL11">
        <v>1128.116534</v>
      </c>
      <c r="BM11">
        <v>1136.700302</v>
      </c>
      <c r="BN11">
        <v>92506.493647129973</v>
      </c>
      <c r="BO11">
        <v>131755.77708533348</v>
      </c>
      <c r="BP11">
        <v>83535.252928045462</v>
      </c>
      <c r="BQ11">
        <v>83296.977957519703</v>
      </c>
      <c r="BR11">
        <f t="shared" si="1"/>
        <v>887.74917162432939</v>
      </c>
      <c r="BS11">
        <f t="shared" si="1"/>
        <v>1187.3709396113679</v>
      </c>
      <c r="BT11">
        <f t="shared" si="1"/>
        <v>803.96038234113848</v>
      </c>
      <c r="BU11">
        <f t="shared" si="1"/>
        <v>811.67128958851993</v>
      </c>
      <c r="BV11">
        <f t="shared" si="0"/>
        <v>925.0649364712998</v>
      </c>
      <c r="BW11">
        <f t="shared" si="0"/>
        <v>1317.5577708533347</v>
      </c>
      <c r="BX11">
        <f t="shared" si="0"/>
        <v>835.35252928045463</v>
      </c>
      <c r="BY11">
        <f t="shared" si="0"/>
        <v>832.96977957519709</v>
      </c>
      <c r="BZ11" s="6">
        <v>857113</v>
      </c>
      <c r="CA11" s="6">
        <v>848746</v>
      </c>
      <c r="CB11" s="6">
        <v>906961</v>
      </c>
      <c r="CC11" s="6">
        <v>922627</v>
      </c>
      <c r="CD11">
        <v>893141</v>
      </c>
      <c r="CE11" s="8">
        <v>941805</v>
      </c>
      <c r="CF11">
        <v>942375</v>
      </c>
      <c r="CG11">
        <v>946837</v>
      </c>
      <c r="CI11">
        <v>3362126</v>
      </c>
      <c r="CJ11">
        <v>131</v>
      </c>
      <c r="CK11">
        <v>946837</v>
      </c>
      <c r="CL11">
        <v>922627</v>
      </c>
      <c r="CM11">
        <v>1869595</v>
      </c>
      <c r="CN11" s="1">
        <f t="shared" si="2"/>
        <v>0.28161853541479409</v>
      </c>
      <c r="CQ11">
        <v>10</v>
      </c>
      <c r="CR11">
        <v>222894</v>
      </c>
      <c r="CS11">
        <v>300195</v>
      </c>
      <c r="CT11">
        <f t="shared" si="3"/>
        <v>523089</v>
      </c>
      <c r="CX11">
        <v>10</v>
      </c>
      <c r="CY11" s="8">
        <v>1288.3409999999999</v>
      </c>
      <c r="CZ11" s="8">
        <v>6.6088120000000004</v>
      </c>
      <c r="DA11" s="8">
        <v>1275.3879999999999</v>
      </c>
      <c r="DB11" s="8">
        <v>1301.2940000000001</v>
      </c>
      <c r="DD11">
        <f t="shared" si="4"/>
        <v>4.2916804077349716E-3</v>
      </c>
      <c r="DG11">
        <v>10</v>
      </c>
      <c r="DH11" s="1">
        <v>0.57388899999999998</v>
      </c>
      <c r="DI11" s="1">
        <v>1.009E-2</v>
      </c>
      <c r="DJ11" s="1">
        <v>0.55411270000000001</v>
      </c>
      <c r="DK11" s="1">
        <v>0.5936652</v>
      </c>
      <c r="DL11">
        <v>10</v>
      </c>
      <c r="DM11">
        <f t="shared" si="5"/>
        <v>2244.9306398972622</v>
      </c>
      <c r="DQ11">
        <v>10</v>
      </c>
      <c r="DR11">
        <v>906961</v>
      </c>
      <c r="DS11">
        <v>942375</v>
      </c>
      <c r="DT11">
        <v>1849336</v>
      </c>
      <c r="DW11">
        <v>10</v>
      </c>
      <c r="DX11" s="8">
        <v>1174.424</v>
      </c>
      <c r="DY11" s="8">
        <v>8122.7039999999997</v>
      </c>
      <c r="DZ11" s="8">
        <v>1158.5029999999999</v>
      </c>
      <c r="EA11" s="8">
        <v>1190.3440000000001</v>
      </c>
      <c r="EC11">
        <v>10</v>
      </c>
      <c r="ED11">
        <v>0.67499819999999999</v>
      </c>
      <c r="EE11">
        <v>9.3221999999999992E-3</v>
      </c>
      <c r="EF11">
        <v>0.65672680000000005</v>
      </c>
      <c r="EG11">
        <v>0.69326949999999998</v>
      </c>
      <c r="EH11">
        <v>10</v>
      </c>
      <c r="EI11">
        <f t="shared" si="6"/>
        <v>1739.8920471195331</v>
      </c>
      <c r="EL11">
        <v>10</v>
      </c>
      <c r="EM11">
        <v>0.69314469999999995</v>
      </c>
      <c r="EN11">
        <v>9.8352000000000005E-3</v>
      </c>
      <c r="EO11">
        <v>0.67386769999999996</v>
      </c>
      <c r="EP11">
        <v>0.71242159999999999</v>
      </c>
      <c r="ER11">
        <v>10</v>
      </c>
      <c r="ES11" s="8">
        <v>7332.1260000000002</v>
      </c>
      <c r="ET11" s="8">
        <v>5590.4809999999998</v>
      </c>
      <c r="EU11" s="8">
        <v>7222.5550000000003</v>
      </c>
      <c r="EV11" s="8">
        <v>7441.6980000000003</v>
      </c>
      <c r="EW11">
        <f t="shared" si="7"/>
        <v>10578.059674985614</v>
      </c>
      <c r="EZ11">
        <v>10</v>
      </c>
      <c r="FA11">
        <v>0.67735480000000003</v>
      </c>
      <c r="FB11">
        <v>1.05939E-2</v>
      </c>
      <c r="FC11">
        <v>0.65659089999999998</v>
      </c>
      <c r="FD11">
        <v>0.69811880000000004</v>
      </c>
      <c r="FF11">
        <v>10</v>
      </c>
      <c r="FG11" s="8">
        <v>793.13</v>
      </c>
      <c r="FH11" s="8">
        <v>5040.9709999999995</v>
      </c>
      <c r="FI11" s="8">
        <v>7832.4979999999996</v>
      </c>
      <c r="FJ11" s="8">
        <v>8030.1009999999997</v>
      </c>
      <c r="FK11">
        <f t="shared" si="8"/>
        <v>1170.9225357227851</v>
      </c>
    </row>
    <row r="12" spans="1:167" x14ac:dyDescent="0.3">
      <c r="A12" s="95">
        <v>11</v>
      </c>
      <c r="B12" t="s">
        <v>193</v>
      </c>
      <c r="C12">
        <v>628253.11510031682</v>
      </c>
      <c r="D12">
        <v>6.7231896425229642E-2</v>
      </c>
      <c r="E12">
        <v>0.13446379285045928</v>
      </c>
      <c r="F12">
        <v>0.1512717669567667</v>
      </c>
      <c r="G12">
        <v>232801.72479877347</v>
      </c>
      <c r="H12">
        <v>0.21403415359453073</v>
      </c>
      <c r="I12">
        <v>6.5856662644471001E-2</v>
      </c>
      <c r="J12">
        <v>0.131713325288942</v>
      </c>
      <c r="K12">
        <v>184573.59333134862</v>
      </c>
      <c r="L12">
        <v>0.27420119948508243</v>
      </c>
      <c r="M12">
        <v>0.22581275251712668</v>
      </c>
      <c r="N12">
        <v>4.8388446967955717E-2</v>
      </c>
      <c r="O12">
        <v>238345.06454062261</v>
      </c>
      <c r="P12">
        <v>8.3306666173941455</v>
      </c>
      <c r="Q12">
        <v>0.14335755173336004</v>
      </c>
      <c r="R12">
        <v>1.5928616859262227E-2</v>
      </c>
      <c r="S12" s="1">
        <v>198.44681543271656</v>
      </c>
      <c r="T12" s="1">
        <v>202.56454477878876</v>
      </c>
      <c r="U12" s="1">
        <v>205.11895496473352</v>
      </c>
      <c r="V12" s="1">
        <v>178961.64689236527</v>
      </c>
      <c r="W12" s="1">
        <v>184497.90863935693</v>
      </c>
      <c r="X12" s="1">
        <v>165160.23608400684</v>
      </c>
      <c r="Y12" s="1">
        <v>179784.11196925651</v>
      </c>
      <c r="Z12" s="1">
        <v>0.54938415520000006</v>
      </c>
      <c r="AA12" s="1">
        <v>0.38943061509999999</v>
      </c>
      <c r="AB12" s="1">
        <v>0.3856107446</v>
      </c>
      <c r="AC12" s="1">
        <v>0.37004336409999999</v>
      </c>
      <c r="AD12">
        <v>56.49200248040421</v>
      </c>
      <c r="AE12">
        <v>43.498902279369148</v>
      </c>
      <c r="AF12">
        <v>43.498902279369148</v>
      </c>
      <c r="AG12">
        <v>47.269858963247742</v>
      </c>
      <c r="AH12">
        <v>18.845974894269823</v>
      </c>
      <c r="AI12">
        <v>13.149152860405266</v>
      </c>
      <c r="AJ12">
        <v>24.929623388561563</v>
      </c>
      <c r="AK12">
        <v>22.340235574686179</v>
      </c>
      <c r="AL12">
        <v>56.09721045442074</v>
      </c>
      <c r="AM12">
        <v>43.891047282448362</v>
      </c>
      <c r="AN12">
        <v>35.782498447134088</v>
      </c>
      <c r="AO12">
        <v>45.614708281376238</v>
      </c>
      <c r="AP12">
        <v>20.996972980052508</v>
      </c>
      <c r="AQ12">
        <v>14.78552546708158</v>
      </c>
      <c r="AR12">
        <v>23.739162399208883</v>
      </c>
      <c r="AS12">
        <v>21.875545882167359</v>
      </c>
      <c r="AT12">
        <v>58.928014880971489</v>
      </c>
      <c r="AU12">
        <v>41.065646415248978</v>
      </c>
      <c r="AV12">
        <v>32.02133690013018</v>
      </c>
      <c r="AW12">
        <v>45.887588933248843</v>
      </c>
      <c r="AX12">
        <v>19.957548795259374</v>
      </c>
      <c r="AY12">
        <v>12.063788104870808</v>
      </c>
      <c r="AZ12">
        <v>24.678598906087906</v>
      </c>
      <c r="BA12">
        <v>21.208990027160933</v>
      </c>
      <c r="BB12">
        <v>57.746433894153803</v>
      </c>
      <c r="BC12">
        <v>42.157508533828654</v>
      </c>
      <c r="BD12">
        <v>29.626625982405074</v>
      </c>
      <c r="BE12">
        <v>47.448440278830844</v>
      </c>
      <c r="BF12">
        <v>17.270949753065647</v>
      </c>
      <c r="BG12">
        <v>12.355676229339428</v>
      </c>
      <c r="BH12">
        <v>64.719390031896495</v>
      </c>
      <c r="BI12">
        <v>21.421544494825412</v>
      </c>
      <c r="BJ12">
        <v>1011.9200980000001</v>
      </c>
      <c r="BK12">
        <v>819.18587000000002</v>
      </c>
      <c r="BL12">
        <v>1146.0628730000001</v>
      </c>
      <c r="BM12">
        <v>1358.3481959999999</v>
      </c>
      <c r="BN12">
        <v>247863.9375734585</v>
      </c>
      <c r="BO12">
        <v>304478.39633757353</v>
      </c>
      <c r="BP12">
        <v>237436.2754529262</v>
      </c>
      <c r="BQ12">
        <v>201043.07629234708</v>
      </c>
      <c r="BR12">
        <f t="shared" si="1"/>
        <v>3395.1860495609999</v>
      </c>
      <c r="BS12">
        <f t="shared" si="1"/>
        <v>4369.1769244017842</v>
      </c>
      <c r="BT12">
        <f t="shared" si="1"/>
        <v>3034.6764404783225</v>
      </c>
      <c r="BU12">
        <f t="shared" si="1"/>
        <v>2610.9454191817545</v>
      </c>
      <c r="BV12">
        <f t="shared" si="0"/>
        <v>2478.639375734585</v>
      </c>
      <c r="BW12">
        <f t="shared" si="0"/>
        <v>3044.7839633757353</v>
      </c>
      <c r="BX12">
        <f t="shared" si="0"/>
        <v>2374.362754529262</v>
      </c>
      <c r="BY12">
        <f t="shared" si="0"/>
        <v>2010.4307629234706</v>
      </c>
      <c r="BZ12" s="6">
        <v>3435657</v>
      </c>
      <c r="CA12" s="6">
        <v>3579168</v>
      </c>
      <c r="CB12" s="6">
        <v>3477930</v>
      </c>
      <c r="CC12" s="6">
        <v>3546573</v>
      </c>
      <c r="CD12">
        <v>2508185</v>
      </c>
      <c r="CE12" s="8">
        <v>2494244</v>
      </c>
      <c r="CF12">
        <v>2721169</v>
      </c>
      <c r="CG12">
        <v>2730865</v>
      </c>
      <c r="CI12">
        <v>3777670</v>
      </c>
      <c r="CJ12">
        <v>571</v>
      </c>
      <c r="CK12">
        <v>2730865</v>
      </c>
      <c r="CL12">
        <v>3546573</v>
      </c>
      <c r="CM12">
        <v>6278009</v>
      </c>
      <c r="CN12" s="1">
        <f t="shared" si="2"/>
        <v>0.72289665322804797</v>
      </c>
      <c r="CQ12">
        <v>11</v>
      </c>
      <c r="CR12">
        <v>907652</v>
      </c>
      <c r="CS12">
        <v>796724</v>
      </c>
      <c r="CT12">
        <f t="shared" si="3"/>
        <v>1704376</v>
      </c>
      <c r="CX12">
        <v>11</v>
      </c>
      <c r="CY12" s="8">
        <v>1282.6890000000001</v>
      </c>
      <c r="CZ12" s="8">
        <v>4.2851790000000003</v>
      </c>
      <c r="DA12" s="8">
        <v>1274.29</v>
      </c>
      <c r="DB12" s="8">
        <v>1291.088</v>
      </c>
      <c r="DD12">
        <f t="shared" si="4"/>
        <v>1.6099540116778208E-3</v>
      </c>
      <c r="DG12">
        <v>11</v>
      </c>
      <c r="DH12" s="1">
        <v>0.46745789999999998</v>
      </c>
      <c r="DI12" s="1">
        <v>1.03816E-2</v>
      </c>
      <c r="DJ12" s="1">
        <v>0.44711000000000001</v>
      </c>
      <c r="DK12" s="1">
        <v>0.48780580000000001</v>
      </c>
      <c r="DL12">
        <v>11</v>
      </c>
      <c r="DM12">
        <f t="shared" si="5"/>
        <v>2743.966889852541</v>
      </c>
      <c r="DQ12">
        <v>11</v>
      </c>
      <c r="DR12">
        <v>3478658</v>
      </c>
      <c r="DS12">
        <v>2721169</v>
      </c>
      <c r="DT12">
        <v>6199827</v>
      </c>
      <c r="DW12">
        <v>11</v>
      </c>
      <c r="DX12" s="8">
        <v>1056.8409999999999</v>
      </c>
      <c r="DY12" s="8">
        <v>3487.4389999999999</v>
      </c>
      <c r="DZ12" s="8">
        <v>1050.0060000000001</v>
      </c>
      <c r="EA12" s="8">
        <v>1063.6759999999999</v>
      </c>
      <c r="EC12">
        <v>11</v>
      </c>
      <c r="ED12">
        <v>0.61381649999999999</v>
      </c>
      <c r="EE12">
        <v>9.8326999999999998E-3</v>
      </c>
      <c r="EF12">
        <v>0.59454439999999997</v>
      </c>
      <c r="EG12">
        <v>0.63308850000000005</v>
      </c>
      <c r="EH12">
        <v>11</v>
      </c>
      <c r="EI12">
        <f t="shared" si="6"/>
        <v>1721.7539769621701</v>
      </c>
      <c r="EL12">
        <v>11</v>
      </c>
      <c r="EM12">
        <v>0.58447249999999995</v>
      </c>
      <c r="EN12">
        <v>1.04838E-2</v>
      </c>
      <c r="EO12">
        <v>0.56392430000000004</v>
      </c>
      <c r="EP12">
        <v>0.60502060000000002</v>
      </c>
      <c r="ER12">
        <v>11</v>
      </c>
      <c r="ES12" s="8">
        <v>9013.9920000000002</v>
      </c>
      <c r="ET12" s="8">
        <v>3784.7269999999999</v>
      </c>
      <c r="EU12" s="8">
        <v>8939.8119999999999</v>
      </c>
      <c r="EV12" s="8">
        <v>9088.1710000000003</v>
      </c>
      <c r="EW12">
        <f t="shared" si="7"/>
        <v>15422.439892381593</v>
      </c>
      <c r="EZ12">
        <v>11</v>
      </c>
      <c r="FA12">
        <v>0.60077579999999997</v>
      </c>
      <c r="FB12">
        <v>1.05954E-2</v>
      </c>
      <c r="FC12">
        <v>0.58000879999999999</v>
      </c>
      <c r="FD12">
        <v>0.62154290000000001</v>
      </c>
      <c r="FF12">
        <v>11</v>
      </c>
      <c r="FG12" s="8">
        <v>1154.271</v>
      </c>
      <c r="FH12" s="8">
        <v>4028.2930000000001</v>
      </c>
      <c r="FI12" s="8">
        <v>1146.376</v>
      </c>
      <c r="FJ12" s="8">
        <v>1162.1659999999999</v>
      </c>
      <c r="FK12">
        <f t="shared" si="8"/>
        <v>1921.3007581197512</v>
      </c>
    </row>
    <row r="13" spans="1:167" x14ac:dyDescent="0.3">
      <c r="A13" s="95">
        <v>12</v>
      </c>
      <c r="B13" t="s">
        <v>194</v>
      </c>
      <c r="C13">
        <v>156921.50926344329</v>
      </c>
      <c r="D13">
        <v>5.730456049273859</v>
      </c>
      <c r="E13">
        <v>2.0733308318980797</v>
      </c>
      <c r="F13">
        <v>0.11518504621655998</v>
      </c>
      <c r="G13">
        <v>157760.9810981098</v>
      </c>
      <c r="H13">
        <v>5.7624572487005237</v>
      </c>
      <c r="I13">
        <v>1.6260399167125239</v>
      </c>
      <c r="J13">
        <v>0.31379717690943443</v>
      </c>
      <c r="K13">
        <v>291248.69067103107</v>
      </c>
      <c r="L13">
        <v>6.77145279131366</v>
      </c>
      <c r="M13">
        <v>0.61814091870913068</v>
      </c>
      <c r="N13">
        <v>0.4776543462752374</v>
      </c>
      <c r="O13">
        <v>316933.42128408089</v>
      </c>
      <c r="P13">
        <v>7.2151413626571479</v>
      </c>
      <c r="Q13">
        <v>0.44400869924043984</v>
      </c>
      <c r="R13">
        <v>0.36075706813285741</v>
      </c>
      <c r="S13" s="1">
        <v>55.12069334291597</v>
      </c>
      <c r="T13" s="1">
        <v>55.963672479144662</v>
      </c>
      <c r="U13" s="1">
        <v>56.662994510568552</v>
      </c>
      <c r="V13" s="1">
        <v>90253.836165973582</v>
      </c>
      <c r="W13" s="1">
        <v>90671.677722311739</v>
      </c>
      <c r="X13" s="1">
        <v>80949.367515402249</v>
      </c>
      <c r="Y13" s="1">
        <v>85147.206089135303</v>
      </c>
      <c r="Z13" s="1">
        <v>0.45781550830000001</v>
      </c>
      <c r="AA13" s="1">
        <v>0.4720004283</v>
      </c>
      <c r="AB13" s="1">
        <v>0.44532359850000003</v>
      </c>
      <c r="AC13" s="1">
        <v>0.45035210190000002</v>
      </c>
      <c r="AD13">
        <v>74.738402562152189</v>
      </c>
      <c r="AE13">
        <v>25.188530256279044</v>
      </c>
      <c r="AF13">
        <v>25.188530256279044</v>
      </c>
      <c r="AG13">
        <v>50.5956515453029</v>
      </c>
      <c r="AH13">
        <v>18.967080362522001</v>
      </c>
      <c r="AI13">
        <v>9.0690719357919019</v>
      </c>
      <c r="AJ13">
        <v>38.169679589447355</v>
      </c>
      <c r="AK13">
        <v>12.425971955855546</v>
      </c>
      <c r="AL13">
        <v>75.414512656294818</v>
      </c>
      <c r="AM13">
        <v>24.575737575578263</v>
      </c>
      <c r="AN13">
        <v>29.56871465182229</v>
      </c>
      <c r="AO13">
        <v>48.576295026297686</v>
      </c>
      <c r="AP13">
        <v>20.170809194228028</v>
      </c>
      <c r="AQ13">
        <v>9.3979054575942698</v>
      </c>
      <c r="AR13">
        <v>36.865924391812555</v>
      </c>
      <c r="AS13">
        <v>11.710370634485127</v>
      </c>
      <c r="AT13">
        <v>76.986286207558578</v>
      </c>
      <c r="AU13">
        <v>22.985101195310502</v>
      </c>
      <c r="AV13">
        <v>25.830129036251847</v>
      </c>
      <c r="AW13">
        <v>51.090088602059247</v>
      </c>
      <c r="AX13">
        <v>18.788777129548883</v>
      </c>
      <c r="AY13">
        <v>7.041351906702964</v>
      </c>
      <c r="AZ13">
        <v>38.775603353521902</v>
      </c>
      <c r="BA13">
        <v>12.314485248537348</v>
      </c>
      <c r="BB13">
        <v>75.655438908299161</v>
      </c>
      <c r="BC13">
        <v>24.242247974398971</v>
      </c>
      <c r="BD13">
        <v>28.058011796676507</v>
      </c>
      <c r="BE13">
        <v>48.101908817789642</v>
      </c>
      <c r="BF13">
        <v>19.637783344415094</v>
      </c>
      <c r="BG13">
        <v>8.4202284522614139</v>
      </c>
      <c r="BH13">
        <v>67.739692162204733</v>
      </c>
      <c r="BI13">
        <v>11.526452389844941</v>
      </c>
      <c r="BJ13">
        <v>454.1781383</v>
      </c>
      <c r="BK13">
        <v>771.5511123</v>
      </c>
      <c r="BL13">
        <v>1368.7997130000001</v>
      </c>
      <c r="BM13">
        <v>1274.5899979999999</v>
      </c>
      <c r="BN13">
        <v>185357.66674086964</v>
      </c>
      <c r="BO13">
        <v>104430.02247746223</v>
      </c>
      <c r="BP13">
        <v>63900.144900161875</v>
      </c>
      <c r="BQ13">
        <v>71213.253000907353</v>
      </c>
      <c r="BR13">
        <f t="shared" si="1"/>
        <v>5784.6597589085231</v>
      </c>
      <c r="BS13">
        <f t="shared" si="1"/>
        <v>3497.7786396485244</v>
      </c>
      <c r="BT13">
        <f t="shared" si="1"/>
        <v>1960.8763608792485</v>
      </c>
      <c r="BU13">
        <f t="shared" si="1"/>
        <v>2113.0112461466219</v>
      </c>
      <c r="BV13">
        <f t="shared" si="0"/>
        <v>1853.5766674086963</v>
      </c>
      <c r="BW13">
        <f t="shared" si="0"/>
        <v>1044.3002247746224</v>
      </c>
      <c r="BX13">
        <f t="shared" si="0"/>
        <v>639.00144900161877</v>
      </c>
      <c r="BY13">
        <f t="shared" si="0"/>
        <v>712.13253000907355</v>
      </c>
      <c r="BZ13" s="6">
        <v>2627266</v>
      </c>
      <c r="CA13" s="6">
        <v>2698715</v>
      </c>
      <c r="CB13" s="6">
        <v>2684047</v>
      </c>
      <c r="CC13" s="6">
        <v>2693223</v>
      </c>
      <c r="CD13">
        <v>841854</v>
      </c>
      <c r="CE13" s="8">
        <v>805731</v>
      </c>
      <c r="CF13">
        <v>874665</v>
      </c>
      <c r="CG13">
        <v>907677</v>
      </c>
      <c r="CI13">
        <v>3233999</v>
      </c>
      <c r="CJ13">
        <v>2633</v>
      </c>
      <c r="CK13">
        <v>907677</v>
      </c>
      <c r="CL13">
        <v>2693223</v>
      </c>
      <c r="CM13">
        <v>3603533</v>
      </c>
      <c r="CN13" s="1">
        <f t="shared" si="2"/>
        <v>0.28066706266761371</v>
      </c>
      <c r="CQ13">
        <v>12</v>
      </c>
      <c r="CR13">
        <v>712322</v>
      </c>
      <c r="CS13">
        <v>317380</v>
      </c>
      <c r="CT13">
        <f t="shared" si="3"/>
        <v>1029702</v>
      </c>
      <c r="CX13">
        <v>12</v>
      </c>
      <c r="CY13" s="8">
        <v>1885.1569999999999</v>
      </c>
      <c r="CZ13" s="8">
        <v>16.332460000000001</v>
      </c>
      <c r="DA13" s="8">
        <v>1853.146</v>
      </c>
      <c r="DB13" s="8">
        <v>1917.1679999999999</v>
      </c>
      <c r="DD13">
        <f t="shared" si="4"/>
        <v>5.9397473060684349E-3</v>
      </c>
      <c r="DG13">
        <v>12</v>
      </c>
      <c r="DH13" s="1">
        <v>0.30822509999999997</v>
      </c>
      <c r="DI13" s="1">
        <v>9.6734000000000004E-3</v>
      </c>
      <c r="DJ13" s="1">
        <v>0.28926540000000001</v>
      </c>
      <c r="DK13" s="1">
        <v>0.3271848</v>
      </c>
      <c r="DL13">
        <v>12</v>
      </c>
      <c r="DM13">
        <f t="shared" si="5"/>
        <v>6116.1696435494714</v>
      </c>
      <c r="DQ13">
        <v>12</v>
      </c>
      <c r="DR13">
        <v>2684394</v>
      </c>
      <c r="DS13">
        <v>874665</v>
      </c>
      <c r="DT13">
        <v>3559059</v>
      </c>
      <c r="DW13">
        <v>12</v>
      </c>
      <c r="DX13" s="8">
        <v>1916.2650000000001</v>
      </c>
      <c r="DY13" s="8">
        <v>1008.513</v>
      </c>
      <c r="DZ13" s="8">
        <v>1896.498</v>
      </c>
      <c r="EA13" s="8">
        <v>1936.0309999999999</v>
      </c>
      <c r="EC13">
        <v>12</v>
      </c>
      <c r="ED13">
        <v>0.40206999999999998</v>
      </c>
      <c r="EE13">
        <v>1.0419100000000001E-2</v>
      </c>
      <c r="EF13">
        <v>0.3816486</v>
      </c>
      <c r="EG13">
        <v>0.42249140000000002</v>
      </c>
      <c r="EH13">
        <v>12</v>
      </c>
      <c r="EI13">
        <f t="shared" si="6"/>
        <v>4765.9984579799539</v>
      </c>
      <c r="EL13">
        <v>12</v>
      </c>
      <c r="EM13">
        <v>0.35713319999999998</v>
      </c>
      <c r="EN13">
        <v>1.1407199999999999E-2</v>
      </c>
      <c r="EO13">
        <v>0.3347752</v>
      </c>
      <c r="EP13">
        <v>0.37949119999999997</v>
      </c>
      <c r="ER13">
        <v>12</v>
      </c>
      <c r="ES13" s="8">
        <v>1022.854</v>
      </c>
      <c r="ET13" s="8">
        <v>5421.5150000000003</v>
      </c>
      <c r="EU13" s="8">
        <v>1012.228</v>
      </c>
      <c r="EV13" s="8">
        <v>1033.48</v>
      </c>
      <c r="EW13">
        <f t="shared" si="7"/>
        <v>2864.0686444161452</v>
      </c>
      <c r="EZ13">
        <v>12</v>
      </c>
      <c r="FA13">
        <v>0.37799640000000001</v>
      </c>
      <c r="FB13">
        <v>1.23293E-2</v>
      </c>
      <c r="FC13">
        <v>0.35383100000000001</v>
      </c>
      <c r="FD13">
        <v>0.40216180000000001</v>
      </c>
      <c r="FF13">
        <v>12</v>
      </c>
      <c r="FG13" s="8">
        <v>7577.2359999999999</v>
      </c>
      <c r="FH13" s="8">
        <v>4821.5020000000004</v>
      </c>
      <c r="FI13" s="8">
        <v>7482.7370000000001</v>
      </c>
      <c r="FJ13" s="8">
        <v>7671.7359999999999</v>
      </c>
      <c r="FK13">
        <f t="shared" si="8"/>
        <v>20045.788795872129</v>
      </c>
    </row>
    <row r="14" spans="1:167" x14ac:dyDescent="0.3">
      <c r="A14" s="95">
        <v>13</v>
      </c>
      <c r="B14" t="s">
        <v>195</v>
      </c>
      <c r="C14">
        <v>2181988.1481481483</v>
      </c>
      <c r="D14">
        <v>2.715837815597328</v>
      </c>
      <c r="E14">
        <v>0.47527161772953241</v>
      </c>
      <c r="F14">
        <v>0.27158378155973278</v>
      </c>
      <c r="G14">
        <v>1498925.6157635467</v>
      </c>
      <c r="H14">
        <v>4.6667251650525383</v>
      </c>
      <c r="I14">
        <v>0.69014949624016408</v>
      </c>
      <c r="J14">
        <v>0.42723540243438735</v>
      </c>
      <c r="K14">
        <v>1045669.9324324325</v>
      </c>
      <c r="L14">
        <v>4.2969995635153069</v>
      </c>
      <c r="M14">
        <v>0.71078188268674258</v>
      </c>
      <c r="N14">
        <v>0.29077440655366743</v>
      </c>
      <c r="O14">
        <v>1152820.802919708</v>
      </c>
      <c r="P14">
        <v>7.3447263123870394</v>
      </c>
      <c r="Q14">
        <v>0.47487454605950685</v>
      </c>
      <c r="R14">
        <v>0.4115579399182393</v>
      </c>
      <c r="S14" s="1">
        <v>146.13871734954577</v>
      </c>
      <c r="T14" s="1">
        <v>148.65362467570995</v>
      </c>
      <c r="U14" s="1">
        <v>151.70557450667073</v>
      </c>
      <c r="V14" s="1">
        <v>142060.81507724521</v>
      </c>
      <c r="W14" s="1">
        <v>137579.80477971249</v>
      </c>
      <c r="X14" s="1">
        <v>116419.88955095709</v>
      </c>
      <c r="Y14" s="1">
        <v>135123.68234185333</v>
      </c>
      <c r="Z14" s="1">
        <v>0.42540274020000002</v>
      </c>
      <c r="AA14" s="1">
        <v>0.41707309370000001</v>
      </c>
      <c r="AB14" s="1">
        <v>0.40128737680000004</v>
      </c>
      <c r="AC14" s="1">
        <v>0.39494609660000002</v>
      </c>
      <c r="AD14">
        <v>66.590454578407972</v>
      </c>
      <c r="AE14">
        <v>33.360823293166334</v>
      </c>
      <c r="AF14">
        <v>33.360823293166334</v>
      </c>
      <c r="AG14">
        <v>53.081476758531679</v>
      </c>
      <c r="AH14">
        <v>17.158641972768159</v>
      </c>
      <c r="AI14">
        <v>11.973043588101415</v>
      </c>
      <c r="AJ14">
        <v>36.209120820431259</v>
      </c>
      <c r="AK14">
        <v>16.872355938100419</v>
      </c>
      <c r="AL14">
        <v>69.330666393554111</v>
      </c>
      <c r="AM14">
        <v>30.654568728246439</v>
      </c>
      <c r="AN14">
        <v>32.485962865523618</v>
      </c>
      <c r="AO14">
        <v>48.283736373584375</v>
      </c>
      <c r="AP14">
        <v>20.838024762994628</v>
      </c>
      <c r="AQ14">
        <v>11.647938102528995</v>
      </c>
      <c r="AR14">
        <v>33.585897828981352</v>
      </c>
      <c r="AS14">
        <v>14.697838544603018</v>
      </c>
      <c r="AT14">
        <v>71.74498384557215</v>
      </c>
      <c r="AU14">
        <v>28.241771856952386</v>
      </c>
      <c r="AV14">
        <v>28.080309739093913</v>
      </c>
      <c r="AW14">
        <v>51.374662771594373</v>
      </c>
      <c r="AX14">
        <v>18.146626532830247</v>
      </c>
      <c r="AY14">
        <v>9.933683206263666</v>
      </c>
      <c r="AZ14">
        <v>37.019553249798953</v>
      </c>
      <c r="BA14">
        <v>14.355109521795415</v>
      </c>
      <c r="BB14">
        <v>71.315524679497187</v>
      </c>
      <c r="BC14">
        <v>28.625337952068179</v>
      </c>
      <c r="BD14">
        <v>29.421655547574012</v>
      </c>
      <c r="BE14">
        <v>47.495590158346921</v>
      </c>
      <c r="BF14">
        <v>19.728456956007502</v>
      </c>
      <c r="BG14">
        <v>9.6931985915665084</v>
      </c>
      <c r="BH14">
        <v>67.22404711435442</v>
      </c>
      <c r="BI14">
        <v>13.921724122478855</v>
      </c>
      <c r="BJ14">
        <v>571.22765709999999</v>
      </c>
      <c r="BK14">
        <v>1045.0628919999999</v>
      </c>
      <c r="BL14">
        <v>1789.1342950000001</v>
      </c>
      <c r="BM14">
        <v>1688.1587770000001</v>
      </c>
      <c r="BN14">
        <v>147614.00109385565</v>
      </c>
      <c r="BO14">
        <v>82229.118130433068</v>
      </c>
      <c r="BP14">
        <v>53032.072698600859</v>
      </c>
      <c r="BQ14">
        <v>62421.735109102236</v>
      </c>
      <c r="BR14">
        <f t="shared" si="1"/>
        <v>3677.570534075599</v>
      </c>
      <c r="BS14">
        <f t="shared" si="1"/>
        <v>2088.9364809634826</v>
      </c>
      <c r="BT14">
        <f t="shared" si="1"/>
        <v>1199.4130379128414</v>
      </c>
      <c r="BU14">
        <f t="shared" si="1"/>
        <v>1245.9799567774896</v>
      </c>
      <c r="BV14">
        <f t="shared" si="0"/>
        <v>1476.1400109385565</v>
      </c>
      <c r="BW14">
        <f t="shared" si="0"/>
        <v>822.29118130433062</v>
      </c>
      <c r="BX14">
        <f t="shared" si="0"/>
        <v>530.32072698600859</v>
      </c>
      <c r="BY14">
        <f t="shared" si="0"/>
        <v>624.21735109102235</v>
      </c>
      <c r="BZ14" s="6">
        <v>2100730</v>
      </c>
      <c r="CA14" s="6">
        <v>2183070</v>
      </c>
      <c r="CB14" s="6">
        <v>2145911</v>
      </c>
      <c r="CC14" s="6">
        <v>2103412</v>
      </c>
      <c r="CD14">
        <v>843212</v>
      </c>
      <c r="CE14" s="8">
        <v>859346</v>
      </c>
      <c r="CF14">
        <v>948815</v>
      </c>
      <c r="CG14">
        <v>1053778</v>
      </c>
      <c r="CI14">
        <v>3425003</v>
      </c>
      <c r="CJ14">
        <v>1539</v>
      </c>
      <c r="CK14">
        <v>1053778</v>
      </c>
      <c r="CL14">
        <v>2103412</v>
      </c>
      <c r="CM14">
        <v>3158729</v>
      </c>
      <c r="CN14" s="1">
        <f t="shared" si="2"/>
        <v>0.30767213926527948</v>
      </c>
      <c r="CQ14">
        <v>13</v>
      </c>
      <c r="CR14">
        <v>577765</v>
      </c>
      <c r="CS14">
        <v>324190</v>
      </c>
      <c r="CT14">
        <f t="shared" si="3"/>
        <v>901955</v>
      </c>
      <c r="CX14">
        <v>13</v>
      </c>
      <c r="CY14" s="8">
        <v>2112.6979999999999</v>
      </c>
      <c r="CZ14" s="8">
        <v>11.502330000000001</v>
      </c>
      <c r="DA14" s="8">
        <v>2090.154</v>
      </c>
      <c r="DB14" s="8">
        <v>2135.2420000000002</v>
      </c>
      <c r="DD14">
        <f t="shared" si="4"/>
        <v>6.5168512292174338E-3</v>
      </c>
      <c r="DG14">
        <v>13</v>
      </c>
      <c r="DH14" s="1">
        <v>0.35943029999999998</v>
      </c>
      <c r="DI14" s="1">
        <v>1.0662700000000001E-2</v>
      </c>
      <c r="DJ14" s="1">
        <v>0.33853149999999999</v>
      </c>
      <c r="DK14" s="1">
        <v>0.38032919999999998</v>
      </c>
      <c r="DL14">
        <v>13</v>
      </c>
      <c r="DM14">
        <f t="shared" si="5"/>
        <v>5877.9073439273207</v>
      </c>
      <c r="DQ14">
        <v>13</v>
      </c>
      <c r="DR14">
        <v>2146368</v>
      </c>
      <c r="DS14">
        <v>948815</v>
      </c>
      <c r="DT14">
        <v>3095183</v>
      </c>
      <c r="DW14">
        <v>13</v>
      </c>
      <c r="DX14" s="8">
        <v>2431.9929999999999</v>
      </c>
      <c r="DY14" s="8">
        <v>2855.9290000000001</v>
      </c>
      <c r="DZ14" s="8">
        <v>2376.0169999999998</v>
      </c>
      <c r="EA14" s="8">
        <v>2487.9679999999998</v>
      </c>
      <c r="EC14">
        <v>13</v>
      </c>
      <c r="ED14">
        <v>0.47352250000000001</v>
      </c>
      <c r="EE14">
        <v>1.09003E-2</v>
      </c>
      <c r="EF14">
        <v>0.45215810000000001</v>
      </c>
      <c r="EG14">
        <v>0.49488700000000002</v>
      </c>
      <c r="EH14">
        <v>13</v>
      </c>
      <c r="EI14">
        <f t="shared" si="6"/>
        <v>5135.9608043968337</v>
      </c>
      <c r="EL14">
        <v>13</v>
      </c>
      <c r="EM14">
        <v>0.45650390000000002</v>
      </c>
      <c r="EN14">
        <v>1.16989E-2</v>
      </c>
      <c r="EO14">
        <v>0.43357400000000001</v>
      </c>
      <c r="EP14">
        <v>0.47943380000000002</v>
      </c>
      <c r="ER14">
        <v>13</v>
      </c>
      <c r="ES14" s="8">
        <v>1140.155</v>
      </c>
      <c r="ET14" s="8">
        <v>5561.4340000000002</v>
      </c>
      <c r="EU14" s="8">
        <v>1129.2550000000001</v>
      </c>
      <c r="EV14" s="8">
        <v>1151.056</v>
      </c>
      <c r="EW14">
        <f t="shared" si="7"/>
        <v>2497.5799768632864</v>
      </c>
      <c r="EZ14">
        <v>13</v>
      </c>
      <c r="FA14">
        <v>0.44608510000000001</v>
      </c>
      <c r="FB14">
        <v>1.21058E-2</v>
      </c>
      <c r="FC14">
        <v>0.42235780000000001</v>
      </c>
      <c r="FD14">
        <v>0.46981240000000002</v>
      </c>
      <c r="FF14">
        <v>13</v>
      </c>
      <c r="FG14" s="8">
        <v>7729.6139999999996</v>
      </c>
      <c r="FH14" s="8">
        <v>4868.5460000000003</v>
      </c>
      <c r="FI14" s="8">
        <v>7634.192</v>
      </c>
      <c r="FJ14" s="8">
        <v>7825.0360000000001</v>
      </c>
      <c r="FK14">
        <f t="shared" si="8"/>
        <v>17327.666851011163</v>
      </c>
    </row>
    <row r="15" spans="1:167" x14ac:dyDescent="0.3">
      <c r="A15" s="95">
        <v>14</v>
      </c>
      <c r="B15" t="s">
        <v>196</v>
      </c>
      <c r="C15">
        <v>721044.34389140271</v>
      </c>
      <c r="D15">
        <v>8.4718746313165667</v>
      </c>
      <c r="E15">
        <v>0.20081480607565197</v>
      </c>
      <c r="F15">
        <v>2.5101850759456496E-2</v>
      </c>
      <c r="G15">
        <v>420049.28571428574</v>
      </c>
      <c r="H15">
        <v>9.449814319651022</v>
      </c>
      <c r="I15">
        <v>0.19434065438870998</v>
      </c>
      <c r="J15">
        <v>1.2146290899294374E-2</v>
      </c>
      <c r="K15">
        <v>477911.68757126568</v>
      </c>
      <c r="L15">
        <v>8.7085453854193418</v>
      </c>
      <c r="M15">
        <v>0.15508368494582392</v>
      </c>
      <c r="N15">
        <v>0.20280174185223124</v>
      </c>
      <c r="O15">
        <v>530216.33416458848</v>
      </c>
      <c r="P15">
        <v>7.7957169413980791</v>
      </c>
      <c r="Q15">
        <v>0.25868140680355617</v>
      </c>
      <c r="R15">
        <v>3.527473729139402E-2</v>
      </c>
      <c r="S15" s="1">
        <v>104.75058425334694</v>
      </c>
      <c r="T15" s="1">
        <v>106.65405514794581</v>
      </c>
      <c r="U15" s="1">
        <v>108.20755865892221</v>
      </c>
      <c r="V15" s="1">
        <v>210406.06460714349</v>
      </c>
      <c r="W15" s="1">
        <v>213067.74618041664</v>
      </c>
      <c r="X15" s="1">
        <v>192256.4480515584</v>
      </c>
      <c r="Y15" s="1">
        <v>209708.907106331</v>
      </c>
      <c r="Z15" s="1">
        <v>0.40873967700000002</v>
      </c>
      <c r="AA15" s="1">
        <v>0.42379750230000002</v>
      </c>
      <c r="AB15" s="1">
        <v>0.38843435400000004</v>
      </c>
      <c r="AC15" s="1">
        <v>0.36626967620000001</v>
      </c>
      <c r="AD15">
        <v>46.480404295522341</v>
      </c>
      <c r="AE15">
        <v>53.479276679753596</v>
      </c>
      <c r="AF15">
        <v>53.479276679753596</v>
      </c>
      <c r="AG15">
        <v>48.470687281223142</v>
      </c>
      <c r="AH15">
        <v>15.205434190862196</v>
      </c>
      <c r="AI15">
        <v>17.896567415314173</v>
      </c>
      <c r="AJ15">
        <v>21.690224312054436</v>
      </c>
      <c r="AK15">
        <v>26.780462969168706</v>
      </c>
      <c r="AL15">
        <v>48.074188694614101</v>
      </c>
      <c r="AM15">
        <v>51.925811305385906</v>
      </c>
      <c r="AN15">
        <v>35.021665787262641</v>
      </c>
      <c r="AO15">
        <v>45.116611598040748</v>
      </c>
      <c r="AP15">
        <v>16.747904670297451</v>
      </c>
      <c r="AQ15">
        <v>18.27376111696519</v>
      </c>
      <c r="AR15">
        <v>21.017000631429188</v>
      </c>
      <c r="AS15">
        <v>24.099610966611557</v>
      </c>
      <c r="AT15">
        <v>49.354521809029698</v>
      </c>
      <c r="AU15">
        <v>50.509111783043927</v>
      </c>
      <c r="AV15">
        <v>29.53991307628381</v>
      </c>
      <c r="AW15">
        <v>48.978266155842256</v>
      </c>
      <c r="AX15">
        <v>14.581403591366707</v>
      </c>
      <c r="AY15">
        <v>14.958509484917101</v>
      </c>
      <c r="AZ15">
        <v>22.913419052137467</v>
      </c>
      <c r="BA15">
        <v>26.064847103704793</v>
      </c>
      <c r="BB15">
        <v>50.561089119100757</v>
      </c>
      <c r="BC15">
        <v>49.392284193113554</v>
      </c>
      <c r="BD15">
        <v>29.190791637067402</v>
      </c>
      <c r="BE15">
        <v>49.333897288247066</v>
      </c>
      <c r="BF15">
        <v>14.877364908114677</v>
      </c>
      <c r="BG15">
        <v>14.313426728952724</v>
      </c>
      <c r="BH15">
        <v>64.211262196361744</v>
      </c>
      <c r="BI15">
        <v>25.983917244218418</v>
      </c>
      <c r="BJ15">
        <v>1154.533336</v>
      </c>
      <c r="BK15">
        <v>1405.640373</v>
      </c>
      <c r="BL15">
        <v>1379.8785559999999</v>
      </c>
      <c r="BM15">
        <v>1971.894716</v>
      </c>
      <c r="BN15">
        <v>340860.66441653622</v>
      </c>
      <c r="BO15">
        <v>295836.55107493134</v>
      </c>
      <c r="BP15">
        <v>315442.1076458848</v>
      </c>
      <c r="BQ15">
        <v>230653.0852329745</v>
      </c>
      <c r="BR15">
        <f t="shared" si="1"/>
        <v>3489.2669396252063</v>
      </c>
      <c r="BS15">
        <f t="shared" si="1"/>
        <v>2890.7401053996336</v>
      </c>
      <c r="BT15">
        <f t="shared" si="1"/>
        <v>2920.4403405483463</v>
      </c>
      <c r="BU15">
        <f t="shared" si="1"/>
        <v>2004.6734584383357</v>
      </c>
      <c r="BV15">
        <f t="shared" si="0"/>
        <v>3408.606644165362</v>
      </c>
      <c r="BW15">
        <f t="shared" si="0"/>
        <v>2958.3655107493132</v>
      </c>
      <c r="BX15">
        <f t="shared" si="0"/>
        <v>3154.4210764588479</v>
      </c>
      <c r="BY15">
        <f t="shared" si="0"/>
        <v>2306.5308523297449</v>
      </c>
      <c r="BZ15" s="6">
        <v>4028475</v>
      </c>
      <c r="CA15" s="6">
        <v>4063341</v>
      </c>
      <c r="CB15" s="6">
        <v>4029853</v>
      </c>
      <c r="CC15" s="6">
        <v>3953005</v>
      </c>
      <c r="CD15">
        <v>3935350</v>
      </c>
      <c r="CE15" s="8">
        <v>4158398</v>
      </c>
      <c r="CF15">
        <v>4352718</v>
      </c>
      <c r="CG15">
        <v>4548236</v>
      </c>
      <c r="CI15">
        <v>4669748</v>
      </c>
      <c r="CJ15">
        <v>3429</v>
      </c>
      <c r="CK15">
        <v>4548236</v>
      </c>
      <c r="CL15">
        <v>3953005</v>
      </c>
      <c r="CM15">
        <v>8504670</v>
      </c>
      <c r="CN15" s="1">
        <f t="shared" si="2"/>
        <v>0.97397889564918705</v>
      </c>
      <c r="CQ15">
        <v>14</v>
      </c>
      <c r="CR15">
        <v>1016518</v>
      </c>
      <c r="CS15">
        <v>1428599</v>
      </c>
      <c r="CT15">
        <f t="shared" si="3"/>
        <v>2445117</v>
      </c>
      <c r="CX15">
        <v>14</v>
      </c>
      <c r="CY15" s="8">
        <v>1578.2750000000001</v>
      </c>
      <c r="CZ15" s="8">
        <v>5.9934409999999998</v>
      </c>
      <c r="DA15" s="8">
        <v>1566.528</v>
      </c>
      <c r="DB15" s="8">
        <v>1590.0219999999999</v>
      </c>
      <c r="DD15">
        <f t="shared" si="4"/>
        <v>1.1047711779162662E-3</v>
      </c>
      <c r="DG15">
        <v>14</v>
      </c>
      <c r="DH15" s="1">
        <v>0.58426610000000001</v>
      </c>
      <c r="DI15" s="1">
        <v>1.01715E-2</v>
      </c>
      <c r="DJ15" s="1">
        <v>0.56433</v>
      </c>
      <c r="DK15" s="1">
        <v>0.60420220000000002</v>
      </c>
      <c r="DL15">
        <v>14</v>
      </c>
      <c r="DM15">
        <f t="shared" si="5"/>
        <v>2701.2948380883299</v>
      </c>
      <c r="DQ15">
        <v>14</v>
      </c>
      <c r="DR15">
        <v>4029853</v>
      </c>
      <c r="DS15">
        <v>4352718</v>
      </c>
      <c r="DT15">
        <v>8382571</v>
      </c>
      <c r="DW15">
        <v>14</v>
      </c>
      <c r="DX15" s="8">
        <v>1421.06</v>
      </c>
      <c r="DY15" s="8">
        <v>3554.6550000000002</v>
      </c>
      <c r="DZ15" s="8">
        <v>1414.0930000000001</v>
      </c>
      <c r="EA15" s="8">
        <v>1428.027</v>
      </c>
      <c r="EC15">
        <v>14</v>
      </c>
      <c r="ED15">
        <v>0.69152250000000004</v>
      </c>
      <c r="EE15">
        <v>9.1973999999999997E-3</v>
      </c>
      <c r="EF15">
        <v>0.67349579999999998</v>
      </c>
      <c r="EG15">
        <v>0.70954930000000005</v>
      </c>
      <c r="EH15">
        <v>14</v>
      </c>
      <c r="EI15">
        <f t="shared" si="6"/>
        <v>2054.9729039908316</v>
      </c>
      <c r="EL15">
        <v>14</v>
      </c>
      <c r="EM15">
        <v>0.67166060000000005</v>
      </c>
      <c r="EN15">
        <v>1.0566000000000001E-2</v>
      </c>
      <c r="EO15">
        <v>0.65095119999999995</v>
      </c>
      <c r="EP15">
        <v>0.69236989999999998</v>
      </c>
      <c r="ER15">
        <v>14</v>
      </c>
      <c r="ES15" s="8">
        <v>1286.691</v>
      </c>
      <c r="ET15" s="8">
        <v>3010.587</v>
      </c>
      <c r="EU15" s="8">
        <v>1280.7909999999999</v>
      </c>
      <c r="EV15" s="8">
        <v>1292.5920000000001</v>
      </c>
      <c r="EW15">
        <f t="shared" si="7"/>
        <v>1915.6862856031751</v>
      </c>
      <c r="EZ15">
        <v>14</v>
      </c>
      <c r="FA15">
        <v>0.66748600000000002</v>
      </c>
      <c r="FB15">
        <v>1.11605E-2</v>
      </c>
      <c r="FC15">
        <v>0.64561139999999995</v>
      </c>
      <c r="FD15">
        <v>0.68936070000000005</v>
      </c>
      <c r="FF15">
        <v>14</v>
      </c>
      <c r="FG15" s="8">
        <v>1314.9190000000001</v>
      </c>
      <c r="FH15" s="8">
        <v>3198.058</v>
      </c>
      <c r="FI15" s="8">
        <v>1308.6500000000001</v>
      </c>
      <c r="FJ15" s="8">
        <v>1321.1869999999999</v>
      </c>
      <c r="FK15">
        <f t="shared" si="8"/>
        <v>1969.957422327959</v>
      </c>
    </row>
    <row r="16" spans="1:167" x14ac:dyDescent="0.3">
      <c r="A16" s="95">
        <v>15</v>
      </c>
      <c r="B16" t="s">
        <v>197</v>
      </c>
      <c r="C16">
        <v>803236.17332035059</v>
      </c>
      <c r="D16">
        <v>8.8008155422402474</v>
      </c>
      <c r="E16">
        <v>1.5395366031191617</v>
      </c>
      <c r="F16">
        <v>0.43640407647472307</v>
      </c>
      <c r="G16">
        <v>717929.2464878672</v>
      </c>
      <c r="H16">
        <v>9.6595394801210954</v>
      </c>
      <c r="I16">
        <v>1.0317740144512404</v>
      </c>
      <c r="J16">
        <v>0.15417312859616233</v>
      </c>
      <c r="K16">
        <v>700008.68496517825</v>
      </c>
      <c r="L16">
        <v>17.527727753363155</v>
      </c>
      <c r="M16">
        <v>0.90711111912230047</v>
      </c>
      <c r="N16">
        <v>0.5267096820710131</v>
      </c>
      <c r="O16">
        <v>767515.1528577758</v>
      </c>
      <c r="P16">
        <v>23.974160784588328</v>
      </c>
      <c r="Q16">
        <v>0.53109145007997249</v>
      </c>
      <c r="R16">
        <v>1.3912286898834065</v>
      </c>
      <c r="S16" s="1">
        <v>754.48927794923384</v>
      </c>
      <c r="T16" s="1">
        <v>764.46853996775201</v>
      </c>
      <c r="U16" s="1">
        <v>775.00932393877679</v>
      </c>
      <c r="V16" s="1">
        <v>124784.46045091086</v>
      </c>
      <c r="W16" s="1">
        <v>133051.28960485311</v>
      </c>
      <c r="X16" s="1">
        <v>117696.75942453339</v>
      </c>
      <c r="Y16" s="1">
        <v>126126.30953729984</v>
      </c>
      <c r="Z16" s="1">
        <v>0.4078423819</v>
      </c>
      <c r="AA16" s="1">
        <v>0.3935308723</v>
      </c>
      <c r="AB16" s="1">
        <v>0.45403316860000004</v>
      </c>
      <c r="AC16" s="1">
        <v>0.38214320940000002</v>
      </c>
      <c r="AD16">
        <v>54.775733069280818</v>
      </c>
      <c r="AE16">
        <v>45.224266930719175</v>
      </c>
      <c r="AF16">
        <v>45.224266930719175</v>
      </c>
      <c r="AG16">
        <v>47.522859590331059</v>
      </c>
      <c r="AH16">
        <v>18.403080746047252</v>
      </c>
      <c r="AI16">
        <v>17.596491378971447</v>
      </c>
      <c r="AJ16">
        <v>25.253635133361968</v>
      </c>
      <c r="AK16">
        <v>22.269224456969095</v>
      </c>
      <c r="AL16">
        <v>54.462577042995662</v>
      </c>
      <c r="AM16">
        <v>45.490797445481448</v>
      </c>
      <c r="AN16">
        <v>39.877113949308992</v>
      </c>
      <c r="AO16">
        <v>43.526363458239999</v>
      </c>
      <c r="AP16">
        <v>21.339010717488609</v>
      </c>
      <c r="AQ16">
        <v>18.538103231820383</v>
      </c>
      <c r="AR16">
        <v>22.499065382930812</v>
      </c>
      <c r="AS16">
        <v>21.027298075309183</v>
      </c>
      <c r="AT16">
        <v>56.332797641008817</v>
      </c>
      <c r="AU16">
        <v>43.589937902621642</v>
      </c>
      <c r="AV16">
        <v>34.173487938146692</v>
      </c>
      <c r="AW16">
        <v>46.526265942242709</v>
      </c>
      <c r="AX16">
        <v>17.800183086519944</v>
      </c>
      <c r="AY16">
        <v>16.373304851626745</v>
      </c>
      <c r="AZ16">
        <v>25.691131451685877</v>
      </c>
      <c r="BA16">
        <v>20.835134490556836</v>
      </c>
      <c r="BB16">
        <v>54.477884647613706</v>
      </c>
      <c r="BC16">
        <v>45.522115352386287</v>
      </c>
      <c r="BD16">
        <v>36.207688579141667</v>
      </c>
      <c r="BE16">
        <v>42.828677881726129</v>
      </c>
      <c r="BF16">
        <v>18.667948078340107</v>
      </c>
      <c r="BG16">
        <v>17.53974050080156</v>
      </c>
      <c r="BH16">
        <v>61.49662596006624</v>
      </c>
      <c r="BI16">
        <v>20.14372725811986</v>
      </c>
      <c r="BJ16">
        <v>525.14449590000004</v>
      </c>
      <c r="BK16">
        <v>619.62791879999997</v>
      </c>
      <c r="BL16">
        <v>909.63688549999995</v>
      </c>
      <c r="BM16">
        <v>925.70926340000005</v>
      </c>
      <c r="BN16">
        <v>1430168.8504091583</v>
      </c>
      <c r="BO16">
        <v>1186369.3963687811</v>
      </c>
      <c r="BP16">
        <v>854528.78218843963</v>
      </c>
      <c r="BQ16">
        <v>846282.66235841578</v>
      </c>
      <c r="BR16">
        <f t="shared" si="1"/>
        <v>17115.323630301424</v>
      </c>
      <c r="BS16">
        <f t="shared" si="1"/>
        <v>15331.865643494953</v>
      </c>
      <c r="BT16">
        <f t="shared" si="1"/>
        <v>10230.60536390265</v>
      </c>
      <c r="BU16">
        <f>CC16/BM16</f>
        <v>10250.194499674053</v>
      </c>
      <c r="BV16">
        <f t="shared" si="0"/>
        <v>14301.688504091582</v>
      </c>
      <c r="BW16">
        <f t="shared" si="0"/>
        <v>11863.693963687811</v>
      </c>
      <c r="BX16">
        <f t="shared" si="0"/>
        <v>8545.2878218843962</v>
      </c>
      <c r="BY16">
        <f t="shared" si="0"/>
        <v>8462.8266235841584</v>
      </c>
      <c r="BZ16" s="6">
        <v>8988018</v>
      </c>
      <c r="CA16" s="6">
        <v>9500052</v>
      </c>
      <c r="CB16" s="6">
        <v>9306136</v>
      </c>
      <c r="CC16" s="6">
        <v>9488700</v>
      </c>
      <c r="CD16">
        <v>7510453</v>
      </c>
      <c r="CE16" s="8">
        <v>7351076</v>
      </c>
      <c r="CF16">
        <v>7773109</v>
      </c>
      <c r="CG16">
        <v>7834117</v>
      </c>
      <c r="CI16">
        <v>2896526</v>
      </c>
      <c r="CJ16">
        <v>0</v>
      </c>
      <c r="CK16">
        <v>7834117</v>
      </c>
      <c r="CL16">
        <v>9488700</v>
      </c>
      <c r="CM16">
        <v>17322817</v>
      </c>
      <c r="CN16" s="1">
        <f t="shared" si="2"/>
        <v>2.7046596509059473</v>
      </c>
      <c r="CQ16">
        <v>15</v>
      </c>
      <c r="CR16">
        <v>2428653</v>
      </c>
      <c r="CS16">
        <v>2441033</v>
      </c>
      <c r="CT16">
        <f t="shared" si="3"/>
        <v>4869686</v>
      </c>
      <c r="CX16">
        <v>15</v>
      </c>
      <c r="CY16" s="8">
        <v>805.78200000000004</v>
      </c>
      <c r="CZ16" s="8">
        <v>1.411745</v>
      </c>
      <c r="DA16" s="8">
        <v>8030.1509999999998</v>
      </c>
      <c r="DB16" s="8">
        <v>808.54899999999998</v>
      </c>
      <c r="DD16">
        <f t="shared" si="4"/>
        <v>3.3009877375684806E-4</v>
      </c>
      <c r="DG16">
        <v>15</v>
      </c>
      <c r="DH16" s="1">
        <v>0.50127109999999997</v>
      </c>
      <c r="DI16" s="1">
        <v>1.0063300000000001E-2</v>
      </c>
      <c r="DJ16" s="1">
        <v>0.48154720000000001</v>
      </c>
      <c r="DK16" s="1">
        <v>0.52099499999999999</v>
      </c>
      <c r="DL16">
        <v>15</v>
      </c>
      <c r="DM16">
        <f t="shared" si="5"/>
        <v>1607.477470773799</v>
      </c>
      <c r="DQ16">
        <v>15</v>
      </c>
      <c r="DR16">
        <v>9314103</v>
      </c>
      <c r="DS16">
        <v>7773109</v>
      </c>
      <c r="DT16">
        <v>17087212</v>
      </c>
      <c r="DW16">
        <v>15</v>
      </c>
      <c r="DX16" s="8">
        <v>1038.5070000000001</v>
      </c>
      <c r="DY16" s="8">
        <v>1776.6759999999999</v>
      </c>
      <c r="DZ16" s="8">
        <v>1035.0250000000001</v>
      </c>
      <c r="EA16" s="8">
        <v>1041.989</v>
      </c>
      <c r="EC16">
        <v>15</v>
      </c>
      <c r="ED16">
        <v>0.65921819999999998</v>
      </c>
      <c r="EE16">
        <v>9.4991999999999993E-3</v>
      </c>
      <c r="EF16">
        <v>0.64059980000000005</v>
      </c>
      <c r="EG16">
        <v>0.67783660000000001</v>
      </c>
      <c r="EH16">
        <v>15</v>
      </c>
      <c r="EI16">
        <f t="shared" si="6"/>
        <v>1575.3615418991772</v>
      </c>
      <c r="EL16">
        <v>15</v>
      </c>
      <c r="EM16">
        <v>0.62429480000000004</v>
      </c>
      <c r="EN16">
        <v>1.08618E-2</v>
      </c>
      <c r="EO16">
        <v>0.60300569999999998</v>
      </c>
      <c r="EP16">
        <v>0.64558380000000004</v>
      </c>
      <c r="ER16">
        <v>15</v>
      </c>
      <c r="ES16" s="8">
        <v>6387.4189999999999</v>
      </c>
      <c r="ET16" s="8">
        <v>1415.963</v>
      </c>
      <c r="EU16" s="8">
        <v>6359.6670000000004</v>
      </c>
      <c r="EV16" s="8">
        <v>6415.1719999999996</v>
      </c>
      <c r="EW16">
        <f t="shared" si="7"/>
        <v>10231.414709845412</v>
      </c>
      <c r="EZ16">
        <v>15</v>
      </c>
      <c r="FA16">
        <v>0.63653919999999997</v>
      </c>
      <c r="FB16">
        <v>1.14419E-2</v>
      </c>
      <c r="FC16">
        <v>0.61411320000000003</v>
      </c>
      <c r="FD16">
        <v>0.65896529999999998</v>
      </c>
      <c r="FF16">
        <v>15</v>
      </c>
      <c r="FG16" s="8">
        <v>696.95899999999995</v>
      </c>
      <c r="FH16" s="8">
        <v>2344.5740000000001</v>
      </c>
      <c r="FI16" s="8">
        <v>6923.6369999999997</v>
      </c>
      <c r="FJ16" s="8">
        <v>7015.5429999999997</v>
      </c>
      <c r="FK16">
        <f t="shared" si="8"/>
        <v>1094.919213145082</v>
      </c>
    </row>
    <row r="17" spans="1:167" x14ac:dyDescent="0.3">
      <c r="A17" s="95">
        <v>16</v>
      </c>
      <c r="B17" t="s">
        <v>198</v>
      </c>
      <c r="C17">
        <v>355382.96354992077</v>
      </c>
      <c r="D17">
        <v>0.40134378819036987</v>
      </c>
      <c r="E17">
        <v>0.55742192804218038</v>
      </c>
      <c r="F17">
        <v>0.13378126273012328</v>
      </c>
      <c r="G17">
        <v>348295.96412556054</v>
      </c>
      <c r="H17">
        <v>6.4374919531350591E-2</v>
      </c>
      <c r="I17">
        <v>0.7295824213553066</v>
      </c>
      <c r="J17">
        <v>0.19312475859405173</v>
      </c>
      <c r="K17">
        <v>242626.26518218621</v>
      </c>
      <c r="L17">
        <v>0.60488559840393641</v>
      </c>
      <c r="M17">
        <v>1.001189955978929</v>
      </c>
      <c r="N17">
        <v>0.22943936491183795</v>
      </c>
      <c r="O17">
        <v>251189.38547486032</v>
      </c>
      <c r="P17">
        <v>1.3142148102304141</v>
      </c>
      <c r="Q17">
        <v>0.78852888613824856</v>
      </c>
      <c r="R17">
        <v>0.16174951510528174</v>
      </c>
      <c r="S17" s="1">
        <v>79.527376668186491</v>
      </c>
      <c r="T17" s="1">
        <v>81.815738449723867</v>
      </c>
      <c r="U17" s="1">
        <v>84.40323661717099</v>
      </c>
      <c r="V17" s="1">
        <v>131865.85373739139</v>
      </c>
      <c r="W17" s="1">
        <v>135993.42496030213</v>
      </c>
      <c r="X17" s="1">
        <v>125247.29746500787</v>
      </c>
      <c r="Y17" s="1">
        <v>130795.0014951721</v>
      </c>
      <c r="Z17" s="1">
        <v>0.4109116692</v>
      </c>
      <c r="AA17" s="1">
        <v>0.4160365567</v>
      </c>
      <c r="AB17" s="1">
        <v>0.40452217540000002</v>
      </c>
      <c r="AC17" s="1">
        <v>0.42500133900000003</v>
      </c>
      <c r="AD17">
        <v>67.851717749522393</v>
      </c>
      <c r="AE17">
        <v>32.085766062889427</v>
      </c>
      <c r="AF17">
        <v>32.085766062889427</v>
      </c>
      <c r="AG17">
        <v>49.902030340569667</v>
      </c>
      <c r="AH17">
        <v>18.590781612072497</v>
      </c>
      <c r="AI17">
        <v>10.759395776598849</v>
      </c>
      <c r="AJ17">
        <v>33.451922686158021</v>
      </c>
      <c r="AK17">
        <v>16.450107654411646</v>
      </c>
      <c r="AL17">
        <v>67.93190656811899</v>
      </c>
      <c r="AM17">
        <v>32.059395594138451</v>
      </c>
      <c r="AN17">
        <v>29.218894540281731</v>
      </c>
      <c r="AO17">
        <v>49.374537862188291</v>
      </c>
      <c r="AP17">
        <v>19.196899648436318</v>
      </c>
      <c r="AQ17">
        <v>10.021994891845413</v>
      </c>
      <c r="AR17">
        <v>32.653309819274781</v>
      </c>
      <c r="AS17">
        <v>16.721228042913506</v>
      </c>
      <c r="AT17">
        <v>69.243380112441528</v>
      </c>
      <c r="AU17">
        <v>30.739818033560791</v>
      </c>
      <c r="AV17">
        <v>28.829342088322392</v>
      </c>
      <c r="AW17">
        <v>48.980816273979656</v>
      </c>
      <c r="AX17">
        <v>19.25119093601133</v>
      </c>
      <c r="AY17">
        <v>9.5781511523110598</v>
      </c>
      <c r="AZ17">
        <v>32.981438564868462</v>
      </c>
      <c r="BA17">
        <v>15.999377709111199</v>
      </c>
      <c r="BB17">
        <v>70.205664164882734</v>
      </c>
      <c r="BC17">
        <v>29.79433583511727</v>
      </c>
      <c r="BD17">
        <v>26.723476136655776</v>
      </c>
      <c r="BE17">
        <v>49.223143355764734</v>
      </c>
      <c r="BF17">
        <v>17.948807707941235</v>
      </c>
      <c r="BG17">
        <v>8.7746684287145431</v>
      </c>
      <c r="BH17">
        <v>67.171951063705976</v>
      </c>
      <c r="BI17">
        <v>15.155945473432936</v>
      </c>
      <c r="BJ17">
        <v>1359.201069</v>
      </c>
      <c r="BK17">
        <v>1462.1127899999999</v>
      </c>
      <c r="BL17">
        <v>2172.5779050000001</v>
      </c>
      <c r="BM17">
        <v>2498.2366400000001</v>
      </c>
      <c r="BN17">
        <v>98311.870883321099</v>
      </c>
      <c r="BO17">
        <v>97977.1882031071</v>
      </c>
      <c r="BP17">
        <v>70746.461908807818</v>
      </c>
      <c r="BQ17">
        <v>63522.245034401545</v>
      </c>
      <c r="BR17">
        <f t="shared" si="1"/>
        <v>2316.5645406066114</v>
      </c>
      <c r="BS17">
        <f t="shared" si="1"/>
        <v>2206.9979977399694</v>
      </c>
      <c r="BT17">
        <f t="shared" si="1"/>
        <v>1499.0744371028663</v>
      </c>
      <c r="BU17">
        <f t="shared" si="1"/>
        <v>1343.3038913399332</v>
      </c>
      <c r="BV17">
        <f t="shared" si="0"/>
        <v>983.11870883321092</v>
      </c>
      <c r="BW17">
        <f t="shared" si="0"/>
        <v>979.77188203107096</v>
      </c>
      <c r="BX17">
        <f t="shared" si="0"/>
        <v>707.46461908807817</v>
      </c>
      <c r="BY17">
        <f t="shared" si="0"/>
        <v>635.22245034401544</v>
      </c>
      <c r="BZ17" s="6">
        <v>3148677</v>
      </c>
      <c r="CA17" s="6">
        <v>3226880</v>
      </c>
      <c r="CB17" s="6">
        <v>3256856</v>
      </c>
      <c r="CC17" s="6">
        <v>3355891</v>
      </c>
      <c r="CD17">
        <v>1336256</v>
      </c>
      <c r="CE17" s="8">
        <v>1432537</v>
      </c>
      <c r="CF17">
        <v>1537022</v>
      </c>
      <c r="CG17">
        <v>1586936</v>
      </c>
      <c r="CI17">
        <v>4863541</v>
      </c>
      <c r="CJ17">
        <v>3092</v>
      </c>
      <c r="CK17">
        <v>1586936</v>
      </c>
      <c r="CL17">
        <v>3355891</v>
      </c>
      <c r="CM17">
        <v>4945919</v>
      </c>
      <c r="CN17" s="1">
        <f t="shared" si="2"/>
        <v>0.32629230431078921</v>
      </c>
      <c r="CQ17">
        <v>16</v>
      </c>
      <c r="CR17">
        <v>888823</v>
      </c>
      <c r="CS17">
        <v>539440</v>
      </c>
      <c r="CT17">
        <f t="shared" si="3"/>
        <v>1428263</v>
      </c>
      <c r="CX17">
        <v>16</v>
      </c>
      <c r="CY17" s="8">
        <v>2321.8989999999999</v>
      </c>
      <c r="CZ17" s="8">
        <v>10.997920000000001</v>
      </c>
      <c r="DA17" s="8">
        <v>2300.3429999999998</v>
      </c>
      <c r="DB17" s="8">
        <v>2343.4540000000002</v>
      </c>
      <c r="DD17">
        <f t="shared" si="4"/>
        <v>4.30427665727421E-3</v>
      </c>
      <c r="DG17">
        <v>16</v>
      </c>
      <c r="DH17" s="1">
        <v>0.37768950000000001</v>
      </c>
      <c r="DI17" s="1">
        <v>1.05223E-2</v>
      </c>
      <c r="DJ17" s="1">
        <v>0.35706589999999999</v>
      </c>
      <c r="DK17" s="1">
        <v>0.39831319999999998</v>
      </c>
      <c r="DL17">
        <v>16</v>
      </c>
      <c r="DM17">
        <f t="shared" si="5"/>
        <v>6147.6397940636416</v>
      </c>
      <c r="DQ17">
        <v>16</v>
      </c>
      <c r="DR17">
        <v>3257273</v>
      </c>
      <c r="DS17">
        <v>1537022</v>
      </c>
      <c r="DT17">
        <v>4794295</v>
      </c>
      <c r="DW17">
        <v>16</v>
      </c>
      <c r="DX17" s="8">
        <v>1883.9059999999999</v>
      </c>
      <c r="DY17" s="8">
        <v>6086.0510000000004</v>
      </c>
      <c r="DZ17" s="8">
        <v>1871.9780000000001</v>
      </c>
      <c r="EA17" s="8">
        <v>1895.835</v>
      </c>
      <c r="EC17">
        <v>16</v>
      </c>
      <c r="ED17">
        <v>0.46263599999999999</v>
      </c>
      <c r="EE17">
        <v>1.1363699999999999E-2</v>
      </c>
      <c r="EF17">
        <v>0.44036330000000001</v>
      </c>
      <c r="EG17">
        <v>0.48490870000000003</v>
      </c>
      <c r="EH17">
        <v>16</v>
      </c>
      <c r="EI17">
        <f t="shared" si="6"/>
        <v>4072.1128489784624</v>
      </c>
      <c r="EL17">
        <v>16</v>
      </c>
      <c r="EM17">
        <v>0.47554750000000001</v>
      </c>
      <c r="EN17">
        <v>1.17632E-2</v>
      </c>
      <c r="EO17">
        <v>0.4524917</v>
      </c>
      <c r="EP17">
        <v>0.49860330000000003</v>
      </c>
      <c r="ER17">
        <v>16</v>
      </c>
      <c r="ES17" s="8">
        <v>1074.816</v>
      </c>
      <c r="ET17" s="8">
        <v>3277.846</v>
      </c>
      <c r="EU17" s="8">
        <v>1068.3920000000001</v>
      </c>
      <c r="EV17" s="8">
        <v>1081.241</v>
      </c>
      <c r="EW17">
        <f t="shared" si="7"/>
        <v>2260.1653883155732</v>
      </c>
      <c r="EZ17">
        <v>16</v>
      </c>
      <c r="FA17">
        <v>0.43769609999999998</v>
      </c>
      <c r="FB17">
        <v>1.14424E-2</v>
      </c>
      <c r="FC17">
        <v>0.4152689</v>
      </c>
      <c r="FD17">
        <v>0.46012320000000001</v>
      </c>
      <c r="FF17">
        <v>16</v>
      </c>
      <c r="FG17" s="8">
        <v>1076.3489999999999</v>
      </c>
      <c r="FH17" s="8">
        <v>4075.3069999999998</v>
      </c>
      <c r="FI17" s="8">
        <v>1068.3620000000001</v>
      </c>
      <c r="FJ17" s="8">
        <v>1084.337</v>
      </c>
      <c r="FK17">
        <f t="shared" si="8"/>
        <v>2459.1240360606366</v>
      </c>
    </row>
    <row r="18" spans="1:167" x14ac:dyDescent="0.3">
      <c r="A18" s="95">
        <v>17</v>
      </c>
      <c r="B18" t="s">
        <v>199</v>
      </c>
      <c r="C18">
        <v>327795.22184300341</v>
      </c>
      <c r="D18">
        <v>3.487984673691225</v>
      </c>
      <c r="E18">
        <v>2.1344383824080628</v>
      </c>
      <c r="F18">
        <v>0.62471367289992086</v>
      </c>
      <c r="G18">
        <v>283647.90764790762</v>
      </c>
      <c r="H18">
        <v>1.2209515282243295</v>
      </c>
      <c r="I18">
        <v>2.3401570957632982</v>
      </c>
      <c r="J18">
        <v>0.20349192137072156</v>
      </c>
      <c r="K18">
        <v>246474.93765586035</v>
      </c>
      <c r="L18">
        <v>6.8294642310605047</v>
      </c>
      <c r="M18">
        <v>2.8835515642255465</v>
      </c>
      <c r="N18">
        <v>5.058862393378151E-2</v>
      </c>
      <c r="O18">
        <v>193152.73775216137</v>
      </c>
      <c r="P18">
        <v>7.3108140367629515</v>
      </c>
      <c r="Q18">
        <v>1.1438688628948834</v>
      </c>
      <c r="R18">
        <v>0.39786743057213331</v>
      </c>
      <c r="S18" s="1">
        <v>402.89447119363621</v>
      </c>
      <c r="T18" s="1">
        <v>405.15912312692063</v>
      </c>
      <c r="U18" s="1">
        <v>412.12606890158531</v>
      </c>
      <c r="V18" s="1">
        <v>142832.90418974636</v>
      </c>
      <c r="W18" s="1">
        <v>139007.67011924629</v>
      </c>
      <c r="X18" s="1">
        <v>122025.7895745952</v>
      </c>
      <c r="Y18" s="1">
        <v>127685.39577862655</v>
      </c>
      <c r="Z18" s="1">
        <v>0.42609249730000004</v>
      </c>
      <c r="AA18" s="1">
        <v>0.41280706890000002</v>
      </c>
      <c r="AB18" s="1">
        <v>0.41562069020000003</v>
      </c>
      <c r="AC18" s="1">
        <v>0.41161866380000001</v>
      </c>
      <c r="AD18">
        <v>60.707855892416653</v>
      </c>
      <c r="AE18">
        <v>39.270410599188352</v>
      </c>
      <c r="AF18">
        <v>39.270410599188352</v>
      </c>
      <c r="AG18">
        <v>49.865719742181909</v>
      </c>
      <c r="AH18">
        <v>17.653626561629665</v>
      </c>
      <c r="AI18">
        <v>14.913911434709954</v>
      </c>
      <c r="AJ18">
        <v>30.678363969125488</v>
      </c>
      <c r="AK18">
        <v>19.187355773056417</v>
      </c>
      <c r="AL18">
        <v>62.92101749911091</v>
      </c>
      <c r="AM18">
        <v>37.045796363588536</v>
      </c>
      <c r="AN18">
        <v>33.50449151097596</v>
      </c>
      <c r="AO18">
        <v>48.349571438472346</v>
      </c>
      <c r="AP18">
        <v>19.351615724765509</v>
      </c>
      <c r="AQ18">
        <v>14.152875786210451</v>
      </c>
      <c r="AR18">
        <v>31.048767939358406</v>
      </c>
      <c r="AS18">
        <v>17.30080349911394</v>
      </c>
      <c r="AT18">
        <v>65.319584062512718</v>
      </c>
      <c r="AU18">
        <v>34.537310243783317</v>
      </c>
      <c r="AV18">
        <v>32.735592771966957</v>
      </c>
      <c r="AW18">
        <v>48.515933417443328</v>
      </c>
      <c r="AX18">
        <v>19.736986691628342</v>
      </c>
      <c r="AY18">
        <v>12.998606080338609</v>
      </c>
      <c r="AZ18">
        <v>31.680945016482848</v>
      </c>
      <c r="BA18">
        <v>16.834988400960484</v>
      </c>
      <c r="BB18">
        <v>62.832191495564537</v>
      </c>
      <c r="BC18">
        <v>36.90225313398026</v>
      </c>
      <c r="BD18">
        <v>31.871329807171712</v>
      </c>
      <c r="BE18">
        <v>48.33893840323185</v>
      </c>
      <c r="BF18">
        <v>18.279278247469911</v>
      </c>
      <c r="BG18">
        <v>13.592051559701805</v>
      </c>
      <c r="BH18">
        <v>66.618216650701768</v>
      </c>
      <c r="BI18">
        <v>18.126483694973135</v>
      </c>
      <c r="BJ18">
        <v>854.51377869999999</v>
      </c>
      <c r="BK18">
        <v>802.37696210000001</v>
      </c>
      <c r="BL18">
        <v>1187.8075920000001</v>
      </c>
      <c r="BM18">
        <v>1390.2487610000001</v>
      </c>
      <c r="BN18">
        <v>82953.372744719672</v>
      </c>
      <c r="BO18">
        <v>84610.230859967007</v>
      </c>
      <c r="BP18">
        <v>61650.978233518472</v>
      </c>
      <c r="BQ18">
        <v>56796.885719360842</v>
      </c>
      <c r="BR18">
        <f t="shared" si="1"/>
        <v>1412.418418619468</v>
      </c>
      <c r="BS18">
        <f t="shared" si="1"/>
        <v>1600.2129431028936</v>
      </c>
      <c r="BT18">
        <f t="shared" si="1"/>
        <v>1047.1207697079612</v>
      </c>
      <c r="BU18">
        <f t="shared" si="1"/>
        <v>878.01912452126976</v>
      </c>
      <c r="BV18">
        <f t="shared" ref="BV18:BY33" si="9">CD18/BJ18</f>
        <v>829.53372744719672</v>
      </c>
      <c r="BW18">
        <f t="shared" si="9"/>
        <v>846.1023085996701</v>
      </c>
      <c r="BX18">
        <f t="shared" si="9"/>
        <v>616.5097823351847</v>
      </c>
      <c r="BY18">
        <f t="shared" si="9"/>
        <v>567.96885719360841</v>
      </c>
      <c r="BZ18" s="6">
        <v>1206931</v>
      </c>
      <c r="CA18" s="6">
        <v>1283974</v>
      </c>
      <c r="CB18" s="6">
        <v>1243778</v>
      </c>
      <c r="CC18" s="6">
        <v>1220665</v>
      </c>
      <c r="CD18">
        <v>708848</v>
      </c>
      <c r="CE18" s="8">
        <v>678893</v>
      </c>
      <c r="CF18">
        <v>732295</v>
      </c>
      <c r="CG18">
        <v>789618</v>
      </c>
      <c r="CI18">
        <v>3538848</v>
      </c>
      <c r="CJ18">
        <v>437</v>
      </c>
      <c r="CK18">
        <v>789618</v>
      </c>
      <c r="CL18">
        <v>1220665</v>
      </c>
      <c r="CM18">
        <v>2010720</v>
      </c>
      <c r="CN18" s="1">
        <f t="shared" si="2"/>
        <v>0.22312854352602882</v>
      </c>
      <c r="CQ18">
        <v>17</v>
      </c>
      <c r="CR18">
        <v>339335</v>
      </c>
      <c r="CS18">
        <v>264162</v>
      </c>
      <c r="CT18">
        <f t="shared" si="3"/>
        <v>603497</v>
      </c>
      <c r="CX18">
        <v>17</v>
      </c>
      <c r="CY18" s="8">
        <v>1842.761</v>
      </c>
      <c r="CZ18" s="8">
        <v>19.845610000000001</v>
      </c>
      <c r="DA18" s="8">
        <v>1803.865</v>
      </c>
      <c r="DB18" s="8">
        <v>1881.6579999999999</v>
      </c>
      <c r="DD18">
        <f t="shared" si="4"/>
        <v>6.9758746526752523E-3</v>
      </c>
      <c r="DG18">
        <v>17</v>
      </c>
      <c r="DH18" s="1">
        <v>0.43771880000000002</v>
      </c>
      <c r="DI18" s="1">
        <v>1.0681100000000001E-2</v>
      </c>
      <c r="DJ18" s="1">
        <v>0.41678389999999998</v>
      </c>
      <c r="DK18" s="1">
        <v>0.4586537</v>
      </c>
      <c r="DL18">
        <v>17</v>
      </c>
      <c r="DM18">
        <f t="shared" si="5"/>
        <v>4209.9197018725263</v>
      </c>
      <c r="DQ18">
        <v>17</v>
      </c>
      <c r="DR18">
        <v>1244434</v>
      </c>
      <c r="DS18">
        <v>732295</v>
      </c>
      <c r="DT18">
        <v>1976729</v>
      </c>
      <c r="DW18">
        <v>17</v>
      </c>
      <c r="DX18" s="8">
        <v>1576.0060000000001</v>
      </c>
      <c r="DY18" s="8">
        <v>8569.0519999999997</v>
      </c>
      <c r="DZ18" s="8">
        <v>1559.211</v>
      </c>
      <c r="EA18" s="8">
        <v>1592.8009999999999</v>
      </c>
      <c r="EC18">
        <v>17</v>
      </c>
      <c r="ED18">
        <v>0.53619629999999996</v>
      </c>
      <c r="EE18">
        <v>1.0589299999999999E-2</v>
      </c>
      <c r="EF18">
        <v>0.51544140000000005</v>
      </c>
      <c r="EG18">
        <v>0.55695119999999998</v>
      </c>
      <c r="EH18">
        <v>17</v>
      </c>
      <c r="EI18">
        <f t="shared" si="6"/>
        <v>2939.2332621467181</v>
      </c>
      <c r="EL18">
        <v>17</v>
      </c>
      <c r="EM18">
        <v>0.51949699999999999</v>
      </c>
      <c r="EN18">
        <v>1.1724399999999999E-2</v>
      </c>
      <c r="EO18">
        <v>0.49651709999999999</v>
      </c>
      <c r="EP18">
        <v>0.54247679999999998</v>
      </c>
      <c r="ER18">
        <v>17</v>
      </c>
      <c r="ES18" s="8">
        <v>9469.3209999999999</v>
      </c>
      <c r="ET18" s="8">
        <v>565.221</v>
      </c>
      <c r="EU18" s="8">
        <v>935.85400000000004</v>
      </c>
      <c r="EV18" s="8">
        <v>9580.1020000000008</v>
      </c>
      <c r="EW18">
        <f t="shared" si="7"/>
        <v>18227.864645994105</v>
      </c>
      <c r="EZ18">
        <v>17</v>
      </c>
      <c r="FA18">
        <v>0.55050080000000001</v>
      </c>
      <c r="FB18">
        <v>1.15034E-2</v>
      </c>
      <c r="FC18">
        <v>0.52795420000000004</v>
      </c>
      <c r="FD18">
        <v>0.57304739999999998</v>
      </c>
      <c r="FF18">
        <v>17</v>
      </c>
      <c r="FG18" s="8">
        <v>1044.9159999999999</v>
      </c>
      <c r="FH18" s="8">
        <v>8090.9269999999997</v>
      </c>
      <c r="FI18" s="8">
        <v>1029.058</v>
      </c>
      <c r="FJ18" s="8">
        <v>1060.7739999999999</v>
      </c>
      <c r="FK18">
        <f t="shared" si="8"/>
        <v>1898.1189491459411</v>
      </c>
    </row>
    <row r="19" spans="1:167" x14ac:dyDescent="0.3">
      <c r="A19" s="95">
        <v>18</v>
      </c>
      <c r="B19" t="s">
        <v>200</v>
      </c>
      <c r="C19">
        <v>2954325</v>
      </c>
      <c r="D19">
        <v>0.42310849347989815</v>
      </c>
      <c r="E19">
        <v>0.25386509608793889</v>
      </c>
      <c r="F19">
        <v>0</v>
      </c>
      <c r="G19">
        <v>371544.68085106381</v>
      </c>
      <c r="H19">
        <v>0.32722994939388833</v>
      </c>
      <c r="I19">
        <v>0.73626738613624876</v>
      </c>
      <c r="J19">
        <v>0.16361497469694417</v>
      </c>
      <c r="K19">
        <v>779183.64779874205</v>
      </c>
      <c r="L19">
        <v>0.64573307654681322</v>
      </c>
      <c r="M19">
        <v>0.24214990370505496</v>
      </c>
      <c r="N19">
        <v>0.40358317284175826</v>
      </c>
      <c r="O19">
        <v>841885.33333333326</v>
      </c>
      <c r="P19">
        <v>1.3461849119595068</v>
      </c>
      <c r="Q19">
        <v>0.23756204328697178</v>
      </c>
      <c r="R19">
        <v>0.15837469552464783</v>
      </c>
      <c r="S19" s="1">
        <v>43.881432160640102</v>
      </c>
      <c r="T19" s="1">
        <v>44.474472028123238</v>
      </c>
      <c r="U19" s="1">
        <v>45.333374683656025</v>
      </c>
      <c r="V19" s="1">
        <v>129120.81524544522</v>
      </c>
      <c r="W19" s="1">
        <v>127421.3281936416</v>
      </c>
      <c r="X19" s="1">
        <v>115169.38143614263</v>
      </c>
      <c r="Y19" s="1">
        <v>128179.51296613633</v>
      </c>
      <c r="Z19" s="1">
        <v>0.46059733420000004</v>
      </c>
      <c r="AA19" s="1">
        <v>0.42297521199999999</v>
      </c>
      <c r="AB19" s="1">
        <v>0.40763290250000001</v>
      </c>
      <c r="AC19" s="1">
        <v>0.4372041539</v>
      </c>
      <c r="AD19">
        <v>53.127345925177458</v>
      </c>
      <c r="AE19">
        <v>46.801385461836446</v>
      </c>
      <c r="AF19">
        <v>46.801385461836446</v>
      </c>
      <c r="AG19">
        <v>49.262053106202899</v>
      </c>
      <c r="AH19">
        <v>15.640847367970936</v>
      </c>
      <c r="AI19">
        <v>15.563798078598193</v>
      </c>
      <c r="AJ19">
        <v>25.490803181430881</v>
      </c>
      <c r="AK19">
        <v>23.771249924772022</v>
      </c>
      <c r="AL19">
        <v>50.762368613498076</v>
      </c>
      <c r="AM19">
        <v>49.205344732674575</v>
      </c>
      <c r="AN19">
        <v>30.929887916881238</v>
      </c>
      <c r="AO19">
        <v>50.404713205725713</v>
      </c>
      <c r="AP19">
        <v>14.262064311785757</v>
      </c>
      <c r="AQ19">
        <v>16.667823605095482</v>
      </c>
      <c r="AR19">
        <v>25.913268361823615</v>
      </c>
      <c r="AS19">
        <v>24.491444843902098</v>
      </c>
      <c r="AT19">
        <v>53.142307396542165</v>
      </c>
      <c r="AU19">
        <v>46.828732752936482</v>
      </c>
      <c r="AV19">
        <v>29.388685370039809</v>
      </c>
      <c r="AW19">
        <v>48.678727271834823</v>
      </c>
      <c r="AX19">
        <v>14.560423828230453</v>
      </c>
      <c r="AY19">
        <v>14.828261541809354</v>
      </c>
      <c r="AZ19">
        <v>25.690005252040688</v>
      </c>
      <c r="BA19">
        <v>22.988722019794139</v>
      </c>
      <c r="BB19">
        <v>54.513552165046164</v>
      </c>
      <c r="BC19">
        <v>45.43059751381449</v>
      </c>
      <c r="BD19">
        <v>28.804803127617983</v>
      </c>
      <c r="BE19">
        <v>49.284608159224184</v>
      </c>
      <c r="BF19">
        <v>14.942753420832169</v>
      </c>
      <c r="BG19">
        <v>13.862049706785815</v>
      </c>
      <c r="BH19">
        <v>64.227361580056368</v>
      </c>
      <c r="BI19">
        <v>23.275113604630498</v>
      </c>
      <c r="BJ19">
        <v>888.24435789999995</v>
      </c>
      <c r="BK19">
        <v>837.91479019999997</v>
      </c>
      <c r="BL19">
        <v>1499.0727220000001</v>
      </c>
      <c r="BM19">
        <v>1515.9442670000001</v>
      </c>
      <c r="BN19">
        <v>60441.363373167791</v>
      </c>
      <c r="BO19">
        <v>68315.538369166272</v>
      </c>
      <c r="BP19">
        <v>40665.538839682784</v>
      </c>
      <c r="BQ19">
        <v>38986.987375836026</v>
      </c>
      <c r="BR19">
        <f t="shared" si="1"/>
        <v>725.25425494740432</v>
      </c>
      <c r="BS19">
        <f t="shared" si="1"/>
        <v>775.26021452008024</v>
      </c>
      <c r="BT19">
        <f t="shared" si="1"/>
        <v>419.52334317774341</v>
      </c>
      <c r="BU19">
        <f t="shared" si="1"/>
        <v>442.56706173486253</v>
      </c>
      <c r="BV19">
        <f t="shared" si="9"/>
        <v>604.41363373167792</v>
      </c>
      <c r="BW19">
        <f t="shared" si="9"/>
        <v>683.15538369166268</v>
      </c>
      <c r="BX19">
        <f t="shared" si="9"/>
        <v>406.65538839682785</v>
      </c>
      <c r="BY19">
        <f t="shared" si="9"/>
        <v>389.86987375836026</v>
      </c>
      <c r="BZ19" s="6">
        <v>644203</v>
      </c>
      <c r="CA19" s="6">
        <v>649602</v>
      </c>
      <c r="CB19" s="6">
        <v>628896</v>
      </c>
      <c r="CC19" s="6">
        <v>670907</v>
      </c>
      <c r="CD19">
        <v>536867</v>
      </c>
      <c r="CE19" s="8">
        <v>572426</v>
      </c>
      <c r="CF19">
        <v>609606</v>
      </c>
      <c r="CG19">
        <v>591021</v>
      </c>
      <c r="CI19">
        <v>2927122</v>
      </c>
      <c r="CJ19">
        <v>900</v>
      </c>
      <c r="CK19">
        <v>591021</v>
      </c>
      <c r="CL19">
        <v>670907</v>
      </c>
      <c r="CM19">
        <v>1262828</v>
      </c>
      <c r="CN19" s="1">
        <f t="shared" si="2"/>
        <v>0.20191198043675665</v>
      </c>
      <c r="CQ19">
        <v>18</v>
      </c>
      <c r="CR19">
        <v>181107</v>
      </c>
      <c r="CS19">
        <v>204290</v>
      </c>
      <c r="CT19">
        <f t="shared" si="3"/>
        <v>385397</v>
      </c>
      <c r="CX19">
        <v>18</v>
      </c>
      <c r="CY19" s="8">
        <v>1425.998</v>
      </c>
      <c r="CZ19" s="8">
        <v>10.510870000000001</v>
      </c>
      <c r="DA19" s="8">
        <v>1405.3969999999999</v>
      </c>
      <c r="DB19" s="8">
        <v>1446.5989999999999</v>
      </c>
      <c r="DD19">
        <f t="shared" si="4"/>
        <v>6.980263351118508E-3</v>
      </c>
      <c r="DG19">
        <v>18</v>
      </c>
      <c r="DH19" s="1">
        <v>0.53007680000000001</v>
      </c>
      <c r="DI19" s="1">
        <v>1.09835E-2</v>
      </c>
      <c r="DJ19" s="1">
        <v>0.50854929999999998</v>
      </c>
      <c r="DK19" s="1">
        <v>0.55160419999999999</v>
      </c>
      <c r="DL19">
        <v>18</v>
      </c>
      <c r="DM19">
        <f t="shared" si="5"/>
        <v>2690.1724429365709</v>
      </c>
      <c r="DQ19">
        <v>18</v>
      </c>
      <c r="DR19">
        <v>629296</v>
      </c>
      <c r="DS19">
        <v>609606</v>
      </c>
      <c r="DT19">
        <v>1238902</v>
      </c>
      <c r="DW19">
        <v>18</v>
      </c>
      <c r="DX19" s="8">
        <v>1488.702</v>
      </c>
      <c r="DY19" s="8">
        <v>8176.7939999999999</v>
      </c>
      <c r="DZ19" s="8">
        <v>1472.6759999999999</v>
      </c>
      <c r="EA19" s="8">
        <v>1504.7280000000001</v>
      </c>
      <c r="EC19">
        <v>18</v>
      </c>
      <c r="ED19">
        <v>0.65928169999999997</v>
      </c>
      <c r="EE19">
        <v>1.04514E-2</v>
      </c>
      <c r="EF19">
        <v>0.63879710000000001</v>
      </c>
      <c r="EG19">
        <v>0.67976639999999999</v>
      </c>
      <c r="EH19">
        <v>18</v>
      </c>
      <c r="EI19">
        <f t="shared" si="6"/>
        <v>2258.0666200806122</v>
      </c>
      <c r="EL19">
        <v>18</v>
      </c>
      <c r="EM19">
        <v>0.61914279999999999</v>
      </c>
      <c r="EN19">
        <v>1.17669E-2</v>
      </c>
      <c r="EO19">
        <v>0.59607980000000005</v>
      </c>
      <c r="EP19">
        <v>0.64220580000000005</v>
      </c>
      <c r="ER19">
        <v>18</v>
      </c>
      <c r="ES19" s="8">
        <v>9576.7960000000003</v>
      </c>
      <c r="ET19" s="8">
        <v>9894.8970000000008</v>
      </c>
      <c r="EU19" s="8">
        <v>938.28599999999994</v>
      </c>
      <c r="EV19" s="8">
        <v>9770.732</v>
      </c>
      <c r="EW19">
        <f t="shared" si="7"/>
        <v>15467.830684617507</v>
      </c>
      <c r="EZ19">
        <v>18</v>
      </c>
      <c r="FA19">
        <v>0.61183319999999997</v>
      </c>
      <c r="FB19">
        <v>1.1358500000000001E-2</v>
      </c>
      <c r="FC19">
        <v>0.58957059999999994</v>
      </c>
      <c r="FD19">
        <v>0.63409579999999999</v>
      </c>
      <c r="FF19">
        <v>18</v>
      </c>
      <c r="FG19" s="8">
        <v>9473.8809999999994</v>
      </c>
      <c r="FH19" s="8">
        <v>7643.6980000000003</v>
      </c>
      <c r="FI19" s="8">
        <v>9324.0669999999991</v>
      </c>
      <c r="FJ19" s="8">
        <v>9623.6949999999997</v>
      </c>
      <c r="FK19">
        <f t="shared" si="8"/>
        <v>15484.417975356682</v>
      </c>
    </row>
    <row r="20" spans="1:167" x14ac:dyDescent="0.3">
      <c r="A20" s="95">
        <v>19</v>
      </c>
      <c r="B20" t="s">
        <v>201</v>
      </c>
      <c r="C20">
        <v>828138.84555382212</v>
      </c>
      <c r="D20">
        <v>11.792697193300391</v>
      </c>
      <c r="E20">
        <v>0.50863070961519252</v>
      </c>
      <c r="F20">
        <v>0.11302904658115391</v>
      </c>
      <c r="G20">
        <v>738994.23592493299</v>
      </c>
      <c r="H20">
        <v>9.7226558014778792</v>
      </c>
      <c r="I20">
        <v>0.50789992992794897</v>
      </c>
      <c r="J20">
        <v>0.32650709781082432</v>
      </c>
      <c r="K20">
        <v>693077.0956316411</v>
      </c>
      <c r="L20">
        <v>6.6265067424280231</v>
      </c>
      <c r="M20">
        <v>0.27255554724639686</v>
      </c>
      <c r="N20">
        <v>0.81766664173919068</v>
      </c>
      <c r="O20">
        <v>457734.03614457831</v>
      </c>
      <c r="P20">
        <v>12.272344715357278</v>
      </c>
      <c r="Q20">
        <v>0.36191901305343177</v>
      </c>
      <c r="R20">
        <v>1.2173639529979068</v>
      </c>
      <c r="S20" s="1">
        <v>85.929286707371531</v>
      </c>
      <c r="T20" s="1">
        <v>91.50109376310597</v>
      </c>
      <c r="U20" s="1">
        <v>94.748558252111906</v>
      </c>
      <c r="V20" s="1">
        <v>328530.39313386218</v>
      </c>
      <c r="W20" s="1">
        <v>346283.71163110796</v>
      </c>
      <c r="X20" s="1">
        <v>298953.89484432223</v>
      </c>
      <c r="Y20" s="1">
        <v>319979.20610761363</v>
      </c>
      <c r="Z20" s="1">
        <v>0.59017403570000004</v>
      </c>
      <c r="AA20" s="1">
        <v>0.44330293050000003</v>
      </c>
      <c r="AB20" s="1">
        <v>0.45496342340000001</v>
      </c>
      <c r="AC20" s="1">
        <v>0.39798505919999999</v>
      </c>
      <c r="AD20">
        <v>30.318202486449426</v>
      </c>
      <c r="AE20">
        <v>69.33864893658324</v>
      </c>
      <c r="AF20">
        <v>69.33864893658324</v>
      </c>
      <c r="AG20">
        <v>48.850561665406531</v>
      </c>
      <c r="AH20">
        <v>10.912944000600127</v>
      </c>
      <c r="AI20">
        <v>24.57305072064656</v>
      </c>
      <c r="AJ20">
        <v>14.023308900509779</v>
      </c>
      <c r="AK20">
        <v>34.827252764896748</v>
      </c>
      <c r="AL20">
        <v>34.289191315767013</v>
      </c>
      <c r="AM20">
        <v>65.478574323257348</v>
      </c>
      <c r="AN20">
        <v>38.849573697572026</v>
      </c>
      <c r="AO20">
        <v>44.677952624054086</v>
      </c>
      <c r="AP20">
        <v>14.001468052316357</v>
      </c>
      <c r="AQ20">
        <v>24.848105645255668</v>
      </c>
      <c r="AR20">
        <v>13.951454109396641</v>
      </c>
      <c r="AS20">
        <v>30.72649851465744</v>
      </c>
      <c r="AT20">
        <v>31.181808765881168</v>
      </c>
      <c r="AU20">
        <v>68.625352514295116</v>
      </c>
      <c r="AV20">
        <v>35.828639642641605</v>
      </c>
      <c r="AW20">
        <v>46.211928138690055</v>
      </c>
      <c r="AX20">
        <v>12.067956285053032</v>
      </c>
      <c r="AY20">
        <v>23.760683357588576</v>
      </c>
      <c r="AZ20">
        <v>13.090159311882662</v>
      </c>
      <c r="BA20">
        <v>33.121768826807397</v>
      </c>
      <c r="BB20">
        <v>33.885034389087423</v>
      </c>
      <c r="BC20">
        <v>65.895896480463861</v>
      </c>
      <c r="BD20">
        <v>35.068844108455139</v>
      </c>
      <c r="BE20">
        <v>44.437576883299393</v>
      </c>
      <c r="BF20">
        <v>13.12367073131677</v>
      </c>
      <c r="BG20">
        <v>21.945173377138367</v>
      </c>
      <c r="BH20">
        <v>57.561247614616164</v>
      </c>
      <c r="BI20">
        <v>31.137373619397291</v>
      </c>
      <c r="BJ20">
        <v>669.57506350000006</v>
      </c>
      <c r="BK20">
        <v>1133.056752</v>
      </c>
      <c r="BL20">
        <v>1254.8402229999999</v>
      </c>
      <c r="BM20">
        <v>1169.682348</v>
      </c>
      <c r="BN20">
        <v>522420.59041375871</v>
      </c>
      <c r="BO20">
        <v>333897.22035741422</v>
      </c>
      <c r="BP20">
        <v>306320.27325442212</v>
      </c>
      <c r="BQ20">
        <v>360345.18322063284</v>
      </c>
      <c r="BR20">
        <f t="shared" si="1"/>
        <v>2686.3948466025868</v>
      </c>
      <c r="BS20">
        <f t="shared" si="1"/>
        <v>1517.15348500037</v>
      </c>
      <c r="BT20">
        <f t="shared" si="1"/>
        <v>1604.1086053072752</v>
      </c>
      <c r="BU20">
        <f t="shared" si="1"/>
        <v>1575.602985845863</v>
      </c>
      <c r="BV20">
        <f t="shared" si="9"/>
        <v>5224.2059041375869</v>
      </c>
      <c r="BW20">
        <f t="shared" si="9"/>
        <v>3338.972203574142</v>
      </c>
      <c r="BX20">
        <f t="shared" si="9"/>
        <v>3063.2027325442214</v>
      </c>
      <c r="BY20">
        <f t="shared" si="9"/>
        <v>3603.4518322063282</v>
      </c>
      <c r="BZ20" s="6">
        <v>1798743</v>
      </c>
      <c r="CA20" s="6">
        <v>1719021</v>
      </c>
      <c r="CB20" s="6">
        <v>2012900</v>
      </c>
      <c r="CC20" s="6">
        <v>1842955</v>
      </c>
      <c r="CD20">
        <v>3497998</v>
      </c>
      <c r="CE20" s="8">
        <v>3783245</v>
      </c>
      <c r="CF20">
        <v>3843830</v>
      </c>
      <c r="CG20">
        <v>4214894</v>
      </c>
      <c r="CI20">
        <v>5115653</v>
      </c>
      <c r="CJ20">
        <v>20859</v>
      </c>
      <c r="CK20">
        <v>4214894</v>
      </c>
      <c r="CL20">
        <v>1842955</v>
      </c>
      <c r="CM20">
        <v>6078708</v>
      </c>
      <c r="CN20" s="1">
        <f t="shared" si="2"/>
        <v>0.82392101262536765</v>
      </c>
      <c r="CQ20">
        <v>19</v>
      </c>
      <c r="CR20">
        <v>463535</v>
      </c>
      <c r="CS20">
        <v>1365287</v>
      </c>
      <c r="CT20">
        <f t="shared" si="3"/>
        <v>1828822</v>
      </c>
      <c r="CX20">
        <v>19</v>
      </c>
      <c r="CY20" s="8">
        <v>1483.4880000000001</v>
      </c>
      <c r="CZ20" s="8">
        <v>8.1937529999999992</v>
      </c>
      <c r="DA20" s="8">
        <v>1467.4290000000001</v>
      </c>
      <c r="DB20" s="8">
        <v>1499.548</v>
      </c>
      <c r="DD20">
        <f t="shared" si="4"/>
        <v>1.086575936048611E-3</v>
      </c>
      <c r="DG20">
        <v>19</v>
      </c>
      <c r="DH20" s="1">
        <v>0.74653899999999995</v>
      </c>
      <c r="DI20" s="1">
        <v>8.8862000000000003E-3</v>
      </c>
      <c r="DJ20" s="1">
        <v>0.72912220000000005</v>
      </c>
      <c r="DK20" s="1">
        <v>0.76395590000000002</v>
      </c>
      <c r="DL20">
        <v>19</v>
      </c>
      <c r="DM20">
        <f t="shared" si="5"/>
        <v>1987.154053572553</v>
      </c>
      <c r="DQ20">
        <v>19</v>
      </c>
      <c r="DR20">
        <v>2026533</v>
      </c>
      <c r="DS20">
        <v>3843830</v>
      </c>
      <c r="DT20">
        <v>5870363</v>
      </c>
      <c r="DW20">
        <v>19</v>
      </c>
      <c r="DX20" s="8">
        <v>1594.3589999999999</v>
      </c>
      <c r="DY20" s="8">
        <v>7379.0910000000003</v>
      </c>
      <c r="DZ20" s="8">
        <v>1579.896</v>
      </c>
      <c r="EA20" s="8">
        <v>1608.8219999999999</v>
      </c>
      <c r="EC20">
        <v>19</v>
      </c>
      <c r="ED20">
        <v>0.8177605</v>
      </c>
      <c r="EE20">
        <v>8.1779999999999995E-3</v>
      </c>
      <c r="EF20">
        <v>0.80173170000000005</v>
      </c>
      <c r="EG20">
        <v>0.83378929999999996</v>
      </c>
      <c r="EH20">
        <v>19</v>
      </c>
      <c r="EI20">
        <f t="shared" si="6"/>
        <v>1949.6649691443888</v>
      </c>
      <c r="EL20">
        <v>19</v>
      </c>
      <c r="EM20">
        <v>0.83399140000000005</v>
      </c>
      <c r="EN20">
        <v>8.2462999999999998E-3</v>
      </c>
      <c r="EO20">
        <v>0.81782869999999996</v>
      </c>
      <c r="EP20">
        <v>0.85015410000000002</v>
      </c>
      <c r="ER20">
        <v>19</v>
      </c>
      <c r="ES20" s="8">
        <v>1316.338</v>
      </c>
      <c r="ET20" s="8">
        <v>1137.644</v>
      </c>
      <c r="EU20" s="8">
        <v>1294.0409999999999</v>
      </c>
      <c r="EV20" s="8">
        <v>1338.636</v>
      </c>
      <c r="EW20">
        <f t="shared" si="7"/>
        <v>1578.3592013059126</v>
      </c>
      <c r="EZ20">
        <v>19</v>
      </c>
      <c r="FA20">
        <v>0.80183219999999999</v>
      </c>
      <c r="FB20">
        <v>9.4372999999999992E-3</v>
      </c>
      <c r="FC20">
        <v>0.78333509999999995</v>
      </c>
      <c r="FD20">
        <v>0.82032930000000004</v>
      </c>
      <c r="FF20">
        <v>19</v>
      </c>
      <c r="FG20" s="8">
        <v>7389.402</v>
      </c>
      <c r="FH20" s="8">
        <v>3479.8090000000002</v>
      </c>
      <c r="FI20" s="8">
        <v>7321.1989999999996</v>
      </c>
      <c r="FJ20" s="8">
        <v>7457.6049999999996</v>
      </c>
      <c r="FK20">
        <f t="shared" si="8"/>
        <v>9215.6463659104738</v>
      </c>
    </row>
    <row r="21" spans="1:167" x14ac:dyDescent="0.3">
      <c r="A21" s="95">
        <v>20</v>
      </c>
      <c r="B21" t="s">
        <v>202</v>
      </c>
      <c r="C21">
        <v>530538.75338753383</v>
      </c>
      <c r="D21">
        <v>1.3536375561376481</v>
      </c>
      <c r="E21">
        <v>0.71512927494064427</v>
      </c>
      <c r="F21">
        <v>0.61296794994912374</v>
      </c>
      <c r="G21">
        <v>407722.68565615464</v>
      </c>
      <c r="H21">
        <v>3.2435825718815319</v>
      </c>
      <c r="I21">
        <v>0.67366714954462592</v>
      </c>
      <c r="J21">
        <v>0.32435825718815325</v>
      </c>
      <c r="K21">
        <v>515284.67243510502</v>
      </c>
      <c r="L21">
        <v>2.710707751400752</v>
      </c>
      <c r="M21">
        <v>0.74364548932233032</v>
      </c>
      <c r="N21">
        <v>0.33583989840363299</v>
      </c>
      <c r="O21">
        <v>514681.96125907986</v>
      </c>
      <c r="P21">
        <v>2.7756392026576511</v>
      </c>
      <c r="Q21">
        <v>0.72919334985073891</v>
      </c>
      <c r="R21">
        <v>0.18817892899373906</v>
      </c>
      <c r="S21" s="1">
        <v>42.747619863787698</v>
      </c>
      <c r="T21" s="1">
        <v>44.462030320021384</v>
      </c>
      <c r="U21" s="1">
        <v>45.343238937059105</v>
      </c>
      <c r="V21" s="1">
        <v>102102.04664890422</v>
      </c>
      <c r="W21" s="1">
        <v>95600.765385684426</v>
      </c>
      <c r="X21" s="1">
        <v>83032.540967070192</v>
      </c>
      <c r="Y21" s="1">
        <v>95792.035467964524</v>
      </c>
      <c r="Z21" s="1">
        <v>0.4743205009</v>
      </c>
      <c r="AA21" s="1">
        <v>0.47505083480000004</v>
      </c>
      <c r="AB21" s="1">
        <v>0.45317500560000001</v>
      </c>
      <c r="AC21" s="1">
        <v>0.44572581720000004</v>
      </c>
      <c r="AD21">
        <v>78.237506742098191</v>
      </c>
      <c r="AE21">
        <v>21.729703079524651</v>
      </c>
      <c r="AF21">
        <v>21.729703079524651</v>
      </c>
      <c r="AG21">
        <v>53.730400282456571</v>
      </c>
      <c r="AH21">
        <v>18.980009046702012</v>
      </c>
      <c r="AI21">
        <v>6.897134105478524</v>
      </c>
      <c r="AJ21">
        <v>42.052839231919478</v>
      </c>
      <c r="AK21">
        <v>11.677561050537099</v>
      </c>
      <c r="AL21">
        <v>76.498643566638918</v>
      </c>
      <c r="AM21">
        <v>23.472354259277516</v>
      </c>
      <c r="AN21">
        <v>26.925795934562075</v>
      </c>
      <c r="AO21">
        <v>52.278062002282276</v>
      </c>
      <c r="AP21">
        <v>19.104756380538269</v>
      </c>
      <c r="AQ21">
        <v>7.8210395540238062</v>
      </c>
      <c r="AR21">
        <v>40.305129738551038</v>
      </c>
      <c r="AS21">
        <v>11.972932263731234</v>
      </c>
      <c r="AT21">
        <v>78.688689427966764</v>
      </c>
      <c r="AU21">
        <v>21.187405717787357</v>
      </c>
      <c r="AV21">
        <v>27.470848925401093</v>
      </c>
      <c r="AW21">
        <v>50.438632166259055</v>
      </c>
      <c r="AX21">
        <v>20.396196125964781</v>
      </c>
      <c r="AY21">
        <v>7.0746527994363149</v>
      </c>
      <c r="AZ21">
        <v>39.804970865143311</v>
      </c>
      <c r="BA21">
        <v>10.633661301115742</v>
      </c>
      <c r="BB21">
        <v>80.468159379839889</v>
      </c>
      <c r="BC21">
        <v>19.4915635177822</v>
      </c>
      <c r="BD21">
        <v>32.248831274442097</v>
      </c>
      <c r="BE21">
        <v>43.962137991344889</v>
      </c>
      <c r="BF21">
        <v>25.079149486537183</v>
      </c>
      <c r="BG21">
        <v>7.1696817879049162</v>
      </c>
      <c r="BH21">
        <v>69.041287477882079</v>
      </c>
      <c r="BI21">
        <v>9.159733318077242</v>
      </c>
      <c r="BJ21">
        <v>634.8034639</v>
      </c>
      <c r="BK21">
        <v>708.45799680000005</v>
      </c>
      <c r="BL21">
        <v>1361.4060910000001</v>
      </c>
      <c r="BM21">
        <v>1545.3055440000001</v>
      </c>
      <c r="BN21">
        <v>120221.14613417126</v>
      </c>
      <c r="BO21">
        <v>119862.15186159077</v>
      </c>
      <c r="BP21">
        <v>71872.823727508949</v>
      </c>
      <c r="BQ21">
        <v>59780.34593785162</v>
      </c>
      <c r="BR21">
        <f t="shared" si="1"/>
        <v>4963.1597481268882</v>
      </c>
      <c r="BS21">
        <f t="shared" si="1"/>
        <v>4451.6047729648544</v>
      </c>
      <c r="BT21">
        <f t="shared" si="1"/>
        <v>2342.4039462447213</v>
      </c>
      <c r="BU21">
        <f t="shared" si="1"/>
        <v>2152.3833994605793</v>
      </c>
      <c r="BV21">
        <f t="shared" si="9"/>
        <v>1202.2114613417125</v>
      </c>
      <c r="BW21">
        <f t="shared" si="9"/>
        <v>1198.6215186159077</v>
      </c>
      <c r="BX21">
        <f t="shared" si="9"/>
        <v>718.72823727508944</v>
      </c>
      <c r="BY21">
        <f t="shared" si="9"/>
        <v>597.80345937851621</v>
      </c>
      <c r="BZ21" s="6">
        <v>3150631</v>
      </c>
      <c r="CA21" s="6">
        <v>3153775</v>
      </c>
      <c r="CB21" s="6">
        <v>3188963</v>
      </c>
      <c r="CC21" s="6">
        <v>3326090</v>
      </c>
      <c r="CD21">
        <v>763168</v>
      </c>
      <c r="CE21" s="8">
        <v>849173</v>
      </c>
      <c r="CF21">
        <v>978481</v>
      </c>
      <c r="CG21">
        <v>923789</v>
      </c>
      <c r="CI21">
        <v>4135725</v>
      </c>
      <c r="CJ21">
        <v>1394</v>
      </c>
      <c r="CK21">
        <v>923789</v>
      </c>
      <c r="CL21">
        <v>3326090</v>
      </c>
      <c r="CM21">
        <v>4251273</v>
      </c>
      <c r="CN21" s="1">
        <f t="shared" si="2"/>
        <v>0.22336809144708605</v>
      </c>
      <c r="CQ21">
        <v>20</v>
      </c>
      <c r="CR21">
        <v>916068</v>
      </c>
      <c r="CS21">
        <v>289628</v>
      </c>
      <c r="CT21">
        <f t="shared" si="3"/>
        <v>1205696</v>
      </c>
      <c r="CX21">
        <v>20</v>
      </c>
      <c r="CY21" s="8">
        <v>2111.1660000000002</v>
      </c>
      <c r="CZ21" s="8">
        <v>9.5848060000000004</v>
      </c>
      <c r="DA21" s="8">
        <v>2092.38</v>
      </c>
      <c r="DB21" s="8">
        <v>2129.9520000000002</v>
      </c>
      <c r="DD21">
        <f t="shared" si="4"/>
        <v>7.2892330851989451E-3</v>
      </c>
      <c r="DG21">
        <v>20</v>
      </c>
      <c r="DH21" s="1">
        <v>0.2402164</v>
      </c>
      <c r="DI21" s="1">
        <v>8.8283000000000007E-3</v>
      </c>
      <c r="DJ21" s="1">
        <v>0.222913</v>
      </c>
      <c r="DK21" s="1">
        <v>0.25751980000000002</v>
      </c>
      <c r="DL21">
        <v>20</v>
      </c>
      <c r="DM21">
        <f t="shared" si="5"/>
        <v>8788.6006117817105</v>
      </c>
      <c r="DQ21">
        <v>20</v>
      </c>
      <c r="DR21">
        <v>3190172</v>
      </c>
      <c r="DS21">
        <v>978481</v>
      </c>
      <c r="DT21">
        <v>4168653</v>
      </c>
      <c r="DW21">
        <v>20</v>
      </c>
      <c r="DX21" s="8">
        <v>2204.7739999999999</v>
      </c>
      <c r="DY21" s="8">
        <v>1220.3789999999999</v>
      </c>
      <c r="DZ21" s="8">
        <v>2180.855</v>
      </c>
      <c r="EA21" s="8">
        <v>2228.6930000000002</v>
      </c>
      <c r="EC21">
        <v>20</v>
      </c>
      <c r="ED21">
        <v>0.36679299999999998</v>
      </c>
      <c r="EE21">
        <v>1.00591E-2</v>
      </c>
      <c r="EF21">
        <v>0.34707719999999997</v>
      </c>
      <c r="EG21">
        <v>0.38650879999999999</v>
      </c>
      <c r="EH21">
        <v>20</v>
      </c>
      <c r="EI21">
        <f t="shared" si="6"/>
        <v>6010.9489548600986</v>
      </c>
      <c r="EL21">
        <v>20</v>
      </c>
      <c r="EM21">
        <v>0.3297833</v>
      </c>
      <c r="EN21">
        <v>1.03702E-2</v>
      </c>
      <c r="EO21">
        <v>0.3094577</v>
      </c>
      <c r="EP21">
        <v>0.3501089</v>
      </c>
      <c r="ER21">
        <v>20</v>
      </c>
      <c r="ES21" s="8">
        <v>9539.9089999999997</v>
      </c>
      <c r="ET21" s="8">
        <v>4192.8130000000001</v>
      </c>
      <c r="EU21" s="8">
        <v>9457.7309999999998</v>
      </c>
      <c r="EV21" s="8">
        <v>9622.0859999999993</v>
      </c>
      <c r="EW21">
        <f t="shared" si="7"/>
        <v>28927.811080791536</v>
      </c>
      <c r="EZ21">
        <v>20</v>
      </c>
      <c r="FA21">
        <v>0.29636879999999999</v>
      </c>
      <c r="FB21">
        <v>1.07431E-2</v>
      </c>
      <c r="FC21">
        <v>0.27531230000000001</v>
      </c>
      <c r="FD21">
        <v>0.31742540000000002</v>
      </c>
      <c r="FF21">
        <v>20</v>
      </c>
      <c r="FG21" s="8">
        <v>9322.3359999999993</v>
      </c>
      <c r="FH21" s="8">
        <v>4792.76</v>
      </c>
      <c r="FI21" s="8">
        <v>922.84</v>
      </c>
      <c r="FJ21" s="8">
        <v>9416.2729999999992</v>
      </c>
      <c r="FK21">
        <f t="shared" si="8"/>
        <v>31455.186915761711</v>
      </c>
    </row>
    <row r="22" spans="1:167" x14ac:dyDescent="0.3">
      <c r="A22" s="95">
        <v>21</v>
      </c>
      <c r="B22" t="s">
        <v>203</v>
      </c>
      <c r="C22">
        <v>1088755.5938037864</v>
      </c>
      <c r="D22">
        <v>1.9286494553146147</v>
      </c>
      <c r="E22">
        <v>0.50587526696776786</v>
      </c>
      <c r="F22">
        <v>0.2845548376693694</v>
      </c>
      <c r="G22">
        <v>586086.06334841624</v>
      </c>
      <c r="H22">
        <v>2.5940934037300281</v>
      </c>
      <c r="I22">
        <v>0.71028747959274585</v>
      </c>
      <c r="J22">
        <v>0.16985135381565661</v>
      </c>
      <c r="K22">
        <v>760050.57339449541</v>
      </c>
      <c r="L22">
        <v>2.187807094560493</v>
      </c>
      <c r="M22">
        <v>0.40738476933195389</v>
      </c>
      <c r="N22">
        <v>0.19614822227094073</v>
      </c>
      <c r="O22">
        <v>734610.94091903721</v>
      </c>
      <c r="P22">
        <v>1.8765794543740981</v>
      </c>
      <c r="Q22">
        <v>0.25318929146317198</v>
      </c>
      <c r="R22">
        <v>0.56595253385885502</v>
      </c>
      <c r="S22" s="1">
        <v>188.75889681463434</v>
      </c>
      <c r="T22" s="1">
        <v>193.17135849790873</v>
      </c>
      <c r="U22" s="1">
        <v>195.69843205180888</v>
      </c>
      <c r="V22" s="1">
        <v>123545.9745766061</v>
      </c>
      <c r="W22" s="1">
        <v>131180.21568342549</v>
      </c>
      <c r="X22" s="1">
        <v>113983.73388057682</v>
      </c>
      <c r="Y22" s="1">
        <v>122244.21998634565</v>
      </c>
      <c r="Z22" s="1">
        <v>0.42964912420000001</v>
      </c>
      <c r="AA22" s="1">
        <v>0.4008702582</v>
      </c>
      <c r="AB22" s="1">
        <v>0.43859211800000003</v>
      </c>
      <c r="AC22" s="1">
        <v>0.4010929949</v>
      </c>
      <c r="AD22">
        <v>69.636929534739352</v>
      </c>
      <c r="AE22">
        <v>30.363070465260645</v>
      </c>
      <c r="AF22">
        <v>30.363070465260645</v>
      </c>
      <c r="AG22">
        <v>50.623590331386062</v>
      </c>
      <c r="AH22">
        <v>18.199976051271722</v>
      </c>
      <c r="AI22">
        <v>10.617716339824113</v>
      </c>
      <c r="AJ22">
        <v>35.237277089169098</v>
      </c>
      <c r="AK22">
        <v>15.386313242216962</v>
      </c>
      <c r="AL22">
        <v>71.073825513482092</v>
      </c>
      <c r="AM22">
        <v>28.896752253177262</v>
      </c>
      <c r="AN22">
        <v>28.56328518699187</v>
      </c>
      <c r="AO22">
        <v>51.168100384435419</v>
      </c>
      <c r="AP22">
        <v>18.387402093746477</v>
      </c>
      <c r="AQ22">
        <v>10.175883093245394</v>
      </c>
      <c r="AR22">
        <v>36.899463926908531</v>
      </c>
      <c r="AS22">
        <v>14.268636457526892</v>
      </c>
      <c r="AT22">
        <v>72.457923573376021</v>
      </c>
      <c r="AU22">
        <v>27.527994205289446</v>
      </c>
      <c r="AV22">
        <v>29.225025404358167</v>
      </c>
      <c r="AW22">
        <v>48.58068348493596</v>
      </c>
      <c r="AX22">
        <v>20.069249941053862</v>
      </c>
      <c r="AY22">
        <v>9.1557754633043089</v>
      </c>
      <c r="AZ22">
        <v>34.668745853117798</v>
      </c>
      <c r="BA22">
        <v>13.91193763181816</v>
      </c>
      <c r="BB22">
        <v>70.111292558732913</v>
      </c>
      <c r="BC22">
        <v>29.825267521068916</v>
      </c>
      <c r="BD22">
        <v>28.681483542454789</v>
      </c>
      <c r="BE22">
        <v>49.683638254920034</v>
      </c>
      <c r="BF22">
        <v>18.009206929858813</v>
      </c>
      <c r="BG22">
        <v>10.672276612595978</v>
      </c>
      <c r="BH22">
        <v>67.692845184778847</v>
      </c>
      <c r="BI22">
        <v>14.521434093147445</v>
      </c>
      <c r="BJ22">
        <v>657.70477889999995</v>
      </c>
      <c r="BK22">
        <v>863.56967910000003</v>
      </c>
      <c r="BL22">
        <v>1667.8128099999999</v>
      </c>
      <c r="BM22">
        <v>1250.7804269999999</v>
      </c>
      <c r="BN22">
        <v>286853.32090111717</v>
      </c>
      <c r="BO22">
        <v>206443.32972157959</v>
      </c>
      <c r="BP22">
        <v>114831.41204557603</v>
      </c>
      <c r="BQ22">
        <v>162992.71686636333</v>
      </c>
      <c r="BR22">
        <f t="shared" si="1"/>
        <v>6743.1606737257971</v>
      </c>
      <c r="BS22">
        <f t="shared" si="1"/>
        <v>5433.9066245245149</v>
      </c>
      <c r="BT22">
        <f t="shared" si="1"/>
        <v>2824.3685213090553</v>
      </c>
      <c r="BU22">
        <f t="shared" si="1"/>
        <v>3738.1964884233034</v>
      </c>
      <c r="BV22">
        <f t="shared" si="9"/>
        <v>2868.5332090111715</v>
      </c>
      <c r="BW22">
        <f t="shared" si="9"/>
        <v>2064.4332972157958</v>
      </c>
      <c r="BX22">
        <f t="shared" si="9"/>
        <v>1148.3141204557603</v>
      </c>
      <c r="BY22">
        <f t="shared" si="9"/>
        <v>1629.9271686636332</v>
      </c>
      <c r="BZ22" s="6">
        <v>4435009</v>
      </c>
      <c r="CA22" s="6">
        <v>4692557</v>
      </c>
      <c r="CB22" s="6">
        <v>4710518</v>
      </c>
      <c r="CC22" s="6">
        <v>4675663</v>
      </c>
      <c r="CD22">
        <v>1886648</v>
      </c>
      <c r="CE22" s="8">
        <v>1782782</v>
      </c>
      <c r="CF22">
        <v>1915173</v>
      </c>
      <c r="CG22">
        <v>2038681</v>
      </c>
      <c r="CI22">
        <v>2438469</v>
      </c>
      <c r="CJ22">
        <v>0</v>
      </c>
      <c r="CK22">
        <v>2038681</v>
      </c>
      <c r="CL22">
        <v>4675663</v>
      </c>
      <c r="CM22">
        <v>6714344</v>
      </c>
      <c r="CN22" s="1">
        <f t="shared" si="2"/>
        <v>0.83604958685142194</v>
      </c>
      <c r="CQ22">
        <v>21</v>
      </c>
      <c r="CR22">
        <v>1186164</v>
      </c>
      <c r="CS22">
        <v>626181</v>
      </c>
      <c r="CT22">
        <f t="shared" si="3"/>
        <v>1812345</v>
      </c>
      <c r="CX22">
        <v>21</v>
      </c>
      <c r="CY22" s="8">
        <v>1262.203</v>
      </c>
      <c r="CZ22" s="8">
        <v>3.8683969999999999</v>
      </c>
      <c r="DA22" s="8">
        <v>1254.6210000000001</v>
      </c>
      <c r="DB22" s="8">
        <v>1269.7850000000001</v>
      </c>
      <c r="DD22">
        <f t="shared" si="4"/>
        <v>2.0157159032292578E-3</v>
      </c>
      <c r="DG22">
        <v>21</v>
      </c>
      <c r="DH22" s="1">
        <v>0.3455087</v>
      </c>
      <c r="DI22" s="1">
        <v>1.09257E-2</v>
      </c>
      <c r="DJ22" s="1">
        <v>0.32409450000000001</v>
      </c>
      <c r="DK22" s="1">
        <v>0.3669229</v>
      </c>
      <c r="DL22">
        <v>21</v>
      </c>
      <c r="DM22">
        <f t="shared" si="5"/>
        <v>3653.1728434045222</v>
      </c>
      <c r="DQ22">
        <v>21</v>
      </c>
      <c r="DR22">
        <v>4712468</v>
      </c>
      <c r="DS22">
        <v>1915173</v>
      </c>
      <c r="DT22">
        <v>6627641</v>
      </c>
      <c r="DW22">
        <v>21</v>
      </c>
      <c r="DX22" s="8">
        <v>1824.8969999999999</v>
      </c>
      <c r="DY22" s="8">
        <v>6352.1620000000003</v>
      </c>
      <c r="DZ22" s="8">
        <v>1812.4469999999999</v>
      </c>
      <c r="EA22" s="8">
        <v>1837.348</v>
      </c>
      <c r="EC22">
        <v>21</v>
      </c>
      <c r="ED22">
        <v>0.45533289999999998</v>
      </c>
      <c r="EE22">
        <v>1.13218E-2</v>
      </c>
      <c r="EF22">
        <v>0.43314219999999998</v>
      </c>
      <c r="EG22">
        <v>0.47752359999999999</v>
      </c>
      <c r="EH22">
        <v>21</v>
      </c>
      <c r="EI22">
        <f t="shared" si="6"/>
        <v>4007.8303149190406</v>
      </c>
      <c r="EL22">
        <v>21</v>
      </c>
      <c r="EM22">
        <v>0.42672939999999998</v>
      </c>
      <c r="EN22">
        <v>1.1855600000000001E-2</v>
      </c>
      <c r="EO22">
        <v>0.40349259999999998</v>
      </c>
      <c r="EP22">
        <v>0.44996629999999999</v>
      </c>
      <c r="ER22">
        <v>21</v>
      </c>
      <c r="ES22" s="8">
        <v>8944.3639999999996</v>
      </c>
      <c r="ET22" s="8">
        <v>3843.9380000000001</v>
      </c>
      <c r="EU22" s="8">
        <v>8869.0249999999996</v>
      </c>
      <c r="EV22" s="8">
        <v>9019.7039999999997</v>
      </c>
      <c r="EW22">
        <f t="shared" si="7"/>
        <v>20960.271310108936</v>
      </c>
      <c r="EZ22">
        <v>21</v>
      </c>
      <c r="FA22">
        <v>0.47299409999999997</v>
      </c>
      <c r="FB22">
        <v>1.1487799999999999E-2</v>
      </c>
      <c r="FC22">
        <v>0.45047809999999999</v>
      </c>
      <c r="FD22">
        <v>0.49551020000000001</v>
      </c>
      <c r="FF22">
        <v>21</v>
      </c>
      <c r="FG22" s="8">
        <v>605.24900000000002</v>
      </c>
      <c r="FH22" s="8">
        <v>280.54899999999998</v>
      </c>
      <c r="FI22" s="8">
        <v>5997.5029999999997</v>
      </c>
      <c r="FJ22" s="8">
        <v>6107.4769999999999</v>
      </c>
      <c r="FK22">
        <f t="shared" si="8"/>
        <v>1279.6121558387304</v>
      </c>
    </row>
    <row r="23" spans="1:167" x14ac:dyDescent="0.3">
      <c r="A23" s="95">
        <v>22</v>
      </c>
      <c r="B23" t="s">
        <v>204</v>
      </c>
      <c r="C23">
        <v>1832472.8813559322</v>
      </c>
      <c r="D23">
        <v>0.50871333448641687</v>
      </c>
      <c r="E23">
        <v>0.55496000125790934</v>
      </c>
      <c r="F23">
        <v>0.36997333417193956</v>
      </c>
      <c r="G23">
        <v>1273948.888888889</v>
      </c>
      <c r="H23">
        <v>4.5353293434064161</v>
      </c>
      <c r="I23">
        <v>0.52330723193150952</v>
      </c>
      <c r="J23">
        <v>0.39248042394863214</v>
      </c>
      <c r="K23">
        <v>1318467.0329670329</v>
      </c>
      <c r="L23">
        <v>10.084972141306295</v>
      </c>
      <c r="M23">
        <v>0.37506094740395313</v>
      </c>
      <c r="N23">
        <v>0.12502031580131773</v>
      </c>
      <c r="O23">
        <v>1491433.1325301207</v>
      </c>
      <c r="P23">
        <v>9.0476573232101902</v>
      </c>
      <c r="Q23">
        <v>0.60586991003639667</v>
      </c>
      <c r="R23">
        <v>0.20195663667879887</v>
      </c>
      <c r="S23" s="1">
        <v>196.15003991438931</v>
      </c>
      <c r="T23" s="1">
        <v>205.26010867301832</v>
      </c>
      <c r="U23" s="1">
        <v>211.77552460207144</v>
      </c>
      <c r="V23" s="1">
        <v>266720.63313536678</v>
      </c>
      <c r="W23" s="1">
        <v>266610.97078724595</v>
      </c>
      <c r="X23" s="1">
        <v>228186.05356703798</v>
      </c>
      <c r="Y23" s="1">
        <v>239172.72826047882</v>
      </c>
      <c r="Z23" s="1">
        <v>0.45936701720000001</v>
      </c>
      <c r="AA23" s="1">
        <v>0.42747035430000002</v>
      </c>
      <c r="AB23" s="1">
        <v>0.42135340960000001</v>
      </c>
      <c r="AC23" s="1">
        <v>0.38978068469999999</v>
      </c>
      <c r="AD23">
        <v>47.979726784983633</v>
      </c>
      <c r="AE23">
        <v>51.979801105025935</v>
      </c>
      <c r="AF23">
        <v>51.979801105025935</v>
      </c>
      <c r="AG23">
        <v>49.777908286644326</v>
      </c>
      <c r="AH23">
        <v>15.964187433531022</v>
      </c>
      <c r="AI23">
        <v>15.707096635038912</v>
      </c>
      <c r="AJ23">
        <v>21.941498009313431</v>
      </c>
      <c r="AK23">
        <v>27.836410277330891</v>
      </c>
      <c r="AL23">
        <v>48.96499847891949</v>
      </c>
      <c r="AM23">
        <v>50.865390625976723</v>
      </c>
      <c r="AN23">
        <v>35.135001104346124</v>
      </c>
      <c r="AO23">
        <v>46.179879230374937</v>
      </c>
      <c r="AP23">
        <v>17.316438921324714</v>
      </c>
      <c r="AQ23">
        <v>17.81856218302141</v>
      </c>
      <c r="AR23">
        <v>20.861806710257085</v>
      </c>
      <c r="AS23">
        <v>25.318072520117852</v>
      </c>
      <c r="AT23">
        <v>50.367710548303876</v>
      </c>
      <c r="AU23">
        <v>49.587721119109958</v>
      </c>
      <c r="AV23">
        <v>32.27270586470415</v>
      </c>
      <c r="AW23">
        <v>46.962768434805511</v>
      </c>
      <c r="AX23">
        <v>16.883374005934304</v>
      </c>
      <c r="AY23">
        <v>15.389331858769845</v>
      </c>
      <c r="AZ23">
        <v>21.494364853290818</v>
      </c>
      <c r="BA23">
        <v>25.4684035815147</v>
      </c>
      <c r="BB23">
        <v>48.730436503788987</v>
      </c>
      <c r="BC23">
        <v>50.995736982257</v>
      </c>
      <c r="BD23">
        <v>32.759011394253754</v>
      </c>
      <c r="BE23">
        <v>46.462638705315314</v>
      </c>
      <c r="BF23">
        <v>16.311476850306015</v>
      </c>
      <c r="BG23">
        <v>16.447534543947746</v>
      </c>
      <c r="BH23">
        <v>62.774115555621322</v>
      </c>
      <c r="BI23">
        <v>25.215301357154686</v>
      </c>
      <c r="BJ23">
        <v>671.46012629999996</v>
      </c>
      <c r="BK23">
        <v>904.29892319999999</v>
      </c>
      <c r="BL23">
        <v>1517.8408529999999</v>
      </c>
      <c r="BM23">
        <v>1646.0862079999999</v>
      </c>
      <c r="BN23">
        <v>164222.70762021866</v>
      </c>
      <c r="BO23">
        <v>125743.81886646483</v>
      </c>
      <c r="BP23">
        <v>80414.952436386957</v>
      </c>
      <c r="BQ23">
        <v>78179.684256245237</v>
      </c>
      <c r="BR23">
        <f t="shared" si="1"/>
        <v>1569.2771003489445</v>
      </c>
      <c r="BS23">
        <f t="shared" si="1"/>
        <v>1277.2170466740195</v>
      </c>
      <c r="BT23">
        <f t="shared" si="1"/>
        <v>774.10553133925964</v>
      </c>
      <c r="BU23">
        <f t="shared" si="1"/>
        <v>721.63413691635765</v>
      </c>
      <c r="BV23">
        <f t="shared" si="9"/>
        <v>1642.2270762021867</v>
      </c>
      <c r="BW23">
        <f t="shared" si="9"/>
        <v>1257.4381886646484</v>
      </c>
      <c r="BX23">
        <f t="shared" si="9"/>
        <v>804.14952436386955</v>
      </c>
      <c r="BY23">
        <f t="shared" si="9"/>
        <v>781.7968425624523</v>
      </c>
      <c r="BZ23" s="6">
        <v>1053707</v>
      </c>
      <c r="CA23" s="6">
        <v>1154986</v>
      </c>
      <c r="CB23" s="6">
        <v>1174969</v>
      </c>
      <c r="CC23" s="6">
        <v>1187872</v>
      </c>
      <c r="CD23">
        <v>1102690</v>
      </c>
      <c r="CE23" s="8">
        <v>1137100</v>
      </c>
      <c r="CF23">
        <v>1220571</v>
      </c>
      <c r="CG23">
        <v>1286905</v>
      </c>
      <c r="CI23">
        <v>6506097</v>
      </c>
      <c r="CJ23">
        <v>1002</v>
      </c>
      <c r="CK23">
        <v>1286905</v>
      </c>
      <c r="CL23">
        <v>1187872</v>
      </c>
      <c r="CM23">
        <v>2475779</v>
      </c>
      <c r="CN23" s="1">
        <f t="shared" si="2"/>
        <v>0.19779984835762515</v>
      </c>
      <c r="CQ23">
        <v>22</v>
      </c>
      <c r="CR23">
        <v>320618</v>
      </c>
      <c r="CS23">
        <v>392192</v>
      </c>
      <c r="CT23">
        <f t="shared" si="3"/>
        <v>712810</v>
      </c>
      <c r="CX23">
        <v>22</v>
      </c>
      <c r="CY23" s="8">
        <v>1806.51</v>
      </c>
      <c r="CZ23" s="8">
        <v>8.9551669999999994</v>
      </c>
      <c r="DA23" s="8">
        <v>1788.9580000000001</v>
      </c>
      <c r="DB23" s="8">
        <v>1824.0619999999999</v>
      </c>
      <c r="DD23">
        <f t="shared" si="4"/>
        <v>4.6061877855744122E-3</v>
      </c>
      <c r="DG23">
        <v>22</v>
      </c>
      <c r="DH23" s="1">
        <v>0.55020550000000001</v>
      </c>
      <c r="DI23" s="1">
        <v>8.8307000000000004E-3</v>
      </c>
      <c r="DJ23" s="1">
        <v>0.53289750000000002</v>
      </c>
      <c r="DK23" s="1">
        <v>0.56751359999999995</v>
      </c>
      <c r="DL23">
        <v>22</v>
      </c>
      <c r="DM23">
        <f t="shared" si="5"/>
        <v>3283.3368623178067</v>
      </c>
      <c r="DQ23">
        <v>22</v>
      </c>
      <c r="DR23">
        <v>1179039</v>
      </c>
      <c r="DS23">
        <v>1220571</v>
      </c>
      <c r="DT23">
        <v>2399610</v>
      </c>
      <c r="DW23">
        <v>22</v>
      </c>
      <c r="DX23" s="8">
        <v>1719.08</v>
      </c>
      <c r="DY23" s="8">
        <v>8544.2950000000001</v>
      </c>
      <c r="DZ23" s="8">
        <v>1702.3330000000001</v>
      </c>
      <c r="EA23" s="8">
        <v>1735.826</v>
      </c>
      <c r="EC23">
        <v>22</v>
      </c>
      <c r="ED23">
        <v>0.68404180000000003</v>
      </c>
      <c r="EE23">
        <v>8.2127999999999993E-3</v>
      </c>
      <c r="EF23">
        <v>0.66794469999999995</v>
      </c>
      <c r="EG23">
        <v>0.70013890000000001</v>
      </c>
      <c r="EH23">
        <v>22</v>
      </c>
      <c r="EI23">
        <f t="shared" si="6"/>
        <v>2513.1212741677482</v>
      </c>
      <c r="EL23">
        <v>22</v>
      </c>
      <c r="EM23">
        <v>0.67152579999999995</v>
      </c>
      <c r="EN23">
        <v>9.0985000000000007E-3</v>
      </c>
      <c r="EO23">
        <v>0.65369279999999996</v>
      </c>
      <c r="EP23">
        <v>0.68935880000000005</v>
      </c>
      <c r="ER23">
        <v>22</v>
      </c>
      <c r="ES23" s="8">
        <v>1117.69</v>
      </c>
      <c r="ET23" s="8">
        <v>7541.9859999999999</v>
      </c>
      <c r="EU23" s="8">
        <v>1102.9079999999999</v>
      </c>
      <c r="EV23" s="8">
        <v>1132.473</v>
      </c>
      <c r="EW23">
        <f t="shared" si="7"/>
        <v>1664.4036610358085</v>
      </c>
      <c r="EZ23">
        <v>22</v>
      </c>
      <c r="FA23">
        <v>0.68168740000000005</v>
      </c>
      <c r="FB23">
        <v>1.02031E-2</v>
      </c>
      <c r="FC23">
        <v>0.66168930000000004</v>
      </c>
      <c r="FD23">
        <v>0.70168549999999996</v>
      </c>
      <c r="FF23">
        <v>22</v>
      </c>
      <c r="FG23" s="8">
        <v>8071.6940000000004</v>
      </c>
      <c r="FH23" s="8">
        <v>4518.5290000000005</v>
      </c>
      <c r="FI23" s="8">
        <v>7983.1329999999998</v>
      </c>
      <c r="FJ23" s="8">
        <v>8160.2560000000003</v>
      </c>
      <c r="FK23">
        <f t="shared" si="8"/>
        <v>11840.755748162574</v>
      </c>
    </row>
    <row r="24" spans="1:167" x14ac:dyDescent="0.3">
      <c r="A24" s="95">
        <v>23</v>
      </c>
      <c r="B24" t="s">
        <v>205</v>
      </c>
      <c r="C24">
        <v>1031073.3333333334</v>
      </c>
      <c r="D24">
        <v>2.40996290420515</v>
      </c>
      <c r="E24">
        <v>0.47023666423515126</v>
      </c>
      <c r="F24">
        <v>0.17633874908818173</v>
      </c>
      <c r="G24">
        <v>237380.3407601573</v>
      </c>
      <c r="H24">
        <v>6.9566676899225488</v>
      </c>
      <c r="I24">
        <v>0.77296307665806097</v>
      </c>
      <c r="J24">
        <v>0.55211648332718644</v>
      </c>
      <c r="K24">
        <v>323830.46471600689</v>
      </c>
      <c r="L24">
        <v>10.470619812857603</v>
      </c>
      <c r="M24">
        <v>0.58465389817986613</v>
      </c>
      <c r="N24">
        <v>1.2224581507397201</v>
      </c>
      <c r="O24">
        <v>341298.57651245553</v>
      </c>
      <c r="P24">
        <v>4.4314732615330401</v>
      </c>
      <c r="Q24">
        <v>5.2134979547447523E-2</v>
      </c>
      <c r="R24">
        <v>1.9289942432555585</v>
      </c>
      <c r="S24" s="1">
        <v>40.514535773402194</v>
      </c>
      <c r="T24" s="1">
        <v>42.085783388993903</v>
      </c>
      <c r="U24" s="1">
        <v>42.905441239286837</v>
      </c>
      <c r="V24" s="1">
        <v>199693.89768002863</v>
      </c>
      <c r="W24" s="1">
        <v>208336.00208037492</v>
      </c>
      <c r="X24" s="1">
        <v>157110.33535216097</v>
      </c>
      <c r="Y24" s="1">
        <v>186402.68276177757</v>
      </c>
      <c r="Z24" s="1">
        <v>0.43469111840000002</v>
      </c>
      <c r="AA24" s="1">
        <v>0.4119578317</v>
      </c>
      <c r="AB24" s="1">
        <v>0.46228136820000004</v>
      </c>
      <c r="AC24" s="1">
        <v>0.40550522310000003</v>
      </c>
      <c r="AD24">
        <v>47.374482429990543</v>
      </c>
      <c r="AE24">
        <v>52.582506211882816</v>
      </c>
      <c r="AF24">
        <v>52.582506211882816</v>
      </c>
      <c r="AG24">
        <v>52.849854387002125</v>
      </c>
      <c r="AH24">
        <v>13.981819489932215</v>
      </c>
      <c r="AI24">
        <v>16.275967129938095</v>
      </c>
      <c r="AJ24">
        <v>23.991422753164855</v>
      </c>
      <c r="AK24">
        <v>28.858431633837274</v>
      </c>
      <c r="AL24">
        <v>52.505587431004194</v>
      </c>
      <c r="AM24">
        <v>47.444557536587375</v>
      </c>
      <c r="AN24">
        <v>35.044207807255553</v>
      </c>
      <c r="AO24">
        <v>45.987759473386291</v>
      </c>
      <c r="AP24">
        <v>19.07534328485135</v>
      </c>
      <c r="AQ24">
        <v>15.968864522404203</v>
      </c>
      <c r="AR24">
        <v>22.942509919184886</v>
      </c>
      <c r="AS24">
        <v>23.045249554201401</v>
      </c>
      <c r="AT24">
        <v>50.027771459111356</v>
      </c>
      <c r="AU24">
        <v>49.886043157841272</v>
      </c>
      <c r="AV24">
        <v>26.790513755430069</v>
      </c>
      <c r="AW24">
        <v>52.051444005450499</v>
      </c>
      <c r="AX24">
        <v>13.731357786940457</v>
      </c>
      <c r="AY24">
        <v>13.059155968489607</v>
      </c>
      <c r="AZ24">
        <v>23.721850341097564</v>
      </c>
      <c r="BA24">
        <v>28.329593664352931</v>
      </c>
      <c r="BB24">
        <v>50.671174668821138</v>
      </c>
      <c r="BC24">
        <v>49.213911246356403</v>
      </c>
      <c r="BD24">
        <v>28.012762223067345</v>
      </c>
      <c r="BE24">
        <v>49.57940269363317</v>
      </c>
      <c r="BF24">
        <v>15.459030336730597</v>
      </c>
      <c r="BG24">
        <v>12.553731886336744</v>
      </c>
      <c r="BH24">
        <v>65.038433030363777</v>
      </c>
      <c r="BI24">
        <v>26.953612916460695</v>
      </c>
      <c r="BJ24">
        <v>678.30383300000005</v>
      </c>
      <c r="BK24">
        <v>702.42497530000003</v>
      </c>
      <c r="BL24">
        <v>925.73284860000001</v>
      </c>
      <c r="BM24">
        <v>1188.2601810000001</v>
      </c>
      <c r="BN24">
        <v>123434.65557270408</v>
      </c>
      <c r="BO24">
        <v>128631.8157485936</v>
      </c>
      <c r="BP24">
        <v>96426.091107166096</v>
      </c>
      <c r="BQ24">
        <v>84879.053941806691</v>
      </c>
      <c r="BR24">
        <f t="shared" si="1"/>
        <v>1270.8965482139622</v>
      </c>
      <c r="BS24">
        <f t="shared" si="1"/>
        <v>1289.9726402994258</v>
      </c>
      <c r="BT24">
        <f t="shared" si="1"/>
        <v>1067.1210398269538</v>
      </c>
      <c r="BU24">
        <f t="shared" si="1"/>
        <v>764.72225067348268</v>
      </c>
      <c r="BV24">
        <f t="shared" si="9"/>
        <v>1234.3465557270408</v>
      </c>
      <c r="BW24">
        <f t="shared" si="9"/>
        <v>1286.3181574859359</v>
      </c>
      <c r="BX24">
        <f t="shared" si="9"/>
        <v>964.26091107166098</v>
      </c>
      <c r="BY24">
        <f t="shared" si="9"/>
        <v>848.79053941806694</v>
      </c>
      <c r="BZ24" s="6">
        <v>862054</v>
      </c>
      <c r="CA24" s="6">
        <v>906109</v>
      </c>
      <c r="CB24" s="6">
        <v>987869</v>
      </c>
      <c r="CC24" s="6">
        <v>908689</v>
      </c>
      <c r="CD24">
        <v>837262</v>
      </c>
      <c r="CE24" s="8">
        <v>903542</v>
      </c>
      <c r="CF24">
        <v>892648</v>
      </c>
      <c r="CG24">
        <v>1008584</v>
      </c>
      <c r="CI24">
        <v>2834582</v>
      </c>
      <c r="CJ24">
        <v>825</v>
      </c>
      <c r="CK24">
        <v>1008584</v>
      </c>
      <c r="CL24">
        <v>908689</v>
      </c>
      <c r="CM24">
        <v>1918098</v>
      </c>
      <c r="CN24" s="1">
        <f t="shared" si="2"/>
        <v>0.35581401420033004</v>
      </c>
      <c r="CQ24">
        <v>23</v>
      </c>
      <c r="CR24">
        <v>252764</v>
      </c>
      <c r="CS24">
        <v>338577</v>
      </c>
      <c r="CT24">
        <f t="shared" si="3"/>
        <v>591341</v>
      </c>
      <c r="CX24">
        <v>23</v>
      </c>
      <c r="CY24" s="8">
        <v>1118.768</v>
      </c>
      <c r="CZ24" s="8">
        <v>6.6435620000000002</v>
      </c>
      <c r="DA24" s="8">
        <v>1105.7470000000001</v>
      </c>
      <c r="DB24" s="8">
        <v>1131.789</v>
      </c>
      <c r="DD24">
        <f t="shared" si="4"/>
        <v>3.3043236841250293E-3</v>
      </c>
      <c r="DG24">
        <v>23</v>
      </c>
      <c r="DH24" s="1">
        <v>0.57255800000000001</v>
      </c>
      <c r="DI24" s="1">
        <v>1.06581E-2</v>
      </c>
      <c r="DJ24" s="1">
        <v>0.55166820000000005</v>
      </c>
      <c r="DK24" s="1">
        <v>0.59344779999999997</v>
      </c>
      <c r="DL24">
        <v>23</v>
      </c>
      <c r="DM24">
        <f t="shared" si="5"/>
        <v>1953.9819546666015</v>
      </c>
      <c r="DQ24">
        <v>23</v>
      </c>
      <c r="DR24">
        <v>988807</v>
      </c>
      <c r="DS24">
        <v>892648</v>
      </c>
      <c r="DT24">
        <v>1881455</v>
      </c>
      <c r="DW24">
        <v>23</v>
      </c>
      <c r="DX24" s="8">
        <v>9945.0470000000005</v>
      </c>
      <c r="DY24" s="8">
        <v>5150.0709999999999</v>
      </c>
      <c r="DZ24" s="8">
        <v>9844.1080000000002</v>
      </c>
      <c r="EA24" s="8">
        <v>1004.599</v>
      </c>
      <c r="EC24">
        <v>23</v>
      </c>
      <c r="ED24">
        <v>0.65633359999999996</v>
      </c>
      <c r="EE24">
        <v>1.0679599999999999E-2</v>
      </c>
      <c r="EF24">
        <v>0.63540169999999996</v>
      </c>
      <c r="EG24">
        <v>0.67726560000000002</v>
      </c>
      <c r="EH24">
        <v>23</v>
      </c>
      <c r="EI24">
        <f t="shared" si="6"/>
        <v>15152.42705843492</v>
      </c>
      <c r="EL24">
        <v>23</v>
      </c>
      <c r="EM24">
        <v>0.67277140000000002</v>
      </c>
      <c r="EN24">
        <v>1.15995E-2</v>
      </c>
      <c r="EO24">
        <v>0.65003639999999996</v>
      </c>
      <c r="EP24">
        <v>0.69550639999999997</v>
      </c>
      <c r="ER24">
        <v>23</v>
      </c>
      <c r="ES24" s="8">
        <v>8601.6530000000002</v>
      </c>
      <c r="ET24" s="8">
        <v>5231.942</v>
      </c>
      <c r="EU24" s="8">
        <v>8499.1080000000002</v>
      </c>
      <c r="EV24" s="8">
        <v>8704.1970000000001</v>
      </c>
      <c r="EW24">
        <f t="shared" si="7"/>
        <v>12785.402292665829</v>
      </c>
      <c r="EZ24">
        <v>23</v>
      </c>
      <c r="FA24">
        <v>0.67542250000000004</v>
      </c>
      <c r="FB24">
        <v>1.16907E-2</v>
      </c>
      <c r="FC24">
        <v>0.6525088</v>
      </c>
      <c r="FD24">
        <v>0.69833619999999996</v>
      </c>
      <c r="FF24">
        <v>23</v>
      </c>
      <c r="FG24" s="8">
        <v>6833.7169999999996</v>
      </c>
      <c r="FH24" s="8">
        <v>4465.6530000000002</v>
      </c>
      <c r="FI24" s="8">
        <v>6746.192</v>
      </c>
      <c r="FJ24" s="8">
        <v>6921.2430000000004</v>
      </c>
      <c r="FK24">
        <f t="shared" si="8"/>
        <v>10117.692259289555</v>
      </c>
    </row>
    <row r="25" spans="1:167" x14ac:dyDescent="0.3">
      <c r="A25" s="95">
        <v>24</v>
      </c>
      <c r="B25" t="s">
        <v>206</v>
      </c>
      <c r="C25">
        <v>903047.71241830057</v>
      </c>
      <c r="D25">
        <v>7.8890438551224147</v>
      </c>
      <c r="E25">
        <v>0.94089513868432451</v>
      </c>
      <c r="F25">
        <v>0.10856482369434514</v>
      </c>
      <c r="G25">
        <v>614409.62800875283</v>
      </c>
      <c r="H25">
        <v>4.3449583525057589</v>
      </c>
      <c r="I25">
        <v>0.71228825450914079</v>
      </c>
      <c r="J25">
        <v>0.1780720636272852</v>
      </c>
      <c r="K25">
        <v>456441.7069243156</v>
      </c>
      <c r="L25">
        <v>5.327212566012455</v>
      </c>
      <c r="M25">
        <v>0.5644728546768164</v>
      </c>
      <c r="N25">
        <v>0.59975240809411734</v>
      </c>
      <c r="O25">
        <v>525770.01828153559</v>
      </c>
      <c r="P25">
        <v>4.2420588310972116</v>
      </c>
      <c r="Q25">
        <v>0.38248071427925678</v>
      </c>
      <c r="R25">
        <v>0.34770974025386986</v>
      </c>
      <c r="S25" s="1">
        <v>45.926497622189096</v>
      </c>
      <c r="T25" s="1">
        <v>46.362413435461647</v>
      </c>
      <c r="U25" s="1">
        <v>47.040535596073511</v>
      </c>
      <c r="V25" s="1">
        <v>183060.59581822774</v>
      </c>
      <c r="W25" s="1">
        <v>198655.75251117226</v>
      </c>
      <c r="X25" s="1">
        <v>178848.66200529688</v>
      </c>
      <c r="Y25" s="1">
        <v>187044.62089554727</v>
      </c>
      <c r="Z25" s="1">
        <v>0.43184125600000001</v>
      </c>
      <c r="AA25" s="1">
        <v>0.44256470190000002</v>
      </c>
      <c r="AB25" s="1">
        <v>0.4397918173</v>
      </c>
      <c r="AC25" s="1">
        <v>0.409647027</v>
      </c>
      <c r="AD25">
        <v>50.709918976676327</v>
      </c>
      <c r="AE25">
        <v>49.166644065533546</v>
      </c>
      <c r="AF25">
        <v>49.166644065533546</v>
      </c>
      <c r="AG25">
        <v>46.827252933105513</v>
      </c>
      <c r="AH25">
        <v>16.713781336471065</v>
      </c>
      <c r="AI25">
        <v>16.923450309844149</v>
      </c>
      <c r="AJ25">
        <v>22.516083314035441</v>
      </c>
      <c r="AK25">
        <v>24.311169619070071</v>
      </c>
      <c r="AL25">
        <v>53.930230449570885</v>
      </c>
      <c r="AM25">
        <v>46.027081290794186</v>
      </c>
      <c r="AN25">
        <v>35.033302134448263</v>
      </c>
      <c r="AO25">
        <v>46.097499279415125</v>
      </c>
      <c r="AP25">
        <v>18.480594305245045</v>
      </c>
      <c r="AQ25">
        <v>16.552707829203214</v>
      </c>
      <c r="AR25">
        <v>24.308282616035335</v>
      </c>
      <c r="AS25">
        <v>21.789216663379786</v>
      </c>
      <c r="AT25">
        <v>54.747508059541602</v>
      </c>
      <c r="AU25">
        <v>45.108752170698459</v>
      </c>
      <c r="AV25">
        <v>34.087978996043951</v>
      </c>
      <c r="AW25">
        <v>45.311006420566322</v>
      </c>
      <c r="AX25">
        <v>19.528201628860781</v>
      </c>
      <c r="AY25">
        <v>14.559777367183171</v>
      </c>
      <c r="AZ25">
        <v>22.871611466701236</v>
      </c>
      <c r="BA25">
        <v>22.43939495386509</v>
      </c>
      <c r="BB25">
        <v>56.940766308426873</v>
      </c>
      <c r="BC25">
        <v>42.922116319247166</v>
      </c>
      <c r="BD25">
        <v>32.687239942011907</v>
      </c>
      <c r="BE25">
        <v>45.851882839737328</v>
      </c>
      <c r="BF25">
        <v>19.646939955691074</v>
      </c>
      <c r="BG25">
        <v>13.040299986320832</v>
      </c>
      <c r="BH25">
        <v>65.49882279542841</v>
      </c>
      <c r="BI25">
        <v>22.047452960671308</v>
      </c>
      <c r="BJ25">
        <v>808.94049159999997</v>
      </c>
      <c r="BK25">
        <v>901.44027649999998</v>
      </c>
      <c r="BL25">
        <v>1255.5233909999999</v>
      </c>
      <c r="BM25">
        <v>1660.858221</v>
      </c>
      <c r="BN25">
        <v>146621.16834503628</v>
      </c>
      <c r="BO25">
        <v>140507.03446685855</v>
      </c>
      <c r="BP25">
        <v>103911.96287955102</v>
      </c>
      <c r="BQ25">
        <v>85137.550100370674</v>
      </c>
      <c r="BR25">
        <f t="shared" si="1"/>
        <v>1945.0862162776177</v>
      </c>
      <c r="BS25">
        <f t="shared" si="1"/>
        <v>1705.3032131741011</v>
      </c>
      <c r="BT25">
        <f t="shared" si="1"/>
        <v>1217.5432261620047</v>
      </c>
      <c r="BU25">
        <f t="shared" si="1"/>
        <v>878.09903431847476</v>
      </c>
      <c r="BV25">
        <f t="shared" si="9"/>
        <v>1466.2116834503627</v>
      </c>
      <c r="BW25">
        <f t="shared" si="9"/>
        <v>1405.0703446685854</v>
      </c>
      <c r="BX25">
        <f t="shared" si="9"/>
        <v>1039.1196287955102</v>
      </c>
      <c r="BY25">
        <f t="shared" si="9"/>
        <v>851.37550100370674</v>
      </c>
      <c r="BZ25" s="6">
        <v>1573459</v>
      </c>
      <c r="CA25" s="6">
        <v>1537229</v>
      </c>
      <c r="CB25" s="6">
        <v>1528654</v>
      </c>
      <c r="CC25" s="6">
        <v>1458398</v>
      </c>
      <c r="CD25">
        <v>1186078</v>
      </c>
      <c r="CE25" s="8">
        <v>1266587</v>
      </c>
      <c r="CF25">
        <v>1304639</v>
      </c>
      <c r="CG25">
        <v>1414014</v>
      </c>
      <c r="CI25">
        <v>4244980</v>
      </c>
      <c r="CJ25">
        <v>3550</v>
      </c>
      <c r="CK25">
        <v>1414014</v>
      </c>
      <c r="CL25">
        <v>1458398</v>
      </c>
      <c r="CM25">
        <v>2875962</v>
      </c>
      <c r="CN25" s="1">
        <f t="shared" si="2"/>
        <v>0.33310262945879604</v>
      </c>
      <c r="CQ25">
        <v>24</v>
      </c>
      <c r="CR25">
        <v>379809</v>
      </c>
      <c r="CS25">
        <v>425478</v>
      </c>
      <c r="CT25">
        <f t="shared" si="3"/>
        <v>805287</v>
      </c>
      <c r="CX25">
        <v>24</v>
      </c>
      <c r="CY25" s="8">
        <v>1988.8140000000001</v>
      </c>
      <c r="CZ25" s="8">
        <v>11.14223</v>
      </c>
      <c r="DA25" s="8">
        <v>1966.9749999999999</v>
      </c>
      <c r="DB25" s="8">
        <v>2010.652</v>
      </c>
      <c r="DD25">
        <f t="shared" si="4"/>
        <v>4.6743051344605366E-3</v>
      </c>
      <c r="DG25">
        <v>24</v>
      </c>
      <c r="DH25" s="1">
        <v>0.52835569999999998</v>
      </c>
      <c r="DI25" s="1">
        <v>1.02121E-2</v>
      </c>
      <c r="DJ25" s="1">
        <v>0.50834020000000002</v>
      </c>
      <c r="DK25" s="1">
        <v>0.54837119999999995</v>
      </c>
      <c r="DL25">
        <v>24</v>
      </c>
      <c r="DM25">
        <f t="shared" si="5"/>
        <v>3764.157365956306</v>
      </c>
      <c r="DQ25">
        <v>24</v>
      </c>
      <c r="DR25">
        <v>1529864</v>
      </c>
      <c r="DS25">
        <v>1304639</v>
      </c>
      <c r="DT25">
        <v>2834503</v>
      </c>
      <c r="DW25">
        <v>24</v>
      </c>
      <c r="DX25" s="8">
        <v>1598.441</v>
      </c>
      <c r="DY25" s="8">
        <v>6662.5069999999996</v>
      </c>
      <c r="DZ25" s="8">
        <v>1585.383</v>
      </c>
      <c r="EA25" s="8">
        <v>1611.499</v>
      </c>
      <c r="EC25">
        <v>24</v>
      </c>
      <c r="ED25">
        <v>0.61282999999999999</v>
      </c>
      <c r="EE25">
        <v>9.8736999999999991E-3</v>
      </c>
      <c r="EF25">
        <v>0.59347760000000005</v>
      </c>
      <c r="EG25">
        <v>0.63218240000000003</v>
      </c>
      <c r="EH25">
        <v>24</v>
      </c>
      <c r="EI25">
        <f t="shared" si="6"/>
        <v>2608.2943067408582</v>
      </c>
      <c r="EL25">
        <v>24</v>
      </c>
      <c r="EM25">
        <v>0.61092029999999997</v>
      </c>
      <c r="EN25">
        <v>1.07686E-2</v>
      </c>
      <c r="EO25">
        <v>0.58981380000000005</v>
      </c>
      <c r="EP25">
        <v>0.63202670000000005</v>
      </c>
      <c r="ER25">
        <v>24</v>
      </c>
      <c r="ES25" s="8">
        <v>1366.21</v>
      </c>
      <c r="ET25" s="8">
        <v>8255.7019999999993</v>
      </c>
      <c r="EU25" s="8">
        <v>1350.029</v>
      </c>
      <c r="EV25" s="8">
        <v>1382.3910000000001</v>
      </c>
      <c r="EW25">
        <f t="shared" si="7"/>
        <v>2236.3146223820031</v>
      </c>
      <c r="EZ25">
        <v>24</v>
      </c>
      <c r="FA25">
        <v>0.57683779999999996</v>
      </c>
      <c r="FB25">
        <v>1.2048100000000001E-2</v>
      </c>
      <c r="FC25">
        <v>0.55322349999999998</v>
      </c>
      <c r="FD25">
        <v>0.60045199999999999</v>
      </c>
      <c r="FF25">
        <v>24</v>
      </c>
      <c r="FG25" s="8">
        <v>8747.5619999999999</v>
      </c>
      <c r="FH25" s="8">
        <v>8683.8809999999994</v>
      </c>
      <c r="FI25" s="8">
        <v>8577.3610000000008</v>
      </c>
      <c r="FJ25" s="8">
        <v>8917.7630000000008</v>
      </c>
      <c r="FK25">
        <f t="shared" si="8"/>
        <v>15164.682342245949</v>
      </c>
    </row>
    <row r="26" spans="1:167" x14ac:dyDescent="0.3">
      <c r="A26" s="95">
        <v>25</v>
      </c>
      <c r="B26" t="s">
        <v>207</v>
      </c>
      <c r="C26">
        <v>319073.64425162692</v>
      </c>
      <c r="D26">
        <v>3.5351796262159407</v>
      </c>
      <c r="E26">
        <v>0.47588956506753044</v>
      </c>
      <c r="F26">
        <v>0.47588956506753044</v>
      </c>
      <c r="G26">
        <v>311000.41536863969</v>
      </c>
      <c r="H26">
        <v>2.1369419159153424</v>
      </c>
      <c r="I26">
        <v>0.2671177394894178</v>
      </c>
      <c r="J26">
        <v>0.16694858718088612</v>
      </c>
      <c r="K26">
        <v>434626</v>
      </c>
      <c r="L26">
        <v>1.9064009713441639</v>
      </c>
      <c r="M26">
        <v>0.36155880491010006</v>
      </c>
      <c r="N26">
        <v>0.23008287585188186</v>
      </c>
      <c r="O26">
        <v>710045.05747126439</v>
      </c>
      <c r="P26">
        <v>1.9749434712901497</v>
      </c>
      <c r="Q26">
        <v>0.16188061240083193</v>
      </c>
      <c r="R26">
        <v>0.12950448992066554</v>
      </c>
      <c r="S26" s="1">
        <v>52.20805394935644</v>
      </c>
      <c r="T26" s="1">
        <v>53.035173259427737</v>
      </c>
      <c r="U26" s="1">
        <v>53.8425245434996</v>
      </c>
      <c r="V26" s="1">
        <v>172507.16536720487</v>
      </c>
      <c r="W26" s="1">
        <v>176202.23383887589</v>
      </c>
      <c r="X26" s="1">
        <v>159489.74816443169</v>
      </c>
      <c r="Y26" s="1">
        <v>167291.03738276608</v>
      </c>
      <c r="Z26" s="1">
        <v>0.42035489940000004</v>
      </c>
      <c r="AA26" s="1">
        <v>0.43374464080000003</v>
      </c>
      <c r="AB26" s="1">
        <v>0.39551911630000003</v>
      </c>
      <c r="AC26" s="1">
        <v>0.3868726026</v>
      </c>
      <c r="AD26">
        <v>39.776915565662662</v>
      </c>
      <c r="AE26">
        <v>60.198381452884973</v>
      </c>
      <c r="AF26">
        <v>60.198381452884973</v>
      </c>
      <c r="AG26">
        <v>46.231872609023355</v>
      </c>
      <c r="AH26">
        <v>13.580002693693391</v>
      </c>
      <c r="AI26">
        <v>22.640784330992755</v>
      </c>
      <c r="AJ26">
        <v>17.568449598147566</v>
      </c>
      <c r="AK26">
        <v>28.663423010875789</v>
      </c>
      <c r="AL26">
        <v>39.619515235101971</v>
      </c>
      <c r="AM26">
        <v>60.366811268275974</v>
      </c>
      <c r="AN26">
        <v>38.611817976835255</v>
      </c>
      <c r="AO26">
        <v>43.186128500628783</v>
      </c>
      <c r="AP26">
        <v>14.390599208120481</v>
      </c>
      <c r="AQ26">
        <v>24.221218768714778</v>
      </c>
      <c r="AR26">
        <v>16.71532371674563</v>
      </c>
      <c r="AS26">
        <v>26.470804783883157</v>
      </c>
      <c r="AT26">
        <v>41.854578431444565</v>
      </c>
      <c r="AU26">
        <v>58.145421568555435</v>
      </c>
      <c r="AV26">
        <v>36.543977262938014</v>
      </c>
      <c r="AW26">
        <v>44.206750465953512</v>
      </c>
      <c r="AX26">
        <v>14.801027334826076</v>
      </c>
      <c r="AY26">
        <v>21.742949928111937</v>
      </c>
      <c r="AZ26">
        <v>17.634779263917</v>
      </c>
      <c r="BA26">
        <v>26.571971202036504</v>
      </c>
      <c r="BB26">
        <v>42.283875603827376</v>
      </c>
      <c r="BC26">
        <v>57.683016079288642</v>
      </c>
      <c r="BD26">
        <v>35.187342425316778</v>
      </c>
      <c r="BE26">
        <v>43.935960221071099</v>
      </c>
      <c r="BF26">
        <v>14.796358357079656</v>
      </c>
      <c r="BG26">
        <v>20.390984068237124</v>
      </c>
      <c r="BH26">
        <v>58.732318578150753</v>
      </c>
      <c r="BI26">
        <v>26.488251136441278</v>
      </c>
      <c r="BJ26">
        <v>710.05184889999998</v>
      </c>
      <c r="BK26">
        <v>954.66347050000002</v>
      </c>
      <c r="BL26">
        <v>2369.5226269999998</v>
      </c>
      <c r="BM26">
        <v>1597.139402</v>
      </c>
      <c r="BN26">
        <v>238990.01215599821</v>
      </c>
      <c r="BO26">
        <v>182411.60930646502</v>
      </c>
      <c r="BP26">
        <v>77508.818825894254</v>
      </c>
      <c r="BQ26">
        <v>116417.2017590735</v>
      </c>
      <c r="BR26">
        <f t="shared" si="1"/>
        <v>1751.8889668790778</v>
      </c>
      <c r="BS26">
        <f t="shared" si="1"/>
        <v>1313.0459462783017</v>
      </c>
      <c r="BT26">
        <f t="shared" si="1"/>
        <v>508.70035435200765</v>
      </c>
      <c r="BU26">
        <f t="shared" si="1"/>
        <v>769.24280902563316</v>
      </c>
      <c r="BV26">
        <f t="shared" si="9"/>
        <v>2389.9001215599819</v>
      </c>
      <c r="BW26">
        <f t="shared" si="9"/>
        <v>1824.1160930646502</v>
      </c>
      <c r="BX26">
        <f t="shared" si="9"/>
        <v>775.08818825894252</v>
      </c>
      <c r="BY26">
        <f t="shared" si="9"/>
        <v>1164.1720175907351</v>
      </c>
      <c r="BZ26" s="6">
        <v>1243932</v>
      </c>
      <c r="CA26" s="6">
        <v>1253517</v>
      </c>
      <c r="CB26" s="6">
        <v>1205377</v>
      </c>
      <c r="CC26" s="6">
        <v>1228588</v>
      </c>
      <c r="CD26">
        <v>1696953</v>
      </c>
      <c r="CE26" s="8">
        <v>1741417</v>
      </c>
      <c r="CF26">
        <v>1836589</v>
      </c>
      <c r="CG26">
        <v>1859345</v>
      </c>
      <c r="CI26">
        <v>4954561</v>
      </c>
      <c r="CJ26">
        <v>763</v>
      </c>
      <c r="CK26">
        <v>1859345</v>
      </c>
      <c r="CL26">
        <v>1228588</v>
      </c>
      <c r="CM26">
        <v>3088696</v>
      </c>
      <c r="CN26" s="1">
        <f t="shared" si="2"/>
        <v>0.37527946471947765</v>
      </c>
      <c r="CQ26">
        <v>25</v>
      </c>
      <c r="CR26">
        <v>303907</v>
      </c>
      <c r="CS26">
        <v>591907</v>
      </c>
      <c r="CT26">
        <f t="shared" si="3"/>
        <v>895814</v>
      </c>
      <c r="CX26">
        <v>25</v>
      </c>
      <c r="CY26" s="8">
        <v>1495.02</v>
      </c>
      <c r="CZ26" s="8">
        <v>6.3148929999999996</v>
      </c>
      <c r="DA26" s="8">
        <v>1482.643</v>
      </c>
      <c r="DB26" s="8">
        <v>1507.3969999999999</v>
      </c>
      <c r="DD26">
        <f t="shared" si="4"/>
        <v>2.5257684061854311E-3</v>
      </c>
      <c r="DG26">
        <v>25</v>
      </c>
      <c r="DH26" s="1">
        <v>0.66074770000000005</v>
      </c>
      <c r="DI26" s="1">
        <v>8.6745999999999993E-3</v>
      </c>
      <c r="DJ26" s="1">
        <v>0.64374560000000003</v>
      </c>
      <c r="DK26" s="1">
        <v>0.67774970000000001</v>
      </c>
      <c r="DL26">
        <v>25</v>
      </c>
      <c r="DM26">
        <f t="shared" si="5"/>
        <v>2262.6185456264166</v>
      </c>
      <c r="DQ26">
        <v>25</v>
      </c>
      <c r="DR26">
        <v>1205793</v>
      </c>
      <c r="DS26">
        <v>1836589</v>
      </c>
      <c r="DT26">
        <v>3042382</v>
      </c>
      <c r="DW26">
        <v>25</v>
      </c>
      <c r="DX26" s="8">
        <v>2183.4810000000002</v>
      </c>
      <c r="DY26" s="8">
        <v>9744.5939999999991</v>
      </c>
      <c r="DZ26" s="8">
        <v>2164.3820000000001</v>
      </c>
      <c r="EA26" s="8">
        <v>2202.58</v>
      </c>
      <c r="EC26">
        <v>25</v>
      </c>
      <c r="ED26">
        <v>0.76105889999999998</v>
      </c>
      <c r="EE26">
        <v>7.8641000000000006E-3</v>
      </c>
      <c r="EF26">
        <v>0.74564540000000001</v>
      </c>
      <c r="EG26">
        <v>0.77647250000000001</v>
      </c>
      <c r="EH26">
        <v>25</v>
      </c>
      <c r="EI26">
        <f t="shared" si="6"/>
        <v>2869.0039627681908</v>
      </c>
      <c r="EL26">
        <v>25</v>
      </c>
      <c r="EM26">
        <v>0.74937849999999995</v>
      </c>
      <c r="EN26">
        <v>8.5553999999999995E-3</v>
      </c>
      <c r="EO26">
        <v>0.73260990000000004</v>
      </c>
      <c r="EP26">
        <v>0.76614709999999997</v>
      </c>
      <c r="ER26">
        <v>25</v>
      </c>
      <c r="ES26" s="8">
        <v>8979.9480000000003</v>
      </c>
      <c r="ET26" s="8">
        <v>4111.4549999999999</v>
      </c>
      <c r="EU26" s="8">
        <v>8899.3649999999998</v>
      </c>
      <c r="EV26" s="8">
        <v>9060.5310000000009</v>
      </c>
      <c r="EW26">
        <f t="shared" si="7"/>
        <v>11983.194073488899</v>
      </c>
      <c r="EZ26">
        <v>25</v>
      </c>
      <c r="FA26">
        <v>0.75139829999999996</v>
      </c>
      <c r="FB26">
        <v>8.4709999999999994E-3</v>
      </c>
      <c r="FC26">
        <v>0.73479510000000003</v>
      </c>
      <c r="FD26">
        <v>0.7680015</v>
      </c>
      <c r="FF26">
        <v>25</v>
      </c>
      <c r="FG26" s="8">
        <v>8208.1919999999991</v>
      </c>
      <c r="FH26" s="8">
        <v>6417.1049999999996</v>
      </c>
      <c r="FI26" s="8">
        <v>8082.4189999999999</v>
      </c>
      <c r="FJ26" s="8">
        <v>8333.9650000000001</v>
      </c>
      <c r="FK26">
        <f t="shared" si="8"/>
        <v>10923.889500415426</v>
      </c>
    </row>
    <row r="27" spans="1:167" x14ac:dyDescent="0.3">
      <c r="A27" s="95">
        <v>26</v>
      </c>
      <c r="B27" t="s">
        <v>208</v>
      </c>
      <c r="C27">
        <v>451477.4603174603</v>
      </c>
      <c r="D27">
        <v>4.9924269804817198</v>
      </c>
      <c r="E27">
        <v>0.17578968241132817</v>
      </c>
      <c r="F27">
        <v>0</v>
      </c>
      <c r="G27">
        <v>389829.93288590608</v>
      </c>
      <c r="H27">
        <v>0.34432499045358961</v>
      </c>
      <c r="I27">
        <v>6.886499809071793E-2</v>
      </c>
      <c r="J27">
        <v>3.4432499045358965E-2</v>
      </c>
      <c r="K27">
        <v>222440.37593984962</v>
      </c>
      <c r="L27">
        <v>1.8590772149130441</v>
      </c>
      <c r="M27">
        <v>0.10140421172252967</v>
      </c>
      <c r="N27">
        <v>3.3801403907509894E-2</v>
      </c>
      <c r="O27">
        <v>208492.28630993742</v>
      </c>
      <c r="P27">
        <v>2.0665261428889501</v>
      </c>
      <c r="Q27">
        <v>0.26664853456631615</v>
      </c>
      <c r="R27">
        <v>0</v>
      </c>
      <c r="S27" s="1">
        <v>16.192675876594372</v>
      </c>
      <c r="T27" s="1">
        <v>16.495004118416723</v>
      </c>
      <c r="U27" s="1">
        <v>16.727766310644476</v>
      </c>
      <c r="V27" s="1">
        <v>278462.92912019376</v>
      </c>
      <c r="W27" s="1">
        <v>269295.796514949</v>
      </c>
      <c r="X27" s="1">
        <v>249193.8801206169</v>
      </c>
      <c r="Y27" s="1">
        <v>268204.48742818821</v>
      </c>
      <c r="Z27" s="1">
        <v>0.48508442940000002</v>
      </c>
      <c r="AA27" s="1">
        <v>0.42846625360000001</v>
      </c>
      <c r="AB27" s="1">
        <v>0.44245880679999999</v>
      </c>
      <c r="AC27" s="1">
        <v>0.40626730640000003</v>
      </c>
      <c r="AD27">
        <v>35.517784790634238</v>
      </c>
      <c r="AE27">
        <v>64.412219969042113</v>
      </c>
      <c r="AF27">
        <v>64.412219969042113</v>
      </c>
      <c r="AG27">
        <v>48.772783450725349</v>
      </c>
      <c r="AH27">
        <v>12.116476079626585</v>
      </c>
      <c r="AI27">
        <v>21.536235535983554</v>
      </c>
      <c r="AJ27">
        <v>16.68063238366458</v>
      </c>
      <c r="AK27">
        <v>32.092151067060776</v>
      </c>
      <c r="AL27">
        <v>36.451602980878206</v>
      </c>
      <c r="AM27">
        <v>63.518989797722256</v>
      </c>
      <c r="AN27">
        <v>37.214635872686337</v>
      </c>
      <c r="AO27">
        <v>44.836582042598558</v>
      </c>
      <c r="AP27">
        <v>13.764202082369289</v>
      </c>
      <c r="AQ27">
        <v>23.450433790317046</v>
      </c>
      <c r="AR27">
        <v>15.481381003678607</v>
      </c>
      <c r="AS27">
        <v>29.355201038919947</v>
      </c>
      <c r="AT27">
        <v>37.855984695442821</v>
      </c>
      <c r="AU27">
        <v>62.121255422688193</v>
      </c>
      <c r="AV27">
        <v>33.903443697527024</v>
      </c>
      <c r="AW27">
        <v>46.624496037335852</v>
      </c>
      <c r="AX27">
        <v>12.670229971217875</v>
      </c>
      <c r="AY27">
        <v>21.233213726309149</v>
      </c>
      <c r="AZ27">
        <v>16.457081783727407</v>
      </c>
      <c r="BA27">
        <v>30.167414253608438</v>
      </c>
      <c r="BB27">
        <v>42.421601317438196</v>
      </c>
      <c r="BC27">
        <v>57.556249182577979</v>
      </c>
      <c r="BD27">
        <v>32.603044396035877</v>
      </c>
      <c r="BE27">
        <v>46.044978251300492</v>
      </c>
      <c r="BF27">
        <v>13.363672288655096</v>
      </c>
      <c r="BG27">
        <v>19.239372107380774</v>
      </c>
      <c r="BH27">
        <v>59.408650539955588</v>
      </c>
      <c r="BI27">
        <v>28.081452500924652</v>
      </c>
      <c r="BJ27">
        <v>712.43714090000003</v>
      </c>
      <c r="BK27">
        <v>867.83527149999998</v>
      </c>
      <c r="BL27">
        <v>1131.1839540000001</v>
      </c>
      <c r="BM27">
        <v>1364.484884</v>
      </c>
      <c r="BN27">
        <v>229785.46541410388</v>
      </c>
      <c r="BO27">
        <v>207890.37496501431</v>
      </c>
      <c r="BP27">
        <v>166125.23483514687</v>
      </c>
      <c r="BQ27">
        <v>141628.39197858053</v>
      </c>
      <c r="BR27">
        <f t="shared" si="1"/>
        <v>1693.6245048591065</v>
      </c>
      <c r="BS27">
        <f t="shared" si="1"/>
        <v>1266.8602396163383</v>
      </c>
      <c r="BT27">
        <f t="shared" si="1"/>
        <v>953.34184699723903</v>
      </c>
      <c r="BU27">
        <f t="shared" si="1"/>
        <v>780.95844995817481</v>
      </c>
      <c r="BV27">
        <f t="shared" si="9"/>
        <v>2297.8546541410387</v>
      </c>
      <c r="BW27">
        <f t="shared" si="9"/>
        <v>2078.9037496501433</v>
      </c>
      <c r="BX27">
        <f t="shared" si="9"/>
        <v>1661.2523483514688</v>
      </c>
      <c r="BY27">
        <f t="shared" si="9"/>
        <v>1416.2839197858054</v>
      </c>
      <c r="BZ27" s="6">
        <v>1206601</v>
      </c>
      <c r="CA27" s="6">
        <v>1099426</v>
      </c>
      <c r="CB27" s="6">
        <v>1078405</v>
      </c>
      <c r="CC27" s="6">
        <v>1065606</v>
      </c>
      <c r="CD27">
        <v>1637077</v>
      </c>
      <c r="CE27" s="8">
        <v>1804146</v>
      </c>
      <c r="CF27">
        <v>1879182</v>
      </c>
      <c r="CG27">
        <v>1932498</v>
      </c>
      <c r="CI27">
        <v>3843574</v>
      </c>
      <c r="CJ27">
        <v>2100</v>
      </c>
      <c r="CK27">
        <v>1932498</v>
      </c>
      <c r="CL27">
        <v>1065606</v>
      </c>
      <c r="CM27">
        <v>3000204</v>
      </c>
      <c r="CN27" s="1">
        <f t="shared" si="2"/>
        <v>0.50278672922649592</v>
      </c>
      <c r="CQ27">
        <v>26</v>
      </c>
      <c r="CR27">
        <v>297541</v>
      </c>
      <c r="CS27">
        <v>639023</v>
      </c>
      <c r="CT27">
        <f t="shared" si="3"/>
        <v>936564</v>
      </c>
      <c r="CX27">
        <v>26</v>
      </c>
      <c r="CY27" s="8">
        <v>1514.8610000000001</v>
      </c>
      <c r="CZ27" s="8">
        <v>7.9400539999999999</v>
      </c>
      <c r="DA27" s="8">
        <v>1499.299</v>
      </c>
      <c r="DB27" s="8">
        <v>1530.423</v>
      </c>
      <c r="DD27">
        <f t="shared" si="4"/>
        <v>2.3705891650222296E-3</v>
      </c>
      <c r="DG27">
        <v>26</v>
      </c>
      <c r="DH27" s="1">
        <v>0.68230570000000001</v>
      </c>
      <c r="DI27" s="1">
        <v>9.8940999999999994E-3</v>
      </c>
      <c r="DJ27" s="1">
        <v>0.66291339999999999</v>
      </c>
      <c r="DK27" s="1">
        <v>0.70169809999999999</v>
      </c>
      <c r="DL27">
        <v>26</v>
      </c>
      <c r="DM27">
        <f t="shared" si="5"/>
        <v>2220.2086249609229</v>
      </c>
      <c r="DQ27">
        <v>26</v>
      </c>
      <c r="DR27">
        <v>1079275</v>
      </c>
      <c r="DS27">
        <v>1879182</v>
      </c>
      <c r="DT27">
        <v>2958457</v>
      </c>
      <c r="DW27">
        <v>26</v>
      </c>
      <c r="DX27" s="8">
        <v>1235.5640000000001</v>
      </c>
      <c r="DY27" s="8">
        <v>792.12199999999996</v>
      </c>
      <c r="DZ27" s="8">
        <v>1220.038</v>
      </c>
      <c r="EA27" s="8">
        <v>1251.0889999999999</v>
      </c>
      <c r="EC27">
        <v>26</v>
      </c>
      <c r="ED27">
        <v>0.79388460000000005</v>
      </c>
      <c r="EE27">
        <v>8.8512999999999994E-3</v>
      </c>
      <c r="EF27">
        <v>0.77653609999999995</v>
      </c>
      <c r="EG27">
        <v>0.81123319999999999</v>
      </c>
      <c r="EH27">
        <v>26</v>
      </c>
      <c r="EI27">
        <f t="shared" si="6"/>
        <v>1556.3521448835259</v>
      </c>
      <c r="EL27">
        <v>26</v>
      </c>
      <c r="EM27">
        <v>0.79091370000000005</v>
      </c>
      <c r="EN27">
        <v>9.2647000000000007E-3</v>
      </c>
      <c r="EO27">
        <v>0.77275499999999997</v>
      </c>
      <c r="EP27">
        <v>0.80907249999999997</v>
      </c>
      <c r="ER27">
        <v>26</v>
      </c>
      <c r="ES27" s="8">
        <v>9753.616</v>
      </c>
      <c r="ET27" s="8">
        <v>6645.5879999999997</v>
      </c>
      <c r="EU27" s="8">
        <v>9623.3649999999998</v>
      </c>
      <c r="EV27" s="8">
        <v>9883.8670000000002</v>
      </c>
      <c r="EW27">
        <f t="shared" si="7"/>
        <v>12332.086294623547</v>
      </c>
      <c r="EZ27">
        <v>26</v>
      </c>
      <c r="FA27">
        <v>0.75079260000000003</v>
      </c>
      <c r="FB27">
        <v>9.6054E-3</v>
      </c>
      <c r="FC27">
        <v>0.73196600000000001</v>
      </c>
      <c r="FD27">
        <v>0.76961919999999995</v>
      </c>
      <c r="FF27">
        <v>26</v>
      </c>
      <c r="FG27" s="8">
        <v>844.16</v>
      </c>
      <c r="FH27" s="8">
        <v>5658.8819999999996</v>
      </c>
      <c r="FI27" s="8">
        <v>8330.6880000000001</v>
      </c>
      <c r="FJ27" s="8">
        <v>8552.5120000000006</v>
      </c>
      <c r="FK27">
        <f t="shared" si="8"/>
        <v>1124.3584446623474</v>
      </c>
    </row>
    <row r="28" spans="1:167" x14ac:dyDescent="0.3">
      <c r="A28" s="95">
        <v>27</v>
      </c>
      <c r="B28" t="s">
        <v>209</v>
      </c>
      <c r="C28">
        <v>845639.85507246375</v>
      </c>
      <c r="D28">
        <v>6.3411377886395943</v>
      </c>
      <c r="E28">
        <v>3.6418696759078752</v>
      </c>
      <c r="F28">
        <v>0.55699183278591036</v>
      </c>
      <c r="G28">
        <v>466035.82677165349</v>
      </c>
      <c r="H28">
        <v>13.981217016366049</v>
      </c>
      <c r="I28">
        <v>4.3506506123435145</v>
      </c>
      <c r="J28">
        <v>0.76030787400177913</v>
      </c>
      <c r="K28">
        <v>474872.69155206287</v>
      </c>
      <c r="L28">
        <v>4.3440450589176622</v>
      </c>
      <c r="M28">
        <v>1.3238994465272877</v>
      </c>
      <c r="N28">
        <v>0.12411557311193322</v>
      </c>
      <c r="O28">
        <v>839703.43642611674</v>
      </c>
      <c r="P28">
        <v>5.483853937959605</v>
      </c>
      <c r="Q28">
        <v>0.49109139742921837</v>
      </c>
      <c r="R28">
        <v>8.1848566238203066E-2</v>
      </c>
      <c r="S28" s="1">
        <v>95.728796537788966</v>
      </c>
      <c r="T28" s="1">
        <v>97.735999804466886</v>
      </c>
      <c r="U28" s="1">
        <v>98.804904283810771</v>
      </c>
      <c r="V28" s="1">
        <v>228293.35174548384</v>
      </c>
      <c r="W28" s="1">
        <v>199185.98482256525</v>
      </c>
      <c r="X28" s="1">
        <v>192764.02774893239</v>
      </c>
      <c r="Y28" s="1">
        <v>260059.30296942504</v>
      </c>
      <c r="Z28" s="1">
        <v>0.45013681030000002</v>
      </c>
      <c r="AA28" s="1">
        <v>0.44566054199999999</v>
      </c>
      <c r="AB28" s="1">
        <v>0.45570849960000004</v>
      </c>
      <c r="AC28" s="1">
        <v>0.41747107700000002</v>
      </c>
      <c r="AD28">
        <v>64.481200816684989</v>
      </c>
      <c r="AE28">
        <v>35.466784419470628</v>
      </c>
      <c r="AF28">
        <v>35.466784419470628</v>
      </c>
      <c r="AG28">
        <v>52.094075105062863</v>
      </c>
      <c r="AH28">
        <v>17.221920519312782</v>
      </c>
      <c r="AI28">
        <v>11.023855992358618</v>
      </c>
      <c r="AJ28">
        <v>32.712948484103165</v>
      </c>
      <c r="AK28">
        <v>19.381126620959698</v>
      </c>
      <c r="AL28">
        <v>63.974792954538117</v>
      </c>
      <c r="AM28">
        <v>35.972830273608643</v>
      </c>
      <c r="AN28">
        <v>33.247252288070591</v>
      </c>
      <c r="AO28">
        <v>47.303092711850802</v>
      </c>
      <c r="AP28">
        <v>19.799743659969664</v>
      </c>
      <c r="AQ28">
        <v>13.447508628100923</v>
      </c>
      <c r="AR28">
        <v>29.903785607723631</v>
      </c>
      <c r="AS28">
        <v>17.399307104127175</v>
      </c>
      <c r="AT28">
        <v>67.488517239136257</v>
      </c>
      <c r="AU28">
        <v>32.442886094898249</v>
      </c>
      <c r="AV28">
        <v>30.306801122890253</v>
      </c>
      <c r="AW28">
        <v>47.935088292863838</v>
      </c>
      <c r="AX28">
        <v>19.684413097232394</v>
      </c>
      <c r="AY28">
        <v>10.622388025657857</v>
      </c>
      <c r="AZ28">
        <v>31.308844661498263</v>
      </c>
      <c r="BA28">
        <v>16.626243631365572</v>
      </c>
      <c r="BB28">
        <v>67.543443220681027</v>
      </c>
      <c r="BC28">
        <v>32.39952938474682</v>
      </c>
      <c r="BD28">
        <v>33.446845412486731</v>
      </c>
      <c r="BE28">
        <v>44.616888163752172</v>
      </c>
      <c r="BF28">
        <v>22.646088246358346</v>
      </c>
      <c r="BG28">
        <v>10.800757166128385</v>
      </c>
      <c r="BH28">
        <v>67.262976410110525</v>
      </c>
      <c r="BI28">
        <v>16.391498419428562</v>
      </c>
      <c r="BJ28">
        <v>554.11163799999997</v>
      </c>
      <c r="BK28">
        <v>928.9383431</v>
      </c>
      <c r="BL28">
        <v>942.02862219999997</v>
      </c>
      <c r="BM28">
        <v>923.53870199999994</v>
      </c>
      <c r="BN28">
        <v>136469.61156228234</v>
      </c>
      <c r="BO28">
        <v>82682.882637488146</v>
      </c>
      <c r="BP28">
        <v>92300.804827923625</v>
      </c>
      <c r="BQ28">
        <v>93839.489143574639</v>
      </c>
      <c r="BR28">
        <f t="shared" si="1"/>
        <v>2844.9880707973871</v>
      </c>
      <c r="BS28">
        <f t="shared" si="1"/>
        <v>1719.9903652033888</v>
      </c>
      <c r="BT28">
        <f t="shared" si="1"/>
        <v>1641.4957715283738</v>
      </c>
      <c r="BU28">
        <f t="shared" si="1"/>
        <v>1706.0703537251438</v>
      </c>
      <c r="BV28">
        <f t="shared" si="9"/>
        <v>1364.6961156228233</v>
      </c>
      <c r="BW28">
        <f t="shared" si="9"/>
        <v>826.82882637488149</v>
      </c>
      <c r="BX28">
        <f t="shared" si="9"/>
        <v>923.00804827923628</v>
      </c>
      <c r="BY28">
        <f t="shared" si="9"/>
        <v>938.39489143574633</v>
      </c>
      <c r="BZ28" s="6">
        <v>1576441</v>
      </c>
      <c r="CA28" s="6">
        <v>1597765</v>
      </c>
      <c r="CB28" s="6">
        <v>1546336</v>
      </c>
      <c r="CC28" s="6">
        <v>1575622</v>
      </c>
      <c r="CD28">
        <v>756194</v>
      </c>
      <c r="CE28" s="8">
        <v>768073</v>
      </c>
      <c r="CF28">
        <v>869500</v>
      </c>
      <c r="CG28">
        <v>866644</v>
      </c>
      <c r="CI28">
        <v>1875537</v>
      </c>
      <c r="CJ28">
        <v>1271</v>
      </c>
      <c r="CK28">
        <v>866644</v>
      </c>
      <c r="CL28">
        <v>1575622</v>
      </c>
      <c r="CM28">
        <v>2443537</v>
      </c>
      <c r="CN28" s="1">
        <f t="shared" si="2"/>
        <v>0.46207779425305928</v>
      </c>
      <c r="CQ28">
        <v>27</v>
      </c>
      <c r="CR28">
        <v>417054</v>
      </c>
      <c r="CS28">
        <v>285140</v>
      </c>
      <c r="CT28">
        <f t="shared" si="3"/>
        <v>702194</v>
      </c>
      <c r="CX28">
        <v>27</v>
      </c>
      <c r="CY28" s="8">
        <v>1119.5429999999999</v>
      </c>
      <c r="CZ28" s="8">
        <v>6.2025090000000001</v>
      </c>
      <c r="DA28" s="8">
        <v>1107.386</v>
      </c>
      <c r="DB28" s="8">
        <v>1131.7</v>
      </c>
      <c r="DD28">
        <f t="shared" si="4"/>
        <v>3.926292347618713E-3</v>
      </c>
      <c r="DG28">
        <v>27</v>
      </c>
      <c r="DH28" s="1">
        <v>0.40607009999999999</v>
      </c>
      <c r="DI28" s="1">
        <v>1.06511E-2</v>
      </c>
      <c r="DJ28" s="1">
        <v>0.38519409999999998</v>
      </c>
      <c r="DK28" s="1">
        <v>0.4269461</v>
      </c>
      <c r="DL28">
        <v>27</v>
      </c>
      <c r="DM28">
        <f t="shared" si="5"/>
        <v>2757.0190467113925</v>
      </c>
      <c r="DQ28">
        <v>27</v>
      </c>
      <c r="DR28">
        <v>1547602</v>
      </c>
      <c r="DS28">
        <v>869500</v>
      </c>
      <c r="DT28">
        <v>2417102</v>
      </c>
      <c r="DW28">
        <v>27</v>
      </c>
      <c r="DX28" s="8">
        <v>1155.125</v>
      </c>
      <c r="DY28" s="8">
        <v>4689.9759999999997</v>
      </c>
      <c r="DZ28" s="8">
        <v>1145.933</v>
      </c>
      <c r="EA28" s="8">
        <v>1164.317</v>
      </c>
      <c r="EC28">
        <v>27</v>
      </c>
      <c r="ED28">
        <v>0.54635319999999998</v>
      </c>
      <c r="EE28">
        <v>1.1131800000000001E-2</v>
      </c>
      <c r="EF28">
        <v>0.52453490000000003</v>
      </c>
      <c r="EG28">
        <v>0.56817139999999999</v>
      </c>
      <c r="EH28">
        <v>27</v>
      </c>
      <c r="EI28">
        <f t="shared" si="6"/>
        <v>2114.2458761109115</v>
      </c>
      <c r="EL28">
        <v>27</v>
      </c>
      <c r="EM28">
        <v>0.51135350000000002</v>
      </c>
      <c r="EN28">
        <v>1.20041E-2</v>
      </c>
      <c r="EO28">
        <v>0.48782560000000003</v>
      </c>
      <c r="EP28">
        <v>0.53488139999999995</v>
      </c>
      <c r="ER28">
        <v>27</v>
      </c>
      <c r="ES28" s="8">
        <v>1008.2430000000001</v>
      </c>
      <c r="ET28" s="8">
        <v>1232.704</v>
      </c>
      <c r="EU28" s="8">
        <v>9840.8250000000007</v>
      </c>
      <c r="EV28" s="8">
        <v>1032.404</v>
      </c>
      <c r="EW28">
        <f t="shared" si="7"/>
        <v>1971.7142837586914</v>
      </c>
      <c r="EZ28">
        <v>27</v>
      </c>
      <c r="FA28">
        <v>0.51602380000000003</v>
      </c>
      <c r="FB28">
        <v>1.2203500000000001E-2</v>
      </c>
      <c r="FC28">
        <v>0.49210500000000001</v>
      </c>
      <c r="FD28">
        <v>0.53994260000000005</v>
      </c>
      <c r="FF28">
        <v>27</v>
      </c>
      <c r="FG28" s="8">
        <v>7272.027</v>
      </c>
      <c r="FH28" s="8">
        <v>3550.6860000000001</v>
      </c>
      <c r="FI28" s="8">
        <v>7202.4350000000004</v>
      </c>
      <c r="FJ28" s="8">
        <v>734.16200000000003</v>
      </c>
      <c r="FK28">
        <f t="shared" si="8"/>
        <v>14092.425581920834</v>
      </c>
    </row>
    <row r="29" spans="1:167" x14ac:dyDescent="0.3">
      <c r="A29" s="95">
        <v>28</v>
      </c>
      <c r="B29" t="s">
        <v>210</v>
      </c>
      <c r="C29">
        <v>576970.37037037034</v>
      </c>
      <c r="D29">
        <v>3.1220785223173175</v>
      </c>
      <c r="E29">
        <v>4.522637111768077</v>
      </c>
      <c r="F29">
        <v>0.17506982368134491</v>
      </c>
      <c r="G29">
        <v>410064.39482961223</v>
      </c>
      <c r="H29">
        <v>3.9545535824816715</v>
      </c>
      <c r="I29">
        <v>3.1235242064529141</v>
      </c>
      <c r="J29">
        <v>5.7312370760603935E-2</v>
      </c>
      <c r="K29">
        <v>617567.30769230775</v>
      </c>
      <c r="L29">
        <v>3.878289645957449</v>
      </c>
      <c r="M29">
        <v>0.594482354489828</v>
      </c>
      <c r="N29">
        <v>0.14154341773567333</v>
      </c>
      <c r="O29">
        <v>939612.04188481683</v>
      </c>
      <c r="P29">
        <v>3.1760908339690159</v>
      </c>
      <c r="Q29">
        <v>0.50148802641616042</v>
      </c>
      <c r="R29">
        <v>5.5720891824017821E-2</v>
      </c>
      <c r="S29" s="1">
        <v>43.48508445456995</v>
      </c>
      <c r="T29" s="1">
        <v>44.018883440249994</v>
      </c>
      <c r="U29" s="1">
        <v>44.727088911061543</v>
      </c>
      <c r="V29" s="1">
        <v>207154.18720332958</v>
      </c>
      <c r="W29" s="1">
        <v>209790.09458833671</v>
      </c>
      <c r="X29" s="1">
        <v>196405.05281692633</v>
      </c>
      <c r="Y29" s="1">
        <v>208102.41499917253</v>
      </c>
      <c r="Z29" s="1">
        <v>0.46369721870000002</v>
      </c>
      <c r="AA29" s="1">
        <v>0.45691012640000001</v>
      </c>
      <c r="AB29" s="1">
        <v>0.42599441770000002</v>
      </c>
      <c r="AC29" s="1">
        <v>0.38960491089999999</v>
      </c>
      <c r="AD29">
        <v>43.703037735859567</v>
      </c>
      <c r="AE29">
        <v>56.277877858690708</v>
      </c>
      <c r="AF29">
        <v>56.277877858690708</v>
      </c>
      <c r="AG29">
        <v>45.858210389828926</v>
      </c>
      <c r="AH29">
        <v>16.451091823014846</v>
      </c>
      <c r="AI29">
        <v>19.57304981057683</v>
      </c>
      <c r="AJ29">
        <v>18.477187031073868</v>
      </c>
      <c r="AK29">
        <v>27.381023358755062</v>
      </c>
      <c r="AL29">
        <v>43.907928837631296</v>
      </c>
      <c r="AM29">
        <v>56.060138967327532</v>
      </c>
      <c r="AN29">
        <v>37.835178351783519</v>
      </c>
      <c r="AO29">
        <v>42.443718798522852</v>
      </c>
      <c r="AP29">
        <v>16.559532453782534</v>
      </c>
      <c r="AQ29">
        <v>21.275645898000985</v>
      </c>
      <c r="AR29">
        <v>17.489812412508474</v>
      </c>
      <c r="AS29">
        <v>24.953906386014378</v>
      </c>
      <c r="AT29">
        <v>43.158479021379812</v>
      </c>
      <c r="AU29">
        <v>56.826361856554009</v>
      </c>
      <c r="AV29">
        <v>36.499497943632136</v>
      </c>
      <c r="AW29">
        <v>43.249032567181558</v>
      </c>
      <c r="AX29">
        <v>16.477564499342055</v>
      </c>
      <c r="AY29">
        <v>20.021933444290081</v>
      </c>
      <c r="AZ29">
        <v>16.953056583357405</v>
      </c>
      <c r="BA29">
        <v>26.295975983824153</v>
      </c>
      <c r="BB29">
        <v>43.954868166587104</v>
      </c>
      <c r="BC29">
        <v>55.969151529935189</v>
      </c>
      <c r="BD29">
        <v>33.504133398537114</v>
      </c>
      <c r="BE29">
        <v>45.783180691899283</v>
      </c>
      <c r="BF29">
        <v>15.530035562516851</v>
      </c>
      <c r="BG29">
        <v>17.974097836020267</v>
      </c>
      <c r="BH29">
        <v>61.313216254416133</v>
      </c>
      <c r="BI29">
        <v>27.086540515242163</v>
      </c>
      <c r="BJ29">
        <v>504.60633860000002</v>
      </c>
      <c r="BK29">
        <v>549.2985056</v>
      </c>
      <c r="BL29">
        <v>1110.7087919999999</v>
      </c>
      <c r="BM29">
        <v>1619.015349</v>
      </c>
      <c r="BN29">
        <v>380133.35411557986</v>
      </c>
      <c r="BO29">
        <v>361013.17949771608</v>
      </c>
      <c r="BP29">
        <v>178292.99761228505</v>
      </c>
      <c r="BQ29">
        <v>124766.69855215808</v>
      </c>
      <c r="BR29">
        <f t="shared" si="1"/>
        <v>2985.3429986224114</v>
      </c>
      <c r="BS29">
        <f t="shared" si="1"/>
        <v>2741.822496594828</v>
      </c>
      <c r="BT29">
        <f t="shared" si="1"/>
        <v>1396.4425339670852</v>
      </c>
      <c r="BU29">
        <f t="shared" si="1"/>
        <v>968.88581134754884</v>
      </c>
      <c r="BV29">
        <f t="shared" si="9"/>
        <v>3801.3335411557987</v>
      </c>
      <c r="BW29">
        <f t="shared" si="9"/>
        <v>3610.131794977161</v>
      </c>
      <c r="BX29">
        <f t="shared" si="9"/>
        <v>1782.9299761228506</v>
      </c>
      <c r="BY29">
        <f t="shared" si="9"/>
        <v>1247.6669855215807</v>
      </c>
      <c r="BZ29" s="6">
        <v>1506423</v>
      </c>
      <c r="CA29" s="6">
        <v>1506079</v>
      </c>
      <c r="CB29" s="6">
        <v>1551041</v>
      </c>
      <c r="CC29" s="6">
        <v>1568641</v>
      </c>
      <c r="CD29">
        <v>1918177</v>
      </c>
      <c r="CE29" s="8">
        <v>1983040</v>
      </c>
      <c r="CF29">
        <v>1980316</v>
      </c>
      <c r="CG29">
        <v>2019992</v>
      </c>
      <c r="CI29">
        <v>3468185</v>
      </c>
      <c r="CJ29">
        <v>685</v>
      </c>
      <c r="CK29">
        <v>2019992</v>
      </c>
      <c r="CL29">
        <v>1568641</v>
      </c>
      <c r="CM29">
        <v>3589318</v>
      </c>
      <c r="CN29" s="1">
        <f t="shared" si="2"/>
        <v>0.58243490471240722</v>
      </c>
      <c r="CQ29">
        <v>28</v>
      </c>
      <c r="CR29">
        <v>422382</v>
      </c>
      <c r="CS29">
        <v>688244</v>
      </c>
      <c r="CT29">
        <f t="shared" si="3"/>
        <v>1110626</v>
      </c>
      <c r="CX29">
        <v>28</v>
      </c>
      <c r="CY29" s="8">
        <v>1626.7670000000001</v>
      </c>
      <c r="CZ29" s="8">
        <v>6.9386099999999997</v>
      </c>
      <c r="DA29" s="8">
        <v>1613.1679999999999</v>
      </c>
      <c r="DB29" s="8">
        <v>1640.367</v>
      </c>
      <c r="DD29">
        <f t="shared" si="4"/>
        <v>2.3636486478632577E-3</v>
      </c>
      <c r="DG29">
        <v>28</v>
      </c>
      <c r="DH29" s="1">
        <v>0.61969019999999997</v>
      </c>
      <c r="DI29" s="1">
        <v>1.05437E-2</v>
      </c>
      <c r="DJ29" s="1">
        <v>0.59902469999999997</v>
      </c>
      <c r="DK29" s="1">
        <v>0.64035560000000002</v>
      </c>
      <c r="DL29">
        <v>28</v>
      </c>
      <c r="DM29">
        <f t="shared" si="5"/>
        <v>2625.1294598494542</v>
      </c>
      <c r="DQ29">
        <v>28</v>
      </c>
      <c r="DR29">
        <v>1552169</v>
      </c>
      <c r="DS29">
        <v>1980316</v>
      </c>
      <c r="DT29">
        <v>3532485</v>
      </c>
      <c r="DW29">
        <v>28</v>
      </c>
      <c r="DX29" s="8">
        <v>1266.424</v>
      </c>
      <c r="DY29" s="8">
        <v>5601.4369999999999</v>
      </c>
      <c r="DZ29" s="8">
        <v>1255.4459999999999</v>
      </c>
      <c r="EA29" s="8">
        <v>1277.403</v>
      </c>
      <c r="EC29">
        <v>28</v>
      </c>
      <c r="ED29">
        <v>0.71867990000000004</v>
      </c>
      <c r="EE29">
        <v>9.6235000000000001E-3</v>
      </c>
      <c r="EF29">
        <v>0.69981789999999999</v>
      </c>
      <c r="EG29">
        <v>0.73754200000000003</v>
      </c>
      <c r="EH29">
        <v>28</v>
      </c>
      <c r="EI29">
        <f t="shared" si="6"/>
        <v>1762.1530809474425</v>
      </c>
      <c r="EL29">
        <v>28</v>
      </c>
      <c r="EM29">
        <v>0.71295269999999999</v>
      </c>
      <c r="EN29">
        <v>1.0707299999999999E-2</v>
      </c>
      <c r="EO29">
        <v>0.69196639999999998</v>
      </c>
      <c r="EP29">
        <v>0.73393900000000001</v>
      </c>
      <c r="ER29">
        <v>28</v>
      </c>
      <c r="ES29" s="8">
        <v>5864.067</v>
      </c>
      <c r="ET29" s="8">
        <v>2731.0369999999998</v>
      </c>
      <c r="EU29" s="8">
        <v>5810.5389999999998</v>
      </c>
      <c r="EV29" s="8">
        <v>5917.5940000000001</v>
      </c>
      <c r="EW29">
        <f t="shared" si="7"/>
        <v>8225.043540756631</v>
      </c>
      <c r="EZ29">
        <v>28</v>
      </c>
      <c r="FA29">
        <v>0.71756070000000005</v>
      </c>
      <c r="FB29">
        <v>1.0674100000000001E-2</v>
      </c>
      <c r="FC29">
        <v>0.69663949999999997</v>
      </c>
      <c r="FD29">
        <v>0.73848179999999997</v>
      </c>
      <c r="FF29">
        <v>28</v>
      </c>
      <c r="FG29" s="8">
        <v>6141.3450000000003</v>
      </c>
      <c r="FH29" s="8">
        <v>2485.1109999999999</v>
      </c>
      <c r="FI29" s="8">
        <v>6092.6369999999997</v>
      </c>
      <c r="FJ29" s="8">
        <v>6190.0519999999997</v>
      </c>
      <c r="FK29">
        <f t="shared" si="8"/>
        <v>8558.6417985265907</v>
      </c>
    </row>
    <row r="30" spans="1:167" x14ac:dyDescent="0.3">
      <c r="A30" s="95">
        <v>29</v>
      </c>
      <c r="B30" t="s">
        <v>211</v>
      </c>
      <c r="C30">
        <v>1673247.3684210526</v>
      </c>
      <c r="D30">
        <v>0</v>
      </c>
      <c r="E30">
        <v>0.39318438460352861</v>
      </c>
      <c r="F30">
        <v>0.31454750768282286</v>
      </c>
      <c r="G30">
        <v>1060676.4227642275</v>
      </c>
      <c r="H30">
        <v>7.6649967193814034E-2</v>
      </c>
      <c r="I30">
        <v>0.22994990158144216</v>
      </c>
      <c r="J30">
        <v>1.6096493110700949</v>
      </c>
      <c r="K30">
        <v>1238576.1467889908</v>
      </c>
      <c r="L30">
        <v>0.14814288084571808</v>
      </c>
      <c r="M30">
        <v>1.1110716063428856</v>
      </c>
      <c r="N30">
        <v>1.1110716063428856</v>
      </c>
      <c r="O30">
        <v>1054483.076923077</v>
      </c>
      <c r="P30">
        <v>0.43769167247823948</v>
      </c>
      <c r="Q30">
        <v>0.29179444831882628</v>
      </c>
      <c r="R30">
        <v>7.2948612079706571E-2</v>
      </c>
      <c r="S30" s="1">
        <v>326.43267670073033</v>
      </c>
      <c r="T30" s="1">
        <v>337.7962385672493</v>
      </c>
      <c r="U30" s="1">
        <v>342.99561358015808</v>
      </c>
      <c r="V30" s="1">
        <v>109437.21081288513</v>
      </c>
      <c r="W30" s="1">
        <v>113252.57927139608</v>
      </c>
      <c r="X30" s="1">
        <v>98532.661060940038</v>
      </c>
      <c r="Y30" s="1">
        <v>104839.86101830425</v>
      </c>
      <c r="Z30" s="1">
        <v>0.37222902610000003</v>
      </c>
      <c r="AA30" s="1">
        <v>0.36193489020000003</v>
      </c>
      <c r="AB30" s="1">
        <v>0.39465312880000003</v>
      </c>
      <c r="AC30" s="1">
        <v>0.34358661190000001</v>
      </c>
      <c r="AD30">
        <v>63.73943339354026</v>
      </c>
      <c r="AE30">
        <v>36.241454070094861</v>
      </c>
      <c r="AF30">
        <v>36.241454070094861</v>
      </c>
      <c r="AG30">
        <v>47.788343978967454</v>
      </c>
      <c r="AH30">
        <v>18.385749342733003</v>
      </c>
      <c r="AI30">
        <v>13.647591090931904</v>
      </c>
      <c r="AJ30">
        <v>30.719244135661071</v>
      </c>
      <c r="AK30">
        <v>17.069099843306383</v>
      </c>
      <c r="AL30">
        <v>66.870140913508251</v>
      </c>
      <c r="AM30">
        <v>33.129859086491741</v>
      </c>
      <c r="AN30">
        <v>33.547770153357511</v>
      </c>
      <c r="AO30">
        <v>46.920109507217525</v>
      </c>
      <c r="AP30">
        <v>20.486382706392661</v>
      </c>
      <c r="AQ30">
        <v>13.061387446964847</v>
      </c>
      <c r="AR30">
        <v>31.523323615160347</v>
      </c>
      <c r="AS30">
        <v>15.396785892057171</v>
      </c>
      <c r="AT30">
        <v>64.48362450100872</v>
      </c>
      <c r="AU30">
        <v>35.516375498991287</v>
      </c>
      <c r="AV30">
        <v>27.743455625800994</v>
      </c>
      <c r="AW30">
        <v>51.338385077171189</v>
      </c>
      <c r="AX30">
        <v>16.262976839445916</v>
      </c>
      <c r="AY30">
        <v>11.480478786355079</v>
      </c>
      <c r="AZ30">
        <v>33.065339498034696</v>
      </c>
      <c r="BA30">
        <v>18.273045579136493</v>
      </c>
      <c r="BB30">
        <v>67.491121896595658</v>
      </c>
      <c r="BC30">
        <v>32.508878103404349</v>
      </c>
      <c r="BD30">
        <v>28.868777070744876</v>
      </c>
      <c r="BE30">
        <v>48.243723990852963</v>
      </c>
      <c r="BF30">
        <v>18.154502590298726</v>
      </c>
      <c r="BG30">
        <v>10.714274480446154</v>
      </c>
      <c r="BH30">
        <v>66.39822658115169</v>
      </c>
      <c r="BI30">
        <v>16.054583429008201</v>
      </c>
      <c r="BJ30">
        <v>570.14636470000005</v>
      </c>
      <c r="BK30">
        <v>638.90731659999994</v>
      </c>
      <c r="BL30">
        <v>1188.325388</v>
      </c>
      <c r="BM30">
        <v>1101.8296130000001</v>
      </c>
      <c r="BN30">
        <v>72508.574218047623</v>
      </c>
      <c r="BO30">
        <v>72523.50817733616</v>
      </c>
      <c r="BP30">
        <v>37638.596677023954</v>
      </c>
      <c r="BQ30">
        <v>45089.367188754251</v>
      </c>
      <c r="BR30">
        <f t="shared" si="1"/>
        <v>1505.338020442525</v>
      </c>
      <c r="BS30">
        <f t="shared" si="1"/>
        <v>1316.7387164650293</v>
      </c>
      <c r="BT30">
        <f t="shared" si="1"/>
        <v>759.70690276963103</v>
      </c>
      <c r="BU30">
        <f t="shared" si="1"/>
        <v>793.00645915749215</v>
      </c>
      <c r="BV30">
        <f t="shared" si="9"/>
        <v>725.08574218047625</v>
      </c>
      <c r="BW30">
        <f t="shared" si="9"/>
        <v>725.23508177336157</v>
      </c>
      <c r="BX30">
        <f t="shared" si="9"/>
        <v>376.38596677023952</v>
      </c>
      <c r="BY30">
        <f t="shared" si="9"/>
        <v>450.8936718875425</v>
      </c>
      <c r="BZ30" s="6">
        <v>858263</v>
      </c>
      <c r="CA30" s="6">
        <v>841274</v>
      </c>
      <c r="CB30" s="6">
        <v>902779</v>
      </c>
      <c r="CC30" s="6">
        <v>873758</v>
      </c>
      <c r="CD30">
        <v>413405</v>
      </c>
      <c r="CE30" s="8">
        <v>463358</v>
      </c>
      <c r="CF30">
        <v>447269</v>
      </c>
      <c r="CG30">
        <v>496808</v>
      </c>
      <c r="CI30">
        <v>2269547</v>
      </c>
      <c r="CJ30">
        <v>262</v>
      </c>
      <c r="CK30">
        <v>496808</v>
      </c>
      <c r="CL30">
        <v>873758</v>
      </c>
      <c r="CM30">
        <v>1370828</v>
      </c>
      <c r="CN30" s="1">
        <f t="shared" si="2"/>
        <v>0.21890183371395261</v>
      </c>
      <c r="CQ30">
        <v>29</v>
      </c>
      <c r="CR30">
        <v>221007</v>
      </c>
      <c r="CS30">
        <v>141037</v>
      </c>
      <c r="CT30">
        <f t="shared" si="3"/>
        <v>362044</v>
      </c>
      <c r="CX30">
        <v>29</v>
      </c>
      <c r="CY30" s="8">
        <v>1084.1320000000001</v>
      </c>
      <c r="CZ30" s="8">
        <v>7.6693150000000001</v>
      </c>
      <c r="DA30" s="8">
        <v>1069.0999999999999</v>
      </c>
      <c r="DB30" s="8">
        <v>1099.163</v>
      </c>
      <c r="DD30">
        <f t="shared" si="4"/>
        <v>7.6868623127264481E-3</v>
      </c>
      <c r="DG30">
        <v>29</v>
      </c>
      <c r="DH30" s="1">
        <v>0.3895576</v>
      </c>
      <c r="DI30" s="1">
        <v>1.0299300000000001E-2</v>
      </c>
      <c r="DJ30" s="1">
        <v>0.369371</v>
      </c>
      <c r="DK30" s="1">
        <v>0.4097442</v>
      </c>
      <c r="DL30">
        <v>29</v>
      </c>
      <c r="DM30">
        <f t="shared" si="5"/>
        <v>2782.9825422479244</v>
      </c>
      <c r="DQ30">
        <v>29</v>
      </c>
      <c r="DR30">
        <v>902779</v>
      </c>
      <c r="DS30">
        <v>447269</v>
      </c>
      <c r="DT30">
        <v>1350048</v>
      </c>
      <c r="DW30">
        <v>29</v>
      </c>
      <c r="DX30" s="8">
        <v>1306.76</v>
      </c>
      <c r="DY30" s="8">
        <v>8244.4689999999991</v>
      </c>
      <c r="DZ30" s="8">
        <v>1290.6010000000001</v>
      </c>
      <c r="EA30" s="8">
        <v>1322.9179999999999</v>
      </c>
      <c r="EC30">
        <v>29</v>
      </c>
      <c r="ED30">
        <v>0.54219189999999995</v>
      </c>
      <c r="EE30">
        <v>1.08881E-2</v>
      </c>
      <c r="EF30">
        <v>0.52085119999999996</v>
      </c>
      <c r="EG30">
        <v>0.56353249999999999</v>
      </c>
      <c r="EH30">
        <v>29</v>
      </c>
      <c r="EI30">
        <f t="shared" si="6"/>
        <v>2410.1429770529589</v>
      </c>
      <c r="EL30">
        <v>29</v>
      </c>
      <c r="EM30">
        <v>0.56465330000000002</v>
      </c>
      <c r="EN30">
        <v>1.17086E-2</v>
      </c>
      <c r="EO30">
        <v>0.54170450000000003</v>
      </c>
      <c r="EP30">
        <v>0.58760199999999996</v>
      </c>
      <c r="ER30">
        <v>29</v>
      </c>
      <c r="ES30" s="8">
        <v>6966.8789999999999</v>
      </c>
      <c r="ET30" s="8">
        <v>4837.3720000000003</v>
      </c>
      <c r="EU30" s="8">
        <v>6872.0680000000002</v>
      </c>
      <c r="EV30" s="8">
        <v>7061.6890000000003</v>
      </c>
      <c r="EW30">
        <f t="shared" si="7"/>
        <v>12338.330440998041</v>
      </c>
      <c r="EZ30">
        <v>29</v>
      </c>
      <c r="FA30">
        <v>0.54081369999999995</v>
      </c>
      <c r="FB30">
        <v>1.2373800000000001E-2</v>
      </c>
      <c r="FC30">
        <v>0.5165611</v>
      </c>
      <c r="FD30">
        <v>0.56506619999999996</v>
      </c>
      <c r="FF30">
        <v>29</v>
      </c>
      <c r="FG30" s="8">
        <v>6669.8410000000003</v>
      </c>
      <c r="FH30" s="8">
        <v>4426.8239999999996</v>
      </c>
      <c r="FI30" s="8">
        <v>6583.0770000000002</v>
      </c>
      <c r="FJ30" s="8">
        <v>6756.6049999999996</v>
      </c>
      <c r="FK30">
        <f t="shared" si="8"/>
        <v>12332.973443535178</v>
      </c>
    </row>
    <row r="31" spans="1:167" x14ac:dyDescent="0.3">
      <c r="A31" s="95">
        <v>30</v>
      </c>
      <c r="B31" t="s">
        <v>212</v>
      </c>
      <c r="C31">
        <v>654333.33333333326</v>
      </c>
      <c r="D31">
        <v>2.4452368823229751</v>
      </c>
      <c r="E31">
        <v>1.6811003565970455</v>
      </c>
      <c r="F31">
        <v>2.5471217524197655E-2</v>
      </c>
      <c r="G31">
        <v>530800.20040080161</v>
      </c>
      <c r="H31">
        <v>7.2740278570097274</v>
      </c>
      <c r="I31">
        <v>2.2023440743541562</v>
      </c>
      <c r="J31">
        <v>5.0339293128095E-2</v>
      </c>
      <c r="K31">
        <v>626954.4470224285</v>
      </c>
      <c r="L31">
        <v>8.8077240532652663</v>
      </c>
      <c r="M31">
        <v>1.504961252798827</v>
      </c>
      <c r="N31">
        <v>9.8685983790087001E-2</v>
      </c>
      <c r="O31">
        <v>959156.30841121497</v>
      </c>
      <c r="P31">
        <v>10.157875800602602</v>
      </c>
      <c r="Q31">
        <v>0.42628975182385026</v>
      </c>
      <c r="R31">
        <v>7.3078243169802895E-2</v>
      </c>
      <c r="S31" s="1">
        <v>110.63345368097633</v>
      </c>
      <c r="T31" s="1">
        <v>112.86729159971377</v>
      </c>
      <c r="U31" s="1">
        <v>114.31329516939198</v>
      </c>
      <c r="V31" s="1">
        <v>134935.56864493122</v>
      </c>
      <c r="W31" s="1">
        <v>129611.77456201983</v>
      </c>
      <c r="X31" s="1">
        <v>119553.24522073033</v>
      </c>
      <c r="Y31" s="1">
        <v>125802.85414386525</v>
      </c>
      <c r="Z31" s="1">
        <v>0.47763000259999999</v>
      </c>
      <c r="AA31" s="1">
        <v>0.4389769234</v>
      </c>
      <c r="AB31" s="1">
        <v>0.41957904880000002</v>
      </c>
      <c r="AC31" s="1">
        <v>0.42655633030000001</v>
      </c>
      <c r="AD31">
        <v>64.52124372349239</v>
      </c>
      <c r="AE31">
        <v>35.413594843014536</v>
      </c>
      <c r="AF31">
        <v>35.413594843014536</v>
      </c>
      <c r="AG31">
        <v>46.640495723826604</v>
      </c>
      <c r="AH31">
        <v>21.285987076356289</v>
      </c>
      <c r="AI31">
        <v>14.09961879952421</v>
      </c>
      <c r="AJ31">
        <v>30.196855735509377</v>
      </c>
      <c r="AK31">
        <v>16.443639988317223</v>
      </c>
      <c r="AL31">
        <v>66.801862352543097</v>
      </c>
      <c r="AM31">
        <v>33.17641439527511</v>
      </c>
      <c r="AN31">
        <v>33.621648546892061</v>
      </c>
      <c r="AO31">
        <v>48.109244397195788</v>
      </c>
      <c r="AP31">
        <v>20.473122810636031</v>
      </c>
      <c r="AQ31">
        <v>13.148525736256033</v>
      </c>
      <c r="AR31">
        <v>32.538878268495203</v>
      </c>
      <c r="AS31">
        <v>15.570366128700586</v>
      </c>
      <c r="AT31">
        <v>65.593269334473021</v>
      </c>
      <c r="AU31">
        <v>34.336947820428165</v>
      </c>
      <c r="AV31">
        <v>32.47167565285973</v>
      </c>
      <c r="AW31">
        <v>47.617862847827212</v>
      </c>
      <c r="AX31">
        <v>20.219821625231766</v>
      </c>
      <c r="AY31">
        <v>12.251854027627965</v>
      </c>
      <c r="AZ31">
        <v>31.088540650048913</v>
      </c>
      <c r="BA31">
        <v>16.529322197778303</v>
      </c>
      <c r="BB31">
        <v>68.287162506367807</v>
      </c>
      <c r="BC31">
        <v>31.596357615894039</v>
      </c>
      <c r="BD31">
        <v>31.976349974528784</v>
      </c>
      <c r="BE31">
        <v>46.512468160978095</v>
      </c>
      <c r="BF31">
        <v>20.725687722873154</v>
      </c>
      <c r="BG31">
        <v>11.25066225165563</v>
      </c>
      <c r="BH31">
        <v>67.238155883851249</v>
      </c>
      <c r="BI31">
        <v>15.018937850229241</v>
      </c>
      <c r="BJ31">
        <v>618.29621440000005</v>
      </c>
      <c r="BK31">
        <v>955.28835360000005</v>
      </c>
      <c r="BL31">
        <v>1326.9746720000001</v>
      </c>
      <c r="BM31">
        <v>1134.49368</v>
      </c>
      <c r="BN31">
        <v>401255.24663086142</v>
      </c>
      <c r="BO31">
        <v>285614.3895942918</v>
      </c>
      <c r="BP31">
        <v>202675.53381003792</v>
      </c>
      <c r="BQ31">
        <v>256289.66042367023</v>
      </c>
      <c r="BR31">
        <f t="shared" si="1"/>
        <v>8672.0699158788175</v>
      </c>
      <c r="BS31">
        <f t="shared" si="1"/>
        <v>5456.0416028922054</v>
      </c>
      <c r="BT31">
        <f t="shared" si="1"/>
        <v>4080.9422472533824</v>
      </c>
      <c r="BU31">
        <f t="shared" si="1"/>
        <v>4669.4292735063982</v>
      </c>
      <c r="BV31">
        <f t="shared" si="9"/>
        <v>4012.5524663086144</v>
      </c>
      <c r="BW31">
        <f t="shared" si="9"/>
        <v>2856.1438959429179</v>
      </c>
      <c r="BX31">
        <f t="shared" si="9"/>
        <v>2026.7553381003793</v>
      </c>
      <c r="BY31">
        <f t="shared" si="9"/>
        <v>2562.8966042367024</v>
      </c>
      <c r="BZ31" s="6">
        <v>5361908</v>
      </c>
      <c r="CA31" s="6">
        <v>5212093</v>
      </c>
      <c r="CB31" s="6">
        <v>5415307</v>
      </c>
      <c r="CC31" s="6">
        <v>5297438</v>
      </c>
      <c r="CD31">
        <v>2480946</v>
      </c>
      <c r="CE31" s="8">
        <v>2728441</v>
      </c>
      <c r="CF31">
        <v>2689453</v>
      </c>
      <c r="CG31">
        <v>2907590</v>
      </c>
      <c r="CI31">
        <v>3383162</v>
      </c>
      <c r="CJ31">
        <v>5350</v>
      </c>
      <c r="CK31">
        <v>2907590</v>
      </c>
      <c r="CL31">
        <v>5297438</v>
      </c>
      <c r="CM31">
        <v>8210378</v>
      </c>
      <c r="CN31" s="1">
        <f t="shared" si="2"/>
        <v>0.85942972875670753</v>
      </c>
      <c r="CQ31">
        <v>30</v>
      </c>
      <c r="CR31">
        <v>1510767</v>
      </c>
      <c r="CS31">
        <v>1055180</v>
      </c>
      <c r="CT31">
        <f t="shared" si="3"/>
        <v>2565947</v>
      </c>
      <c r="CX31">
        <v>30</v>
      </c>
      <c r="CY31" s="8">
        <v>1400.598</v>
      </c>
      <c r="CZ31" s="8">
        <v>3.714934</v>
      </c>
      <c r="DA31" s="8">
        <v>1393.317</v>
      </c>
      <c r="DB31" s="8">
        <v>1407.8789999999999</v>
      </c>
      <c r="DD31">
        <f t="shared" si="4"/>
        <v>1.327354574574954E-3</v>
      </c>
      <c r="DG31">
        <v>30</v>
      </c>
      <c r="DH31" s="1">
        <v>0.41122439999999999</v>
      </c>
      <c r="DI31" s="1">
        <v>9.9237000000000006E-3</v>
      </c>
      <c r="DJ31" s="1">
        <v>0.39177400000000001</v>
      </c>
      <c r="DK31" s="1">
        <v>0.43067480000000002</v>
      </c>
      <c r="DL31">
        <v>30</v>
      </c>
      <c r="DM31">
        <f t="shared" si="5"/>
        <v>3405.9214385138625</v>
      </c>
      <c r="DQ31">
        <v>30</v>
      </c>
      <c r="DR31">
        <v>5417068</v>
      </c>
      <c r="DS31">
        <v>2689453</v>
      </c>
      <c r="DT31">
        <v>8106521</v>
      </c>
      <c r="DW31">
        <v>30</v>
      </c>
      <c r="DX31" s="8">
        <v>1638.2460000000001</v>
      </c>
      <c r="DY31" s="8">
        <v>4901.7359999999999</v>
      </c>
      <c r="DZ31" s="8">
        <v>1628.6389999999999</v>
      </c>
      <c r="EA31" s="8">
        <v>1647.8530000000001</v>
      </c>
      <c r="EC31">
        <v>30</v>
      </c>
      <c r="ED31">
        <v>0.4907202</v>
      </c>
      <c r="EE31">
        <v>1.03952E-2</v>
      </c>
      <c r="EF31">
        <v>0.47034569999999998</v>
      </c>
      <c r="EG31">
        <v>0.51109470000000001</v>
      </c>
      <c r="EH31">
        <v>30</v>
      </c>
      <c r="EI31">
        <f t="shared" si="6"/>
        <v>3338.4523400503995</v>
      </c>
      <c r="EL31">
        <v>30</v>
      </c>
      <c r="EM31">
        <v>0.48878749999999999</v>
      </c>
      <c r="EN31">
        <v>1.1197199999999999E-2</v>
      </c>
      <c r="EO31">
        <v>0.4668409</v>
      </c>
      <c r="EP31">
        <v>0.51073400000000002</v>
      </c>
      <c r="ER31">
        <v>30</v>
      </c>
      <c r="ES31" s="8">
        <v>1107.857</v>
      </c>
      <c r="ET31" s="8">
        <v>5509.1850000000004</v>
      </c>
      <c r="EU31" s="8">
        <v>1097.06</v>
      </c>
      <c r="EV31" s="8">
        <v>1118.655</v>
      </c>
      <c r="EW31">
        <f t="shared" si="7"/>
        <v>2266.5411860982535</v>
      </c>
      <c r="EZ31">
        <v>30</v>
      </c>
      <c r="FA31">
        <v>0.46911910000000001</v>
      </c>
      <c r="FB31">
        <v>1.2344000000000001E-2</v>
      </c>
      <c r="FC31">
        <v>0.44492480000000001</v>
      </c>
      <c r="FD31">
        <v>0.49331340000000001</v>
      </c>
      <c r="FF31">
        <v>30</v>
      </c>
      <c r="FG31" s="8">
        <v>7537.8419999999996</v>
      </c>
      <c r="FH31" s="8">
        <v>2749.4140000000002</v>
      </c>
      <c r="FI31" s="8">
        <v>7483.9539999999997</v>
      </c>
      <c r="FJ31" s="8">
        <v>7591.7290000000003</v>
      </c>
      <c r="FK31">
        <f t="shared" si="8"/>
        <v>16068.077381628673</v>
      </c>
    </row>
    <row r="32" spans="1:167" x14ac:dyDescent="0.3">
      <c r="A32" s="95">
        <v>31</v>
      </c>
      <c r="B32" t="s">
        <v>213</v>
      </c>
      <c r="C32">
        <v>4359878</v>
      </c>
      <c r="D32">
        <v>2.6147520641632633</v>
      </c>
      <c r="E32">
        <v>4.5872843230934442E-2</v>
      </c>
      <c r="F32">
        <v>0</v>
      </c>
      <c r="G32">
        <v>4703868.75</v>
      </c>
      <c r="H32">
        <v>0.22144892258455695</v>
      </c>
      <c r="I32">
        <v>0</v>
      </c>
      <c r="J32">
        <v>0.22144892258455695</v>
      </c>
      <c r="K32">
        <v>4506655.7692307699</v>
      </c>
      <c r="L32">
        <v>4.2671928399917902E-2</v>
      </c>
      <c r="M32">
        <v>0</v>
      </c>
      <c r="N32">
        <v>0.85343856799835793</v>
      </c>
      <c r="O32">
        <v>6094884.615384616</v>
      </c>
      <c r="P32">
        <v>0.42069747434271276</v>
      </c>
      <c r="Q32">
        <v>0</v>
      </c>
      <c r="R32">
        <v>8.4139494868542553E-2</v>
      </c>
      <c r="S32" s="1">
        <v>57.125628054716778</v>
      </c>
      <c r="T32" s="1">
        <v>59.291479241924819</v>
      </c>
      <c r="U32" s="1">
        <v>60.140169866471645</v>
      </c>
      <c r="V32" s="1">
        <v>154182.17115249555</v>
      </c>
      <c r="W32" s="1">
        <v>161568.20427511574</v>
      </c>
      <c r="X32" s="1">
        <v>142187.39804076109</v>
      </c>
      <c r="Y32" s="1">
        <v>155601.01556370305</v>
      </c>
      <c r="Z32" s="1">
        <v>0.4468041344</v>
      </c>
      <c r="AA32" s="1">
        <v>0.45030641960000001</v>
      </c>
      <c r="AB32" s="1">
        <v>0.46544143650000003</v>
      </c>
      <c r="AC32" s="1">
        <v>0.41871539090000004</v>
      </c>
      <c r="AD32">
        <v>49.287696071316631</v>
      </c>
      <c r="AE32">
        <v>50.556141026207349</v>
      </c>
      <c r="AF32">
        <v>50.556141026207349</v>
      </c>
      <c r="AG32">
        <v>51.888994764419927</v>
      </c>
      <c r="AH32">
        <v>13.96387470787819</v>
      </c>
      <c r="AI32">
        <v>16.778088392746334</v>
      </c>
      <c r="AJ32">
        <v>25.491237923353125</v>
      </c>
      <c r="AK32">
        <v>26.397756841066805</v>
      </c>
      <c r="AL32">
        <v>53.340977298107376</v>
      </c>
      <c r="AM32">
        <v>46.443742823115045</v>
      </c>
      <c r="AN32">
        <v>28.800052571815787</v>
      </c>
      <c r="AO32">
        <v>52.491677907163805</v>
      </c>
      <c r="AP32">
        <v>13.902770304263651</v>
      </c>
      <c r="AQ32">
        <v>14.897282267552136</v>
      </c>
      <c r="AR32">
        <v>28.686971961556008</v>
      </c>
      <c r="AS32">
        <v>23.8047059456078</v>
      </c>
      <c r="AT32">
        <v>51.594232938578486</v>
      </c>
      <c r="AU32">
        <v>48.217048289594956</v>
      </c>
      <c r="AV32">
        <v>26.566784344624129</v>
      </c>
      <c r="AW32">
        <v>54.556466596423071</v>
      </c>
      <c r="AX32">
        <v>12.555932461621794</v>
      </c>
      <c r="AY32">
        <v>14.010851883002335</v>
      </c>
      <c r="AZ32">
        <v>28.509998640303614</v>
      </c>
      <c r="BA32">
        <v>26.04646795611945</v>
      </c>
      <c r="BB32">
        <v>54.948143044369587</v>
      </c>
      <c r="BC32">
        <v>44.90983463298744</v>
      </c>
      <c r="BD32">
        <v>27.348104694672649</v>
      </c>
      <c r="BE32">
        <v>52.764228723831266</v>
      </c>
      <c r="BF32">
        <v>13.747724133565207</v>
      </c>
      <c r="BG32">
        <v>13.600380561107444</v>
      </c>
      <c r="BH32">
        <v>66.511952857396466</v>
      </c>
      <c r="BI32">
        <v>23.648735125157174</v>
      </c>
      <c r="BJ32">
        <v>654.27994779999995</v>
      </c>
      <c r="BK32">
        <v>842.08417280000003</v>
      </c>
      <c r="BL32">
        <v>1302.306435</v>
      </c>
      <c r="BM32">
        <v>1323.6479790000001</v>
      </c>
      <c r="BN32">
        <v>149631.20959031172</v>
      </c>
      <c r="BO32">
        <v>129283.03786782679</v>
      </c>
      <c r="BP32">
        <v>83574.109038323222</v>
      </c>
      <c r="BQ32">
        <v>90788.64011169241</v>
      </c>
      <c r="BR32">
        <f t="shared" si="1"/>
        <v>1830.7698471085562</v>
      </c>
      <c r="BS32">
        <f t="shared" si="1"/>
        <v>1383.381896522922</v>
      </c>
      <c r="BT32">
        <f t="shared" si="1"/>
        <v>959.85473649295147</v>
      </c>
      <c r="BU32">
        <f t="shared" si="1"/>
        <v>885.1076861728053</v>
      </c>
      <c r="BV32">
        <f t="shared" si="9"/>
        <v>1496.3120959031171</v>
      </c>
      <c r="BW32">
        <f t="shared" si="9"/>
        <v>1292.8303786782678</v>
      </c>
      <c r="BX32">
        <f t="shared" si="9"/>
        <v>835.74109038323229</v>
      </c>
      <c r="BY32">
        <f t="shared" si="9"/>
        <v>907.88640111692405</v>
      </c>
      <c r="BZ32" s="6">
        <v>1197836</v>
      </c>
      <c r="CA32" s="6">
        <v>1164924</v>
      </c>
      <c r="CB32" s="6">
        <v>1250025</v>
      </c>
      <c r="CC32" s="6">
        <v>1171571</v>
      </c>
      <c r="CD32">
        <v>979007</v>
      </c>
      <c r="CE32" s="8">
        <v>1088672</v>
      </c>
      <c r="CF32">
        <v>1088391</v>
      </c>
      <c r="CG32">
        <v>1201722</v>
      </c>
      <c r="CI32">
        <v>4074131</v>
      </c>
      <c r="CJ32">
        <v>3712</v>
      </c>
      <c r="CK32">
        <v>1201722</v>
      </c>
      <c r="CL32">
        <v>1171571</v>
      </c>
      <c r="CM32">
        <v>2377005</v>
      </c>
      <c r="CN32" s="1">
        <f t="shared" si="2"/>
        <v>0.29496400582111865</v>
      </c>
      <c r="CQ32">
        <v>31</v>
      </c>
      <c r="CR32">
        <v>300012</v>
      </c>
      <c r="CS32">
        <v>383739</v>
      </c>
      <c r="CT32">
        <f t="shared" si="3"/>
        <v>683751</v>
      </c>
      <c r="CX32">
        <v>31</v>
      </c>
      <c r="CY32" s="8">
        <v>1550.248</v>
      </c>
      <c r="CZ32" s="8">
        <v>9.9226259999999993</v>
      </c>
      <c r="DA32" s="8">
        <v>1530.8</v>
      </c>
      <c r="DB32" s="8">
        <v>1569.6959999999999</v>
      </c>
      <c r="DD32">
        <f t="shared" si="4"/>
        <v>4.0398500022150469E-3</v>
      </c>
      <c r="DG32">
        <v>31</v>
      </c>
      <c r="DH32" s="1">
        <v>0.56122620000000001</v>
      </c>
      <c r="DI32" s="1">
        <v>1.03222E-2</v>
      </c>
      <c r="DJ32" s="1">
        <v>0.54099489999999995</v>
      </c>
      <c r="DK32" s="1">
        <v>0.58145760000000002</v>
      </c>
      <c r="DL32">
        <v>31</v>
      </c>
      <c r="DM32">
        <f t="shared" si="5"/>
        <v>2762.2516553931373</v>
      </c>
      <c r="DQ32">
        <v>31</v>
      </c>
      <c r="DR32">
        <v>1255070</v>
      </c>
      <c r="DS32">
        <v>1088391</v>
      </c>
      <c r="DT32">
        <v>2343461</v>
      </c>
      <c r="DW32">
        <v>31</v>
      </c>
      <c r="DX32" s="8">
        <v>1778.35</v>
      </c>
      <c r="DY32" s="8">
        <v>7619.9170000000004</v>
      </c>
      <c r="DZ32" s="8">
        <v>1763.415</v>
      </c>
      <c r="EA32" s="8">
        <v>1793.2850000000001</v>
      </c>
      <c r="EC32">
        <v>31</v>
      </c>
      <c r="ED32">
        <v>0.63488940000000005</v>
      </c>
      <c r="EE32">
        <v>1.00775E-2</v>
      </c>
      <c r="EF32">
        <v>0.6151375</v>
      </c>
      <c r="EG32">
        <v>0.65464120000000003</v>
      </c>
      <c r="EH32">
        <v>31</v>
      </c>
      <c r="EI32">
        <f t="shared" si="6"/>
        <v>2801.0390471159226</v>
      </c>
      <c r="EL32">
        <v>31</v>
      </c>
      <c r="EM32">
        <v>0.6510087</v>
      </c>
      <c r="EN32">
        <v>1.06455E-2</v>
      </c>
      <c r="EO32">
        <v>0.63014369999999997</v>
      </c>
      <c r="EP32">
        <v>0.67187379999999997</v>
      </c>
      <c r="ER32">
        <v>31</v>
      </c>
      <c r="ES32" s="8">
        <v>9906.7340000000004</v>
      </c>
      <c r="ET32" s="8">
        <v>5528.098</v>
      </c>
      <c r="EU32" s="8">
        <v>9798.3850000000002</v>
      </c>
      <c r="EV32" s="8">
        <v>1001.508</v>
      </c>
      <c r="EW32">
        <f t="shared" si="7"/>
        <v>15217.513990212421</v>
      </c>
      <c r="EZ32">
        <v>31</v>
      </c>
      <c r="FA32">
        <v>0.63302190000000003</v>
      </c>
      <c r="FB32">
        <v>1.1639200000000001E-2</v>
      </c>
      <c r="FC32">
        <v>0.610209</v>
      </c>
      <c r="FD32">
        <v>0.65583469999999999</v>
      </c>
      <c r="FF32">
        <v>31</v>
      </c>
      <c r="FG32" s="8">
        <v>9482.8140000000003</v>
      </c>
      <c r="FH32" s="8">
        <v>6066.5680000000002</v>
      </c>
      <c r="FI32" s="8">
        <v>9363.9120000000003</v>
      </c>
      <c r="FJ32" s="8">
        <v>9601.7170000000006</v>
      </c>
      <c r="FK32">
        <f t="shared" si="8"/>
        <v>14980.230541786943</v>
      </c>
    </row>
    <row r="33" spans="1:167" x14ac:dyDescent="0.3">
      <c r="A33" s="95">
        <v>32</v>
      </c>
      <c r="B33" t="s">
        <v>214</v>
      </c>
      <c r="C33">
        <v>355241.64810690423</v>
      </c>
      <c r="D33">
        <v>5.0782584708172545</v>
      </c>
      <c r="E33">
        <v>2.3196983138301039</v>
      </c>
      <c r="F33">
        <v>0.18808364706730574</v>
      </c>
      <c r="G33">
        <v>288178.96613190731</v>
      </c>
      <c r="H33">
        <v>14.535926625116597</v>
      </c>
      <c r="I33">
        <v>2.5360552835309806</v>
      </c>
      <c r="J33">
        <v>0.18556502074616932</v>
      </c>
      <c r="K33">
        <v>206548.41571609632</v>
      </c>
      <c r="L33">
        <v>22.213126976247295</v>
      </c>
      <c r="M33">
        <v>2.1476780225653465</v>
      </c>
      <c r="N33">
        <v>0.55226006294537466</v>
      </c>
      <c r="O33">
        <v>167300.71355759428</v>
      </c>
      <c r="P33">
        <v>29.55118753122677</v>
      </c>
      <c r="Q33">
        <v>0.48744226855631789</v>
      </c>
      <c r="R33">
        <v>0.97488453711263579</v>
      </c>
      <c r="S33" s="1">
        <v>21.476939231969514</v>
      </c>
      <c r="T33" s="1">
        <v>21.649412703624247</v>
      </c>
      <c r="U33" s="1">
        <v>21.802889251265555</v>
      </c>
      <c r="V33" s="1">
        <v>135830.64133388922</v>
      </c>
      <c r="W33" s="1">
        <v>141269.54494508513</v>
      </c>
      <c r="X33" s="1">
        <v>128936.07773858096</v>
      </c>
      <c r="Y33" s="1">
        <v>134672.04762310963</v>
      </c>
      <c r="Z33" s="1">
        <v>0.48188168710000001</v>
      </c>
      <c r="AA33" s="1">
        <v>0.41219089120000002</v>
      </c>
      <c r="AB33" s="1">
        <v>0.44943438000000002</v>
      </c>
      <c r="AC33" s="1">
        <v>0.40953273090000003</v>
      </c>
      <c r="AD33">
        <v>60.80830114183351</v>
      </c>
      <c r="AE33">
        <v>39.191698858166482</v>
      </c>
      <c r="AF33">
        <v>39.191698858166482</v>
      </c>
      <c r="AG33">
        <v>42.752525560253957</v>
      </c>
      <c r="AH33">
        <v>21.794335920839377</v>
      </c>
      <c r="AI33">
        <v>14.019570807082534</v>
      </c>
      <c r="AJ33">
        <v>24.802585881234691</v>
      </c>
      <c r="AK33">
        <v>17.949939679019266</v>
      </c>
      <c r="AL33">
        <v>63.648647238975819</v>
      </c>
      <c r="AM33">
        <v>36.328832822901859</v>
      </c>
      <c r="AN33">
        <v>33.006497646451699</v>
      </c>
      <c r="AO33">
        <v>45.815740270865149</v>
      </c>
      <c r="AP33">
        <v>20.592734589336349</v>
      </c>
      <c r="AQ33">
        <v>12.41376305711535</v>
      </c>
      <c r="AR33">
        <v>28.114209835506269</v>
      </c>
      <c r="AS33">
        <v>17.70153043535888</v>
      </c>
      <c r="AT33">
        <v>63.284847255245921</v>
      </c>
      <c r="AU33">
        <v>36.640741171434868</v>
      </c>
      <c r="AV33">
        <v>34.494186866450093</v>
      </c>
      <c r="AW33">
        <v>42.462039582256025</v>
      </c>
      <c r="AX33">
        <v>22.192648656138118</v>
      </c>
      <c r="AY33">
        <v>12.301538210311971</v>
      </c>
      <c r="AZ33">
        <v>25.302285418795513</v>
      </c>
      <c r="BA33">
        <v>17.159754163460516</v>
      </c>
      <c r="BB33">
        <v>61.650747475760724</v>
      </c>
      <c r="BC33">
        <v>38.316525969649568</v>
      </c>
      <c r="BD33">
        <v>34.345327845470472</v>
      </c>
      <c r="BE33">
        <v>43.042002213117584</v>
      </c>
      <c r="BF33">
        <v>20.749764111759301</v>
      </c>
      <c r="BG33">
        <v>13.595563733711172</v>
      </c>
      <c r="BH33">
        <v>63.791766324876889</v>
      </c>
      <c r="BI33">
        <v>17.39184406611767</v>
      </c>
      <c r="BJ33">
        <v>701.47077990000003</v>
      </c>
      <c r="BK33">
        <v>940.65227679999998</v>
      </c>
      <c r="BL33">
        <v>1605.357919</v>
      </c>
      <c r="BM33">
        <v>1461.0491099999999</v>
      </c>
      <c r="BN33">
        <v>87125.795900882105</v>
      </c>
      <c r="BO33">
        <v>62973.854910037895</v>
      </c>
      <c r="BP33">
        <v>36878.94101327817</v>
      </c>
      <c r="BQ33">
        <v>44024.666631500157</v>
      </c>
      <c r="BR33">
        <f t="shared" si="1"/>
        <v>1401.8417134070562</v>
      </c>
      <c r="BS33">
        <f t="shared" si="1"/>
        <v>1087.6665322923927</v>
      </c>
      <c r="BT33">
        <f t="shared" si="1"/>
        <v>646.12444846325889</v>
      </c>
      <c r="BU33">
        <f t="shared" si="1"/>
        <v>683.06944179309619</v>
      </c>
      <c r="BV33">
        <f t="shared" si="9"/>
        <v>871.2579590088211</v>
      </c>
      <c r="BW33">
        <f t="shared" si="9"/>
        <v>629.73854910037892</v>
      </c>
      <c r="BX33">
        <f t="shared" si="9"/>
        <v>368.78941013278171</v>
      </c>
      <c r="BY33">
        <f t="shared" si="9"/>
        <v>440.24666631500156</v>
      </c>
      <c r="BZ33" s="6">
        <v>983351</v>
      </c>
      <c r="CA33" s="6">
        <v>1023116</v>
      </c>
      <c r="CB33" s="6">
        <v>1037261</v>
      </c>
      <c r="CC33" s="6">
        <v>997998</v>
      </c>
      <c r="CD33">
        <v>611162</v>
      </c>
      <c r="CE33" s="8">
        <v>592365</v>
      </c>
      <c r="CF33">
        <v>592039</v>
      </c>
      <c r="CG33">
        <v>643222</v>
      </c>
      <c r="CI33">
        <v>3582898</v>
      </c>
      <c r="CJ33">
        <v>0</v>
      </c>
      <c r="CK33">
        <v>643222</v>
      </c>
      <c r="CL33">
        <v>997998</v>
      </c>
      <c r="CM33">
        <v>1641220</v>
      </c>
      <c r="CN33" s="1">
        <f t="shared" si="2"/>
        <v>0.17952562422932497</v>
      </c>
      <c r="CQ33">
        <v>32</v>
      </c>
      <c r="CR33">
        <v>265507</v>
      </c>
      <c r="CS33">
        <v>191401</v>
      </c>
      <c r="CT33">
        <f t="shared" si="3"/>
        <v>456908</v>
      </c>
      <c r="CX33">
        <v>32</v>
      </c>
      <c r="CY33" s="8">
        <v>1548.8340000000001</v>
      </c>
      <c r="CZ33" s="8">
        <v>13.72349</v>
      </c>
      <c r="DA33" s="8">
        <v>1521.9359999999999</v>
      </c>
      <c r="DB33" s="8">
        <v>1575.731</v>
      </c>
      <c r="DD33">
        <f t="shared" si="4"/>
        <v>8.092089383023077E-3</v>
      </c>
      <c r="DG33">
        <v>32</v>
      </c>
      <c r="DH33" s="1">
        <v>0.41890490000000002</v>
      </c>
      <c r="DI33" s="1">
        <v>1.0056300000000001E-2</v>
      </c>
      <c r="DJ33" s="1">
        <v>0.39919470000000001</v>
      </c>
      <c r="DK33" s="1">
        <v>0.43861509999999998</v>
      </c>
      <c r="DL33">
        <v>32</v>
      </c>
      <c r="DM33">
        <f t="shared" si="5"/>
        <v>3697.3403748678998</v>
      </c>
      <c r="DQ33">
        <v>32</v>
      </c>
      <c r="DR33">
        <v>1037628</v>
      </c>
      <c r="DS33">
        <v>592039</v>
      </c>
      <c r="DT33">
        <v>1629667</v>
      </c>
      <c r="DW33">
        <v>32</v>
      </c>
      <c r="DX33" s="8">
        <v>1751.9359999999999</v>
      </c>
      <c r="DY33" s="8">
        <v>1287.6859999999999</v>
      </c>
      <c r="DZ33" s="8">
        <v>1726.6980000000001</v>
      </c>
      <c r="EA33" s="8">
        <v>1777.174</v>
      </c>
      <c r="EC33">
        <v>32</v>
      </c>
      <c r="ED33">
        <v>0.49574380000000001</v>
      </c>
      <c r="EE33">
        <v>1.0127000000000001E-2</v>
      </c>
      <c r="EF33">
        <v>0.47589500000000001</v>
      </c>
      <c r="EG33">
        <v>0.51559270000000001</v>
      </c>
      <c r="EH33">
        <v>32</v>
      </c>
      <c r="EI33">
        <f t="shared" si="6"/>
        <v>3533.9544337216116</v>
      </c>
      <c r="EL33">
        <v>32</v>
      </c>
      <c r="EM33">
        <v>0.50420319999999996</v>
      </c>
      <c r="EN33">
        <v>1.09064E-2</v>
      </c>
      <c r="EO33">
        <v>0.48282659999999999</v>
      </c>
      <c r="EP33">
        <v>0.52557980000000004</v>
      </c>
      <c r="ER33">
        <v>32</v>
      </c>
      <c r="ES33" s="8">
        <v>1020.6849999999999</v>
      </c>
      <c r="ET33" s="8">
        <v>1114.752</v>
      </c>
      <c r="EU33" s="8">
        <v>9988.3629999999994</v>
      </c>
      <c r="EV33" s="8">
        <v>1042.5340000000001</v>
      </c>
      <c r="EW33">
        <f t="shared" si="7"/>
        <v>2024.3524832845171</v>
      </c>
      <c r="EZ33">
        <v>32</v>
      </c>
      <c r="FA33">
        <v>0.53711989999999998</v>
      </c>
      <c r="FB33">
        <v>1.16799E-2</v>
      </c>
      <c r="FC33">
        <v>0.5142272</v>
      </c>
      <c r="FD33">
        <v>0.56001259999999997</v>
      </c>
      <c r="FF33">
        <v>32</v>
      </c>
      <c r="FG33" s="8">
        <v>8655.7180000000008</v>
      </c>
      <c r="FH33" s="8">
        <v>6613.2740000000003</v>
      </c>
      <c r="FI33" s="8">
        <v>852.61</v>
      </c>
      <c r="FJ33" s="8">
        <v>8785.3359999999993</v>
      </c>
      <c r="FK33">
        <f t="shared" si="8"/>
        <v>16115.057364286822</v>
      </c>
    </row>
    <row r="34" spans="1:167" x14ac:dyDescent="0.3">
      <c r="CI34">
        <f>SUM(CI2:CI33)</f>
        <v>119180405</v>
      </c>
      <c r="CR34">
        <f>SUM(CR2:CR33)</f>
        <v>18160806</v>
      </c>
      <c r="CS34">
        <f>SUM(CS2:CS33)</f>
        <v>19399317</v>
      </c>
      <c r="CT34">
        <f>SUM(CT2:CT33)</f>
        <v>37560123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D246-CD06-472F-AA92-F16B033E98C5}">
  <dimension ref="A1:P35"/>
  <sheetViews>
    <sheetView workbookViewId="0">
      <selection activeCell="L1" sqref="L1"/>
    </sheetView>
  </sheetViews>
  <sheetFormatPr baseColWidth="10" defaultRowHeight="14.4" x14ac:dyDescent="0.3"/>
  <cols>
    <col min="5" max="5" width="11" bestFit="1" customWidth="1"/>
    <col min="9" max="12" width="17.6640625" bestFit="1" customWidth="1"/>
  </cols>
  <sheetData>
    <row r="1" spans="1:16" x14ac:dyDescent="0.3">
      <c r="A1" t="s">
        <v>311</v>
      </c>
      <c r="B1" t="s">
        <v>310</v>
      </c>
      <c r="C1" t="s">
        <v>308</v>
      </c>
      <c r="D1" t="s">
        <v>309</v>
      </c>
      <c r="E1" t="s">
        <v>123</v>
      </c>
      <c r="F1" t="s">
        <v>130</v>
      </c>
      <c r="G1" t="s">
        <v>132</v>
      </c>
      <c r="H1" t="s">
        <v>140</v>
      </c>
      <c r="I1" t="s">
        <v>312</v>
      </c>
      <c r="J1" t="s">
        <v>313</v>
      </c>
      <c r="K1" t="s">
        <v>314</v>
      </c>
      <c r="L1" t="s">
        <v>315</v>
      </c>
      <c r="M1" t="s">
        <v>318</v>
      </c>
      <c r="N1" t="s">
        <v>319</v>
      </c>
      <c r="O1" t="s">
        <v>320</v>
      </c>
      <c r="P1" t="s">
        <v>317</v>
      </c>
    </row>
    <row r="2" spans="1:16" x14ac:dyDescent="0.3">
      <c r="A2">
        <v>874.93462699999998</v>
      </c>
      <c r="B2">
        <v>1205.8836839999999</v>
      </c>
      <c r="C2">
        <v>1661.0625600000001</v>
      </c>
      <c r="D2">
        <v>1936.535001</v>
      </c>
      <c r="E2">
        <v>781085</v>
      </c>
      <c r="F2" s="8">
        <v>827703</v>
      </c>
      <c r="G2">
        <v>861757</v>
      </c>
      <c r="H2">
        <v>928038</v>
      </c>
      <c r="I2">
        <f>E2/A2</f>
        <v>892.73526946602385</v>
      </c>
      <c r="J2">
        <f>F2/B2</f>
        <v>686.3870960211118</v>
      </c>
      <c r="K2">
        <f>G2/C2</f>
        <v>518.79864175615398</v>
      </c>
      <c r="L2">
        <f>H2/D2</f>
        <v>479.22604007713466</v>
      </c>
      <c r="M2">
        <v>613.13152256802846</v>
      </c>
      <c r="N2">
        <v>452.88198791153064</v>
      </c>
      <c r="O2">
        <v>345.36206751899817</v>
      </c>
      <c r="P2">
        <v>286.99920203507855</v>
      </c>
    </row>
    <row r="3" spans="1:16" x14ac:dyDescent="0.3">
      <c r="A3">
        <v>626.17075650000004</v>
      </c>
      <c r="B3">
        <v>578.29415719999997</v>
      </c>
      <c r="C3">
        <v>1043.5007900000001</v>
      </c>
      <c r="D3">
        <v>1056.605742</v>
      </c>
      <c r="E3">
        <v>2118559</v>
      </c>
      <c r="F3" s="8">
        <v>2167612</v>
      </c>
      <c r="G3">
        <v>2132304</v>
      </c>
      <c r="H3">
        <v>2362187</v>
      </c>
      <c r="I3">
        <f t="shared" ref="I3:I33" si="0">E3/A3</f>
        <v>3383.3566611154888</v>
      </c>
      <c r="J3">
        <f t="shared" ref="J3:J33" si="1">F3/B3</f>
        <v>3748.2861844829999</v>
      </c>
      <c r="K3">
        <f t="shared" ref="K3:K33" si="2">G3/C3</f>
        <v>2043.4138818428685</v>
      </c>
      <c r="L3">
        <f t="shared" ref="L3:L33" si="3">H3/D3</f>
        <v>2235.6371029450643</v>
      </c>
      <c r="M3">
        <v>2406.1280159767407</v>
      </c>
      <c r="N3">
        <v>2730.7210013084327</v>
      </c>
      <c r="O3">
        <v>1582.6954956114598</v>
      </c>
      <c r="P3">
        <v>1381.6771402705476</v>
      </c>
    </row>
    <row r="4" spans="1:16" x14ac:dyDescent="0.3">
      <c r="A4">
        <v>635.9829919</v>
      </c>
      <c r="B4">
        <v>817.35611240000003</v>
      </c>
      <c r="C4">
        <v>1124.953262</v>
      </c>
      <c r="D4">
        <v>1109.614239</v>
      </c>
      <c r="E4">
        <v>444133</v>
      </c>
      <c r="F4" s="8">
        <v>500735</v>
      </c>
      <c r="G4">
        <v>509853</v>
      </c>
      <c r="H4">
        <v>557931</v>
      </c>
      <c r="I4">
        <f t="shared" si="0"/>
        <v>698.34100228553609</v>
      </c>
      <c r="J4">
        <f t="shared" si="1"/>
        <v>612.62770584744692</v>
      </c>
      <c r="K4">
        <f t="shared" si="2"/>
        <v>453.22149570334773</v>
      </c>
      <c r="L4">
        <f t="shared" si="3"/>
        <v>502.8152851596563</v>
      </c>
      <c r="M4">
        <v>437.30257497787028</v>
      </c>
      <c r="N4">
        <v>318.62611173885676</v>
      </c>
      <c r="O4">
        <v>266.3381761010441</v>
      </c>
      <c r="P4">
        <v>255.45634693319758</v>
      </c>
    </row>
    <row r="5" spans="1:16" x14ac:dyDescent="0.3">
      <c r="A5">
        <v>738.75641150000001</v>
      </c>
      <c r="B5">
        <v>1395.451055</v>
      </c>
      <c r="C5">
        <v>1334.6949360000001</v>
      </c>
      <c r="D5">
        <v>1264.6353160000001</v>
      </c>
      <c r="E5">
        <v>346730</v>
      </c>
      <c r="F5" s="8">
        <v>350745</v>
      </c>
      <c r="G5">
        <v>387725</v>
      </c>
      <c r="H5">
        <v>387199</v>
      </c>
      <c r="I5">
        <f t="shared" si="0"/>
        <v>469.34279635690172</v>
      </c>
      <c r="J5">
        <f t="shared" si="1"/>
        <v>251.34883716863862</v>
      </c>
      <c r="K5">
        <f t="shared" si="2"/>
        <v>290.4970937868307</v>
      </c>
      <c r="L5">
        <f t="shared" si="3"/>
        <v>306.17443234520579</v>
      </c>
      <c r="M5">
        <v>691.17775771750439</v>
      </c>
      <c r="N5">
        <v>379.22361956292332</v>
      </c>
      <c r="O5">
        <v>409.76105119499755</v>
      </c>
      <c r="P5">
        <v>445.44778472721379</v>
      </c>
    </row>
    <row r="6" spans="1:16" x14ac:dyDescent="0.3">
      <c r="A6">
        <v>562.55946129999995</v>
      </c>
      <c r="B6">
        <v>731.80323090000002</v>
      </c>
      <c r="C6">
        <v>1116.7822289999999</v>
      </c>
      <c r="D6">
        <v>1068.8891980000001</v>
      </c>
      <c r="E6">
        <v>2096401</v>
      </c>
      <c r="F6" s="8">
        <v>2203824</v>
      </c>
      <c r="G6">
        <v>2193799</v>
      </c>
      <c r="H6">
        <v>2434631</v>
      </c>
      <c r="I6">
        <f t="shared" si="0"/>
        <v>3726.5411822520887</v>
      </c>
      <c r="J6">
        <f t="shared" si="1"/>
        <v>3011.4980461204736</v>
      </c>
      <c r="K6">
        <f t="shared" si="2"/>
        <v>1964.3928270280528</v>
      </c>
      <c r="L6">
        <f t="shared" si="3"/>
        <v>2277.7206510791211</v>
      </c>
      <c r="M6">
        <v>1527.982478534132</v>
      </c>
      <c r="N6">
        <v>1156.6907117354187</v>
      </c>
      <c r="O6">
        <v>874.41577654259049</v>
      </c>
      <c r="P6">
        <v>784.46016815299492</v>
      </c>
    </row>
    <row r="7" spans="1:16" x14ac:dyDescent="0.3">
      <c r="A7">
        <v>595.81722549999995</v>
      </c>
      <c r="B7">
        <v>622.33082950000005</v>
      </c>
      <c r="C7">
        <v>1437.993588</v>
      </c>
      <c r="D7">
        <v>972.04655000000002</v>
      </c>
      <c r="E7">
        <v>361884</v>
      </c>
      <c r="F7" s="8">
        <v>390442</v>
      </c>
      <c r="G7">
        <v>405226</v>
      </c>
      <c r="H7">
        <v>478494</v>
      </c>
      <c r="I7">
        <f t="shared" si="0"/>
        <v>607.37418206785298</v>
      </c>
      <c r="J7">
        <f t="shared" si="1"/>
        <v>627.38656272853018</v>
      </c>
      <c r="K7">
        <f t="shared" si="2"/>
        <v>281.79958755142934</v>
      </c>
      <c r="L7">
        <f t="shared" si="3"/>
        <v>492.25420325806414</v>
      </c>
      <c r="M7">
        <v>566.44384478273196</v>
      </c>
      <c r="N7">
        <v>533.97483179001017</v>
      </c>
      <c r="O7">
        <v>228.93217518296751</v>
      </c>
      <c r="P7">
        <v>301.11726645189987</v>
      </c>
    </row>
    <row r="8" spans="1:16" x14ac:dyDescent="0.3">
      <c r="A8">
        <v>420.52657729999999</v>
      </c>
      <c r="B8">
        <v>552.85781970000005</v>
      </c>
      <c r="C8">
        <v>1026.0707130000001</v>
      </c>
      <c r="D8">
        <v>1027.2475199999999</v>
      </c>
      <c r="E8">
        <v>1299570</v>
      </c>
      <c r="F8" s="8">
        <v>903258</v>
      </c>
      <c r="G8">
        <v>1049548</v>
      </c>
      <c r="H8">
        <v>1041510</v>
      </c>
      <c r="I8">
        <f t="shared" si="0"/>
        <v>3090.339755322761</v>
      </c>
      <c r="J8">
        <f t="shared" si="1"/>
        <v>1633.7979998006347</v>
      </c>
      <c r="K8">
        <f t="shared" si="2"/>
        <v>1022.8807690372115</v>
      </c>
      <c r="L8">
        <f t="shared" si="3"/>
        <v>1013.8841707790154</v>
      </c>
      <c r="M8">
        <v>9230.1252989081895</v>
      </c>
      <c r="N8">
        <v>8027.5214383478487</v>
      </c>
      <c r="O8">
        <v>4422.58602892216</v>
      </c>
      <c r="P8">
        <v>4532.8549442494641</v>
      </c>
    </row>
    <row r="9" spans="1:16" x14ac:dyDescent="0.3">
      <c r="A9">
        <v>592.48053010000001</v>
      </c>
      <c r="B9">
        <v>589.45849620000001</v>
      </c>
      <c r="C9">
        <v>750.04145259999996</v>
      </c>
      <c r="D9">
        <v>1231.7347990000001</v>
      </c>
      <c r="E9">
        <v>2154780</v>
      </c>
      <c r="F9" s="8">
        <v>2264911</v>
      </c>
      <c r="G9">
        <v>2382573</v>
      </c>
      <c r="H9">
        <v>2443890</v>
      </c>
      <c r="I9">
        <f t="shared" si="0"/>
        <v>3636.8790036633136</v>
      </c>
      <c r="J9">
        <f t="shared" si="1"/>
        <v>3842.3587319564704</v>
      </c>
      <c r="K9">
        <f t="shared" si="2"/>
        <v>3176.5884295339547</v>
      </c>
      <c r="L9">
        <f t="shared" si="3"/>
        <v>1984.1040473843102</v>
      </c>
      <c r="M9">
        <v>2432.2216963935975</v>
      </c>
      <c r="N9">
        <v>2403.9249737427058</v>
      </c>
      <c r="O9">
        <v>1841.8222022413058</v>
      </c>
      <c r="P9">
        <v>1107.0808433009124</v>
      </c>
    </row>
    <row r="10" spans="1:16" x14ac:dyDescent="0.3">
      <c r="A10">
        <v>955.38811759999999</v>
      </c>
      <c r="B10">
        <v>777.34620329999996</v>
      </c>
      <c r="C10">
        <v>1291.53981</v>
      </c>
      <c r="D10">
        <v>1453.096399</v>
      </c>
      <c r="E10">
        <v>5048159</v>
      </c>
      <c r="F10" s="8">
        <v>5243256</v>
      </c>
      <c r="G10">
        <v>5377957</v>
      </c>
      <c r="H10">
        <v>5492993</v>
      </c>
      <c r="I10">
        <f t="shared" si="0"/>
        <v>5283.8829654709534</v>
      </c>
      <c r="J10">
        <f t="shared" si="1"/>
        <v>6745.0718582547433</v>
      </c>
      <c r="K10">
        <f t="shared" si="2"/>
        <v>4163.9885649362986</v>
      </c>
      <c r="L10">
        <f t="shared" si="3"/>
        <v>3780.1986184675693</v>
      </c>
      <c r="M10">
        <v>4262.5503970366735</v>
      </c>
      <c r="N10">
        <v>5085.2580011565615</v>
      </c>
      <c r="O10">
        <v>2990.7610823084115</v>
      </c>
      <c r="P10">
        <v>2623.0303802438916</v>
      </c>
    </row>
    <row r="11" spans="1:16" x14ac:dyDescent="0.3">
      <c r="A11">
        <v>965.49005890000001</v>
      </c>
      <c r="B11">
        <v>714.81116110000005</v>
      </c>
      <c r="C11">
        <v>1128.116534</v>
      </c>
      <c r="D11">
        <v>1136.700302</v>
      </c>
      <c r="E11">
        <v>893141</v>
      </c>
      <c r="F11" s="8">
        <v>941805</v>
      </c>
      <c r="G11">
        <v>942375</v>
      </c>
      <c r="H11">
        <v>946837</v>
      </c>
      <c r="I11">
        <f t="shared" si="0"/>
        <v>925.0649364712998</v>
      </c>
      <c r="J11">
        <f t="shared" si="1"/>
        <v>1317.5577708533347</v>
      </c>
      <c r="K11">
        <f t="shared" si="2"/>
        <v>835.35252928045463</v>
      </c>
      <c r="L11">
        <f t="shared" si="3"/>
        <v>832.96977957519709</v>
      </c>
      <c r="M11">
        <v>887.74917162432939</v>
      </c>
      <c r="N11">
        <v>1187.3709396113679</v>
      </c>
      <c r="O11">
        <v>803.96038234113848</v>
      </c>
      <c r="P11">
        <v>811.67128958851993</v>
      </c>
    </row>
    <row r="12" spans="1:16" x14ac:dyDescent="0.3">
      <c r="A12">
        <v>1011.9200980000001</v>
      </c>
      <c r="B12">
        <v>819.18587000000002</v>
      </c>
      <c r="C12">
        <v>1146.0628730000001</v>
      </c>
      <c r="D12">
        <v>1358.3481959999999</v>
      </c>
      <c r="E12">
        <v>2508185</v>
      </c>
      <c r="F12" s="8">
        <v>2494244</v>
      </c>
      <c r="G12">
        <v>2721169</v>
      </c>
      <c r="H12">
        <v>2730865</v>
      </c>
      <c r="I12">
        <f t="shared" si="0"/>
        <v>2478.639375734585</v>
      </c>
      <c r="J12">
        <f t="shared" si="1"/>
        <v>3044.7839633757353</v>
      </c>
      <c r="K12">
        <f t="shared" si="2"/>
        <v>2374.362754529262</v>
      </c>
      <c r="L12">
        <f t="shared" si="3"/>
        <v>2010.4307629234706</v>
      </c>
      <c r="M12">
        <v>3395.1860495609999</v>
      </c>
      <c r="N12">
        <v>4369.1769244017842</v>
      </c>
      <c r="O12">
        <v>3034.6764404783225</v>
      </c>
      <c r="P12">
        <v>2610.9454191817545</v>
      </c>
    </row>
    <row r="13" spans="1:16" x14ac:dyDescent="0.3">
      <c r="A13">
        <v>454.1781383</v>
      </c>
      <c r="B13">
        <v>771.5511123</v>
      </c>
      <c r="C13">
        <v>1368.7997130000001</v>
      </c>
      <c r="D13">
        <v>1274.5899979999999</v>
      </c>
      <c r="E13">
        <v>841854</v>
      </c>
      <c r="F13" s="8">
        <v>805731</v>
      </c>
      <c r="G13">
        <v>874665</v>
      </c>
      <c r="H13">
        <v>907677</v>
      </c>
      <c r="I13">
        <f t="shared" si="0"/>
        <v>1853.5766674086963</v>
      </c>
      <c r="J13">
        <f t="shared" si="1"/>
        <v>1044.3002247746224</v>
      </c>
      <c r="K13">
        <f t="shared" si="2"/>
        <v>639.00144900161877</v>
      </c>
      <c r="L13">
        <f t="shared" si="3"/>
        <v>712.13253000907355</v>
      </c>
      <c r="M13">
        <v>5784.6597589085231</v>
      </c>
      <c r="N13">
        <v>3497.7786396485244</v>
      </c>
      <c r="O13">
        <v>1960.8763608792485</v>
      </c>
      <c r="P13">
        <v>2113.0112461466219</v>
      </c>
    </row>
    <row r="14" spans="1:16" x14ac:dyDescent="0.3">
      <c r="A14">
        <v>571.22765709999999</v>
      </c>
      <c r="B14">
        <v>1045.0628919999999</v>
      </c>
      <c r="C14">
        <v>1789.1342950000001</v>
      </c>
      <c r="D14">
        <v>1688.1587770000001</v>
      </c>
      <c r="E14">
        <v>843212</v>
      </c>
      <c r="F14" s="8">
        <v>859346</v>
      </c>
      <c r="G14">
        <v>948815</v>
      </c>
      <c r="H14">
        <v>1053778</v>
      </c>
      <c r="I14">
        <f t="shared" si="0"/>
        <v>1476.1400109385565</v>
      </c>
      <c r="J14">
        <f t="shared" si="1"/>
        <v>822.29118130433062</v>
      </c>
      <c r="K14">
        <f t="shared" si="2"/>
        <v>530.32072698600859</v>
      </c>
      <c r="L14">
        <f t="shared" si="3"/>
        <v>624.21735109102235</v>
      </c>
      <c r="M14">
        <v>3677.570534075599</v>
      </c>
      <c r="N14">
        <v>2088.9364809634826</v>
      </c>
      <c r="O14">
        <v>1199.4130379128414</v>
      </c>
      <c r="P14">
        <v>1245.9799567774896</v>
      </c>
    </row>
    <row r="15" spans="1:16" x14ac:dyDescent="0.3">
      <c r="A15">
        <v>1154.533336</v>
      </c>
      <c r="B15">
        <v>1405.640373</v>
      </c>
      <c r="C15">
        <v>1379.8785559999999</v>
      </c>
      <c r="D15">
        <v>1971.894716</v>
      </c>
      <c r="E15">
        <v>3935350</v>
      </c>
      <c r="F15" s="8">
        <v>4158398</v>
      </c>
      <c r="G15">
        <v>4352718</v>
      </c>
      <c r="H15">
        <v>4548236</v>
      </c>
      <c r="I15">
        <f t="shared" si="0"/>
        <v>3408.606644165362</v>
      </c>
      <c r="J15">
        <f t="shared" si="1"/>
        <v>2958.3655107493132</v>
      </c>
      <c r="K15">
        <f t="shared" si="2"/>
        <v>3154.4210764588479</v>
      </c>
      <c r="L15">
        <f t="shared" si="3"/>
        <v>2306.5308523297449</v>
      </c>
      <c r="M15">
        <v>3489.2669396252063</v>
      </c>
      <c r="N15">
        <v>2890.7401053996336</v>
      </c>
      <c r="O15">
        <v>2920.4403405483463</v>
      </c>
      <c r="P15">
        <v>2004.6734584383357</v>
      </c>
    </row>
    <row r="16" spans="1:16" x14ac:dyDescent="0.3">
      <c r="A16">
        <v>525.14449590000004</v>
      </c>
      <c r="B16">
        <v>619.62791879999997</v>
      </c>
      <c r="C16">
        <v>909.63688549999995</v>
      </c>
      <c r="D16">
        <v>925.70926340000005</v>
      </c>
      <c r="E16">
        <v>7510453</v>
      </c>
      <c r="F16" s="8">
        <v>7351076</v>
      </c>
      <c r="G16">
        <v>7773109</v>
      </c>
      <c r="H16">
        <v>7834117</v>
      </c>
      <c r="I16">
        <f t="shared" si="0"/>
        <v>14301.688504091582</v>
      </c>
      <c r="J16">
        <f t="shared" si="1"/>
        <v>11863.693963687811</v>
      </c>
      <c r="K16">
        <f t="shared" si="2"/>
        <v>8545.2878218843962</v>
      </c>
      <c r="L16">
        <f t="shared" si="3"/>
        <v>8462.8266235841584</v>
      </c>
      <c r="M16">
        <v>17115.323630301424</v>
      </c>
      <c r="N16">
        <v>15331.865643494953</v>
      </c>
      <c r="O16">
        <v>10230.60536390265</v>
      </c>
      <c r="P16">
        <v>10250.194499674053</v>
      </c>
    </row>
    <row r="17" spans="1:16" x14ac:dyDescent="0.3">
      <c r="A17">
        <v>1359.201069</v>
      </c>
      <c r="B17">
        <v>1462.1127899999999</v>
      </c>
      <c r="C17">
        <v>2172.5779050000001</v>
      </c>
      <c r="D17">
        <v>2498.2366400000001</v>
      </c>
      <c r="E17">
        <v>1336256</v>
      </c>
      <c r="F17" s="8">
        <v>1432537</v>
      </c>
      <c r="G17">
        <v>1537022</v>
      </c>
      <c r="H17">
        <v>1586936</v>
      </c>
      <c r="I17">
        <f t="shared" si="0"/>
        <v>983.11870883321092</v>
      </c>
      <c r="J17">
        <f t="shared" si="1"/>
        <v>979.77188203107096</v>
      </c>
      <c r="K17">
        <f t="shared" si="2"/>
        <v>707.46461908807817</v>
      </c>
      <c r="L17">
        <f t="shared" si="3"/>
        <v>635.22245034401544</v>
      </c>
      <c r="M17">
        <v>2316.5645406066114</v>
      </c>
      <c r="N17">
        <v>2206.9979977399694</v>
      </c>
      <c r="O17">
        <v>1499.0744371028663</v>
      </c>
      <c r="P17">
        <v>1343.3038913399332</v>
      </c>
    </row>
    <row r="18" spans="1:16" x14ac:dyDescent="0.3">
      <c r="A18">
        <v>854.51377869999999</v>
      </c>
      <c r="B18">
        <v>802.37696210000001</v>
      </c>
      <c r="C18">
        <v>1187.8075920000001</v>
      </c>
      <c r="D18">
        <v>1390.2487610000001</v>
      </c>
      <c r="E18">
        <v>708848</v>
      </c>
      <c r="F18" s="8">
        <v>678893</v>
      </c>
      <c r="G18">
        <v>732295</v>
      </c>
      <c r="H18">
        <v>789618</v>
      </c>
      <c r="I18">
        <f t="shared" si="0"/>
        <v>829.53372744719672</v>
      </c>
      <c r="J18">
        <f t="shared" si="1"/>
        <v>846.1023085996701</v>
      </c>
      <c r="K18">
        <f t="shared" si="2"/>
        <v>616.5097823351847</v>
      </c>
      <c r="L18">
        <f t="shared" si="3"/>
        <v>567.96885719360841</v>
      </c>
      <c r="M18">
        <v>1412.418418619468</v>
      </c>
      <c r="N18">
        <v>1600.2129431028936</v>
      </c>
      <c r="O18">
        <v>1047.1207697079612</v>
      </c>
      <c r="P18">
        <v>878.01912452126976</v>
      </c>
    </row>
    <row r="19" spans="1:16" x14ac:dyDescent="0.3">
      <c r="A19">
        <v>888.24435789999995</v>
      </c>
      <c r="B19">
        <v>837.91479019999997</v>
      </c>
      <c r="C19">
        <v>1499.0727220000001</v>
      </c>
      <c r="D19">
        <v>1515.9442670000001</v>
      </c>
      <c r="E19">
        <v>536867</v>
      </c>
      <c r="F19" s="8">
        <v>572426</v>
      </c>
      <c r="G19">
        <v>609606</v>
      </c>
      <c r="H19">
        <v>591021</v>
      </c>
      <c r="I19">
        <f t="shared" si="0"/>
        <v>604.41363373167792</v>
      </c>
      <c r="J19">
        <f t="shared" si="1"/>
        <v>683.15538369166268</v>
      </c>
      <c r="K19">
        <f t="shared" si="2"/>
        <v>406.65538839682785</v>
      </c>
      <c r="L19">
        <f t="shared" si="3"/>
        <v>389.86987375836026</v>
      </c>
      <c r="M19">
        <v>725.25425494740432</v>
      </c>
      <c r="N19">
        <v>775.26021452008024</v>
      </c>
      <c r="O19">
        <v>419.52334317774341</v>
      </c>
      <c r="P19">
        <v>442.56706173486253</v>
      </c>
    </row>
    <row r="20" spans="1:16" x14ac:dyDescent="0.3">
      <c r="A20">
        <v>669.57506350000006</v>
      </c>
      <c r="B20">
        <v>1133.056752</v>
      </c>
      <c r="C20">
        <v>1254.8402229999999</v>
      </c>
      <c r="D20">
        <v>1169.682348</v>
      </c>
      <c r="E20">
        <v>3497998</v>
      </c>
      <c r="F20" s="8">
        <v>3783245</v>
      </c>
      <c r="G20">
        <v>3843830</v>
      </c>
      <c r="H20">
        <v>4214894</v>
      </c>
      <c r="I20">
        <f t="shared" si="0"/>
        <v>5224.2059041375869</v>
      </c>
      <c r="J20">
        <f t="shared" si="1"/>
        <v>3338.972203574142</v>
      </c>
      <c r="K20">
        <f t="shared" si="2"/>
        <v>3063.2027325442214</v>
      </c>
      <c r="L20">
        <f t="shared" si="3"/>
        <v>3603.4518322063282</v>
      </c>
      <c r="M20">
        <v>2686.3948466025868</v>
      </c>
      <c r="N20">
        <v>1517.15348500037</v>
      </c>
      <c r="O20">
        <v>1604.1086053072752</v>
      </c>
      <c r="P20">
        <v>1575.602985845863</v>
      </c>
    </row>
    <row r="21" spans="1:16" x14ac:dyDescent="0.3">
      <c r="A21">
        <v>634.8034639</v>
      </c>
      <c r="B21">
        <v>708.45799680000005</v>
      </c>
      <c r="C21">
        <v>1361.4060910000001</v>
      </c>
      <c r="D21">
        <v>1545.3055440000001</v>
      </c>
      <c r="E21">
        <v>763168</v>
      </c>
      <c r="F21" s="8">
        <v>849173</v>
      </c>
      <c r="G21">
        <v>978481</v>
      </c>
      <c r="H21">
        <v>923789</v>
      </c>
      <c r="I21">
        <f t="shared" si="0"/>
        <v>1202.2114613417125</v>
      </c>
      <c r="J21">
        <f t="shared" si="1"/>
        <v>1198.6215186159077</v>
      </c>
      <c r="K21">
        <f t="shared" si="2"/>
        <v>718.72823727508944</v>
      </c>
      <c r="L21">
        <f t="shared" si="3"/>
        <v>597.80345937851621</v>
      </c>
      <c r="M21">
        <v>4963.1597481268882</v>
      </c>
      <c r="N21">
        <v>4451.6047729648544</v>
      </c>
      <c r="O21">
        <v>2342.4039462447213</v>
      </c>
      <c r="P21">
        <v>2152.3833994605793</v>
      </c>
    </row>
    <row r="22" spans="1:16" x14ac:dyDescent="0.3">
      <c r="A22">
        <v>657.70477889999995</v>
      </c>
      <c r="B22">
        <v>863.56967910000003</v>
      </c>
      <c r="C22">
        <v>1667.8128099999999</v>
      </c>
      <c r="D22">
        <v>1250.7804269999999</v>
      </c>
      <c r="E22">
        <v>1886648</v>
      </c>
      <c r="F22" s="8">
        <v>1782782</v>
      </c>
      <c r="G22">
        <v>1915173</v>
      </c>
      <c r="H22">
        <v>2038681</v>
      </c>
      <c r="I22">
        <f t="shared" si="0"/>
        <v>2868.5332090111715</v>
      </c>
      <c r="J22">
        <f t="shared" si="1"/>
        <v>2064.4332972157958</v>
      </c>
      <c r="K22">
        <f t="shared" si="2"/>
        <v>1148.3141204557603</v>
      </c>
      <c r="L22">
        <f t="shared" si="3"/>
        <v>1629.9271686636332</v>
      </c>
      <c r="M22">
        <v>6743.1606737257971</v>
      </c>
      <c r="N22">
        <v>5433.9066245245149</v>
      </c>
      <c r="O22">
        <v>2824.3685213090553</v>
      </c>
      <c r="P22">
        <v>3738.1964884233034</v>
      </c>
    </row>
    <row r="23" spans="1:16" x14ac:dyDescent="0.3">
      <c r="A23">
        <v>671.46012629999996</v>
      </c>
      <c r="B23">
        <v>904.29892319999999</v>
      </c>
      <c r="C23">
        <v>1517.8408529999999</v>
      </c>
      <c r="D23">
        <v>1646.0862079999999</v>
      </c>
      <c r="E23">
        <v>1102690</v>
      </c>
      <c r="F23" s="8">
        <v>1137100</v>
      </c>
      <c r="G23">
        <v>1220571</v>
      </c>
      <c r="H23">
        <v>1286905</v>
      </c>
      <c r="I23">
        <f t="shared" si="0"/>
        <v>1642.2270762021867</v>
      </c>
      <c r="J23">
        <f t="shared" si="1"/>
        <v>1257.4381886646484</v>
      </c>
      <c r="K23">
        <f t="shared" si="2"/>
        <v>804.14952436386955</v>
      </c>
      <c r="L23">
        <f t="shared" si="3"/>
        <v>781.7968425624523</v>
      </c>
      <c r="M23">
        <v>1569.2771003489445</v>
      </c>
      <c r="N23">
        <v>1277.2170466740195</v>
      </c>
      <c r="O23">
        <v>774.10553133925964</v>
      </c>
      <c r="P23">
        <v>721.63413691635765</v>
      </c>
    </row>
    <row r="24" spans="1:16" x14ac:dyDescent="0.3">
      <c r="A24">
        <v>678.30383300000005</v>
      </c>
      <c r="B24">
        <v>702.42497530000003</v>
      </c>
      <c r="C24">
        <v>925.73284860000001</v>
      </c>
      <c r="D24">
        <v>1188.2601810000001</v>
      </c>
      <c r="E24">
        <v>837262</v>
      </c>
      <c r="F24" s="8">
        <v>903542</v>
      </c>
      <c r="G24">
        <v>892648</v>
      </c>
      <c r="H24">
        <v>1008584</v>
      </c>
      <c r="I24">
        <f t="shared" si="0"/>
        <v>1234.3465557270408</v>
      </c>
      <c r="J24">
        <f t="shared" si="1"/>
        <v>1286.3181574859359</v>
      </c>
      <c r="K24">
        <f t="shared" si="2"/>
        <v>964.26091107166098</v>
      </c>
      <c r="L24">
        <f t="shared" si="3"/>
        <v>848.79053941806694</v>
      </c>
      <c r="M24">
        <v>1270.8965482139622</v>
      </c>
      <c r="N24">
        <v>1289.9726402994258</v>
      </c>
      <c r="O24">
        <v>1067.1210398269538</v>
      </c>
      <c r="P24">
        <v>764.72225067348268</v>
      </c>
    </row>
    <row r="25" spans="1:16" x14ac:dyDescent="0.3">
      <c r="A25">
        <v>808.94049159999997</v>
      </c>
      <c r="B25">
        <v>901.44027649999998</v>
      </c>
      <c r="C25">
        <v>1255.5233909999999</v>
      </c>
      <c r="D25">
        <v>1660.858221</v>
      </c>
      <c r="E25">
        <v>1186078</v>
      </c>
      <c r="F25" s="8">
        <v>1266587</v>
      </c>
      <c r="G25">
        <v>1304639</v>
      </c>
      <c r="H25">
        <v>1414014</v>
      </c>
      <c r="I25">
        <f t="shared" si="0"/>
        <v>1466.2116834503627</v>
      </c>
      <c r="J25">
        <f t="shared" si="1"/>
        <v>1405.0703446685854</v>
      </c>
      <c r="K25">
        <f t="shared" si="2"/>
        <v>1039.1196287955102</v>
      </c>
      <c r="L25">
        <f t="shared" si="3"/>
        <v>851.37550100370674</v>
      </c>
      <c r="M25">
        <v>1945.0862162776177</v>
      </c>
      <c r="N25">
        <v>1705.3032131741011</v>
      </c>
      <c r="O25">
        <v>1217.5432261620047</v>
      </c>
      <c r="P25">
        <v>878.09903431847476</v>
      </c>
    </row>
    <row r="26" spans="1:16" x14ac:dyDescent="0.3">
      <c r="A26">
        <v>710.05184889999998</v>
      </c>
      <c r="B26">
        <v>954.66347050000002</v>
      </c>
      <c r="C26">
        <v>2369.5226269999998</v>
      </c>
      <c r="D26">
        <v>1597.139402</v>
      </c>
      <c r="E26">
        <v>1696953</v>
      </c>
      <c r="F26" s="8">
        <v>1741417</v>
      </c>
      <c r="G26">
        <v>1836589</v>
      </c>
      <c r="H26">
        <v>1859345</v>
      </c>
      <c r="I26">
        <f t="shared" si="0"/>
        <v>2389.9001215599819</v>
      </c>
      <c r="J26">
        <f t="shared" si="1"/>
        <v>1824.1160930646502</v>
      </c>
      <c r="K26">
        <f t="shared" si="2"/>
        <v>775.08818825894252</v>
      </c>
      <c r="L26">
        <f t="shared" si="3"/>
        <v>1164.1720175907351</v>
      </c>
      <c r="M26">
        <v>1751.8889668790778</v>
      </c>
      <c r="N26">
        <v>1313.0459462783017</v>
      </c>
      <c r="O26">
        <v>508.70035435200765</v>
      </c>
      <c r="P26">
        <v>769.24280902563316</v>
      </c>
    </row>
    <row r="27" spans="1:16" x14ac:dyDescent="0.3">
      <c r="A27">
        <v>712.43714090000003</v>
      </c>
      <c r="B27">
        <v>867.83527149999998</v>
      </c>
      <c r="C27">
        <v>1131.1839540000001</v>
      </c>
      <c r="D27">
        <v>1364.484884</v>
      </c>
      <c r="E27">
        <v>1637077</v>
      </c>
      <c r="F27" s="8">
        <v>1804146</v>
      </c>
      <c r="G27">
        <v>1879182</v>
      </c>
      <c r="H27">
        <v>1932498</v>
      </c>
      <c r="I27">
        <f t="shared" si="0"/>
        <v>2297.8546541410387</v>
      </c>
      <c r="J27">
        <f t="shared" si="1"/>
        <v>2078.9037496501433</v>
      </c>
      <c r="K27">
        <f t="shared" si="2"/>
        <v>1661.2523483514688</v>
      </c>
      <c r="L27">
        <f t="shared" si="3"/>
        <v>1416.2839197858054</v>
      </c>
      <c r="M27">
        <v>1693.6245048591065</v>
      </c>
      <c r="N27">
        <v>1266.8602396163383</v>
      </c>
      <c r="O27">
        <v>953.34184699723903</v>
      </c>
      <c r="P27">
        <v>780.95844995817481</v>
      </c>
    </row>
    <row r="28" spans="1:16" x14ac:dyDescent="0.3">
      <c r="A28">
        <v>554.11163799999997</v>
      </c>
      <c r="B28">
        <v>928.9383431</v>
      </c>
      <c r="C28">
        <v>942.02862219999997</v>
      </c>
      <c r="D28">
        <v>923.53870199999994</v>
      </c>
      <c r="E28">
        <v>756194</v>
      </c>
      <c r="F28" s="8">
        <v>768073</v>
      </c>
      <c r="G28">
        <v>869500</v>
      </c>
      <c r="H28">
        <v>866644</v>
      </c>
      <c r="I28">
        <f t="shared" si="0"/>
        <v>1364.6961156228233</v>
      </c>
      <c r="J28">
        <f t="shared" si="1"/>
        <v>826.82882637488149</v>
      </c>
      <c r="K28">
        <f t="shared" si="2"/>
        <v>923.00804827923628</v>
      </c>
      <c r="L28">
        <f t="shared" si="3"/>
        <v>938.39489143574633</v>
      </c>
      <c r="M28">
        <v>2844.9880707973871</v>
      </c>
      <c r="N28">
        <v>1719.9903652033888</v>
      </c>
      <c r="O28">
        <v>1641.4957715283738</v>
      </c>
      <c r="P28">
        <v>1706.0703537251438</v>
      </c>
    </row>
    <row r="29" spans="1:16" x14ac:dyDescent="0.3">
      <c r="A29">
        <v>504.60633860000002</v>
      </c>
      <c r="B29">
        <v>549.2985056</v>
      </c>
      <c r="C29">
        <v>1110.7087919999999</v>
      </c>
      <c r="D29">
        <v>1619.015349</v>
      </c>
      <c r="E29">
        <v>1918177</v>
      </c>
      <c r="F29" s="8">
        <v>1983040</v>
      </c>
      <c r="G29">
        <v>1980316</v>
      </c>
      <c r="H29">
        <v>2019992</v>
      </c>
      <c r="I29">
        <f t="shared" si="0"/>
        <v>3801.3335411557987</v>
      </c>
      <c r="J29">
        <f t="shared" si="1"/>
        <v>3610.131794977161</v>
      </c>
      <c r="K29">
        <f t="shared" si="2"/>
        <v>1782.9299761228506</v>
      </c>
      <c r="L29">
        <f t="shared" si="3"/>
        <v>1247.6669855215807</v>
      </c>
      <c r="M29">
        <v>2985.3429986224114</v>
      </c>
      <c r="N29">
        <v>2741.822496594828</v>
      </c>
      <c r="O29">
        <v>1396.4425339670852</v>
      </c>
      <c r="P29">
        <v>968.88581134754884</v>
      </c>
    </row>
    <row r="30" spans="1:16" x14ac:dyDescent="0.3">
      <c r="A30">
        <v>570.14636470000005</v>
      </c>
      <c r="B30">
        <v>638.90731659999994</v>
      </c>
      <c r="C30">
        <v>1188.325388</v>
      </c>
      <c r="D30">
        <v>1101.8296130000001</v>
      </c>
      <c r="E30">
        <v>413405</v>
      </c>
      <c r="F30" s="8">
        <v>463358</v>
      </c>
      <c r="G30">
        <v>447269</v>
      </c>
      <c r="H30">
        <v>496808</v>
      </c>
      <c r="I30">
        <f t="shared" si="0"/>
        <v>725.08574218047625</v>
      </c>
      <c r="J30">
        <f t="shared" si="1"/>
        <v>725.23508177336157</v>
      </c>
      <c r="K30">
        <f t="shared" si="2"/>
        <v>376.38596677023952</v>
      </c>
      <c r="L30">
        <f t="shared" si="3"/>
        <v>450.8936718875425</v>
      </c>
      <c r="M30">
        <v>1505.338020442525</v>
      </c>
      <c r="N30">
        <v>1316.7387164650293</v>
      </c>
      <c r="O30">
        <v>759.70690276963103</v>
      </c>
      <c r="P30">
        <v>793.00645915749215</v>
      </c>
    </row>
    <row r="31" spans="1:16" x14ac:dyDescent="0.3">
      <c r="A31">
        <v>618.29621440000005</v>
      </c>
      <c r="B31">
        <v>955.28835360000005</v>
      </c>
      <c r="C31">
        <v>1326.9746720000001</v>
      </c>
      <c r="D31">
        <v>1134.49368</v>
      </c>
      <c r="E31">
        <v>2480946</v>
      </c>
      <c r="F31" s="8">
        <v>2728441</v>
      </c>
      <c r="G31">
        <v>2689453</v>
      </c>
      <c r="H31">
        <v>2907590</v>
      </c>
      <c r="I31">
        <f t="shared" si="0"/>
        <v>4012.5524663086144</v>
      </c>
      <c r="J31">
        <f t="shared" si="1"/>
        <v>2856.1438959429179</v>
      </c>
      <c r="K31">
        <f t="shared" si="2"/>
        <v>2026.7553381003793</v>
      </c>
      <c r="L31">
        <f t="shared" si="3"/>
        <v>2562.8966042367024</v>
      </c>
      <c r="M31">
        <v>8672.0699158788175</v>
      </c>
      <c r="N31">
        <v>5456.0416028922054</v>
      </c>
      <c r="O31">
        <v>4080.9422472533824</v>
      </c>
      <c r="P31">
        <v>4669.4292735063982</v>
      </c>
    </row>
    <row r="32" spans="1:16" x14ac:dyDescent="0.3">
      <c r="A32">
        <v>654.27994779999995</v>
      </c>
      <c r="B32">
        <v>842.08417280000003</v>
      </c>
      <c r="C32">
        <v>1302.306435</v>
      </c>
      <c r="D32">
        <v>1323.6479790000001</v>
      </c>
      <c r="E32">
        <v>979007</v>
      </c>
      <c r="F32" s="8">
        <v>1088672</v>
      </c>
      <c r="G32">
        <v>1088391</v>
      </c>
      <c r="H32">
        <v>1201722</v>
      </c>
      <c r="I32">
        <f t="shared" si="0"/>
        <v>1496.3120959031171</v>
      </c>
      <c r="J32">
        <f t="shared" si="1"/>
        <v>1292.8303786782678</v>
      </c>
      <c r="K32">
        <f t="shared" si="2"/>
        <v>835.74109038323229</v>
      </c>
      <c r="L32">
        <f t="shared" si="3"/>
        <v>907.88640111692405</v>
      </c>
      <c r="M32">
        <v>1830.7698471085562</v>
      </c>
      <c r="N32">
        <v>1383.381896522922</v>
      </c>
      <c r="O32">
        <v>959.85473649295147</v>
      </c>
      <c r="P32">
        <v>885.1076861728053</v>
      </c>
    </row>
    <row r="33" spans="1:16" x14ac:dyDescent="0.3">
      <c r="A33">
        <v>701.47077990000003</v>
      </c>
      <c r="B33">
        <v>940.65227679999998</v>
      </c>
      <c r="C33">
        <v>1605.357919</v>
      </c>
      <c r="D33">
        <v>1461.0491099999999</v>
      </c>
      <c r="E33">
        <v>611162</v>
      </c>
      <c r="F33" s="8">
        <v>592365</v>
      </c>
      <c r="G33">
        <v>592039</v>
      </c>
      <c r="H33">
        <v>643222</v>
      </c>
      <c r="I33">
        <f t="shared" si="0"/>
        <v>871.2579590088211</v>
      </c>
      <c r="J33">
        <f t="shared" si="1"/>
        <v>629.73854910037892</v>
      </c>
      <c r="K33">
        <f t="shared" si="2"/>
        <v>368.78941013278171</v>
      </c>
      <c r="L33">
        <f t="shared" si="3"/>
        <v>440.24666631500156</v>
      </c>
      <c r="M33">
        <v>1401.8417134070562</v>
      </c>
      <c r="N33">
        <v>1087.6665322923927</v>
      </c>
      <c r="O33">
        <v>646.12444846325889</v>
      </c>
      <c r="P33">
        <v>683.06944179309619</v>
      </c>
    </row>
    <row r="34" spans="1:16" x14ac:dyDescent="0.3">
      <c r="A34">
        <f t="shared" ref="A34:C34" si="4">SUM(A2:A33)</f>
        <v>22933.2577189</v>
      </c>
      <c r="B34">
        <f t="shared" si="4"/>
        <v>27639.981771100003</v>
      </c>
      <c r="C34">
        <f t="shared" si="4"/>
        <v>42327.291041899996</v>
      </c>
      <c r="D34">
        <f>SUM(D2:D33)</f>
        <v>43866.407332399998</v>
      </c>
      <c r="E34">
        <v>53532232</v>
      </c>
      <c r="F34" s="8">
        <v>55038883</v>
      </c>
      <c r="G34">
        <v>57330597</v>
      </c>
      <c r="H34">
        <v>59930646</v>
      </c>
      <c r="I34">
        <f>E34/A34</f>
        <v>2334.2619987164949</v>
      </c>
      <c r="J34">
        <f>F34/B34</f>
        <v>1991.2778328076874</v>
      </c>
      <c r="K34">
        <f>G34/C34</f>
        <v>1354.4593946077994</v>
      </c>
      <c r="L34">
        <f>H34/D34</f>
        <v>1366.2082136308177</v>
      </c>
    </row>
    <row r="35" spans="1:16" x14ac:dyDescent="0.3">
      <c r="M35">
        <v>2933.2631161494919</v>
      </c>
      <c r="N35">
        <v>2489.0464317141277</v>
      </c>
      <c r="O35">
        <v>1640.3189831182592</v>
      </c>
      <c r="P35">
        <v>1572.0243847976676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501E-C966-4794-B5D0-92E0957633B4}">
  <dimension ref="A1:W36"/>
  <sheetViews>
    <sheetView topLeftCell="A7" workbookViewId="0">
      <selection activeCell="E18" sqref="E18"/>
    </sheetView>
  </sheetViews>
  <sheetFormatPr baseColWidth="10" defaultRowHeight="14.4" x14ac:dyDescent="0.3"/>
  <cols>
    <col min="4" max="4" width="11.77734375" bestFit="1" customWidth="1"/>
  </cols>
  <sheetData>
    <row r="1" spans="1:23" ht="15" thickBot="1" x14ac:dyDescent="0.35">
      <c r="M1" s="47" t="s">
        <v>72</v>
      </c>
      <c r="N1" s="99" t="s">
        <v>73</v>
      </c>
      <c r="O1" s="100"/>
      <c r="P1" s="100"/>
      <c r="Q1" s="49" t="s">
        <v>77</v>
      </c>
    </row>
    <row r="2" spans="1:23" ht="43.8" thickBot="1" x14ac:dyDescent="0.35">
      <c r="A2" s="41" t="s">
        <v>14</v>
      </c>
      <c r="B2" s="41" t="s">
        <v>16</v>
      </c>
      <c r="C2" s="41" t="s">
        <v>61</v>
      </c>
      <c r="F2" s="41" t="s">
        <v>31</v>
      </c>
      <c r="G2" s="41" t="s">
        <v>106</v>
      </c>
      <c r="H2" s="41" t="s">
        <v>107</v>
      </c>
      <c r="J2" s="41" t="s">
        <v>21</v>
      </c>
      <c r="K2" s="41" t="s">
        <v>102</v>
      </c>
      <c r="L2" s="41" t="s">
        <v>103</v>
      </c>
      <c r="M2" s="47"/>
      <c r="N2" s="53" t="s">
        <v>76</v>
      </c>
      <c r="O2" s="50" t="s">
        <v>75</v>
      </c>
      <c r="P2" s="57" t="s">
        <v>74</v>
      </c>
      <c r="Q2" s="61"/>
      <c r="T2" t="s">
        <v>40</v>
      </c>
      <c r="U2" t="s">
        <v>65</v>
      </c>
      <c r="V2" t="s">
        <v>60</v>
      </c>
    </row>
    <row r="3" spans="1:23" x14ac:dyDescent="0.3">
      <c r="A3" s="18">
        <v>68797198</v>
      </c>
      <c r="B3" s="39">
        <v>33307176</v>
      </c>
      <c r="C3" s="39">
        <v>35490022</v>
      </c>
      <c r="E3" s="16"/>
      <c r="F3" s="18">
        <v>31856985</v>
      </c>
      <c r="G3" s="39">
        <v>19160135</v>
      </c>
      <c r="H3" s="39">
        <v>12696850</v>
      </c>
      <c r="J3" s="18">
        <v>20892059</v>
      </c>
      <c r="K3" s="39">
        <v>5910959</v>
      </c>
      <c r="L3" s="18">
        <v>14981100</v>
      </c>
      <c r="M3" s="48">
        <f>A3-F3-J3</f>
        <v>16048154</v>
      </c>
      <c r="N3" s="54">
        <f>F3/A3*100</f>
        <v>46.30564314552462</v>
      </c>
      <c r="O3" s="51">
        <f>J3/A3*100</f>
        <v>30.367601599123269</v>
      </c>
      <c r="P3" s="58">
        <f>M3/A3*100</f>
        <v>23.326755255352115</v>
      </c>
      <c r="Q3" s="62" t="s">
        <v>78</v>
      </c>
    </row>
    <row r="4" spans="1:23" x14ac:dyDescent="0.3">
      <c r="M4" s="48"/>
      <c r="N4" s="55"/>
      <c r="O4" s="46"/>
      <c r="P4" s="59"/>
      <c r="Q4" s="63"/>
      <c r="T4" t="s">
        <v>67</v>
      </c>
      <c r="U4" s="8">
        <v>60148811</v>
      </c>
      <c r="V4">
        <v>48.53</v>
      </c>
      <c r="W4">
        <v>48.53</v>
      </c>
    </row>
    <row r="5" spans="1:23" ht="43.2" x14ac:dyDescent="0.3">
      <c r="A5" s="41" t="s">
        <v>17</v>
      </c>
      <c r="B5" s="41" t="s">
        <v>18</v>
      </c>
      <c r="C5" s="41" t="s">
        <v>19</v>
      </c>
      <c r="F5" s="41" t="s">
        <v>26</v>
      </c>
      <c r="G5" s="41" t="s">
        <v>104</v>
      </c>
      <c r="H5" s="41" t="s">
        <v>105</v>
      </c>
      <c r="J5" s="41" t="s">
        <v>21</v>
      </c>
      <c r="K5" s="41" t="s">
        <v>102</v>
      </c>
      <c r="L5" s="41" t="s">
        <v>103</v>
      </c>
      <c r="M5" s="48"/>
      <c r="N5" s="56" t="s">
        <v>26</v>
      </c>
      <c r="O5" s="41" t="s">
        <v>21</v>
      </c>
      <c r="P5" s="59"/>
      <c r="Q5" s="63"/>
      <c r="T5" t="s">
        <v>68</v>
      </c>
      <c r="U5" s="8">
        <v>63785218</v>
      </c>
      <c r="V5">
        <v>51.47</v>
      </c>
      <c r="W5">
        <v>100</v>
      </c>
    </row>
    <row r="6" spans="1:23" x14ac:dyDescent="0.3">
      <c r="A6">
        <v>39643570</v>
      </c>
      <c r="B6" s="8">
        <v>12441470</v>
      </c>
      <c r="C6" s="8">
        <v>27202100</v>
      </c>
      <c r="F6" s="18">
        <v>18751511</v>
      </c>
      <c r="G6" s="39">
        <v>6530511</v>
      </c>
      <c r="H6" s="39">
        <v>12221000</v>
      </c>
      <c r="J6" s="18">
        <v>20892059</v>
      </c>
      <c r="K6" s="39">
        <v>5910959</v>
      </c>
      <c r="L6" s="18">
        <v>14981100</v>
      </c>
      <c r="M6" s="48">
        <f>A6-F6-J6</f>
        <v>0</v>
      </c>
      <c r="N6" s="55">
        <f>F6/A6*100</f>
        <v>47.300258276436757</v>
      </c>
      <c r="O6" s="45">
        <f>J6/A6*100</f>
        <v>52.699741723563243</v>
      </c>
      <c r="P6" s="59">
        <f>M6/A6*100</f>
        <v>0</v>
      </c>
      <c r="Q6" s="63" t="s">
        <v>79</v>
      </c>
    </row>
    <row r="7" spans="1:23" x14ac:dyDescent="0.3">
      <c r="D7">
        <f>D25</f>
        <v>123934029</v>
      </c>
      <c r="M7" s="48"/>
      <c r="N7" s="55"/>
      <c r="O7" s="46"/>
      <c r="P7" s="59"/>
      <c r="Q7" s="63"/>
      <c r="T7" t="s">
        <v>22</v>
      </c>
      <c r="U7" s="8">
        <v>123934029</v>
      </c>
      <c r="V7">
        <v>100</v>
      </c>
    </row>
    <row r="8" spans="1:23" ht="15" thickBot="1" x14ac:dyDescent="0.35">
      <c r="D8" s="8">
        <f>A10+A3</f>
        <v>123836081</v>
      </c>
      <c r="M8" s="48"/>
      <c r="N8" s="65"/>
      <c r="O8" s="46"/>
      <c r="P8" s="59"/>
      <c r="Q8" s="63"/>
    </row>
    <row r="9" spans="1:23" ht="43.8" thickBot="1" x14ac:dyDescent="0.35">
      <c r="A9" s="38" t="s">
        <v>62</v>
      </c>
      <c r="B9" s="38" t="s">
        <v>66</v>
      </c>
      <c r="C9" s="38" t="s">
        <v>64</v>
      </c>
      <c r="D9" s="17">
        <f>D7-D8</f>
        <v>97948</v>
      </c>
      <c r="F9" s="41" t="s">
        <v>36</v>
      </c>
      <c r="G9" s="41" t="s">
        <v>37</v>
      </c>
      <c r="H9" s="41" t="s">
        <v>38</v>
      </c>
      <c r="J9" s="41" t="s">
        <v>26</v>
      </c>
      <c r="K9" s="41" t="s">
        <v>104</v>
      </c>
      <c r="L9" s="41" t="s">
        <v>105</v>
      </c>
      <c r="M9" s="48"/>
      <c r="N9" s="66" t="s">
        <v>36</v>
      </c>
      <c r="O9" s="41" t="s">
        <v>26</v>
      </c>
      <c r="P9" s="59"/>
      <c r="Q9" s="63"/>
    </row>
    <row r="10" spans="1:23" x14ac:dyDescent="0.3">
      <c r="A10">
        <v>55038883</v>
      </c>
      <c r="B10" s="8">
        <v>26820167</v>
      </c>
      <c r="C10" s="8">
        <v>28218716</v>
      </c>
      <c r="F10" s="18">
        <v>27116103</v>
      </c>
      <c r="G10" s="39">
        <v>15560313</v>
      </c>
      <c r="H10" s="39">
        <v>11555790</v>
      </c>
      <c r="J10" s="18">
        <v>18751511</v>
      </c>
      <c r="K10" s="39">
        <v>6530511</v>
      </c>
      <c r="L10" s="39">
        <v>12221000</v>
      </c>
      <c r="M10" s="48">
        <f>A10-F10-J10</f>
        <v>9171269</v>
      </c>
      <c r="N10" s="54">
        <f>F10/A10*100</f>
        <v>49.267175353104456</v>
      </c>
      <c r="O10" s="46">
        <f>J10/A10*100</f>
        <v>34.069570416245547</v>
      </c>
      <c r="P10" s="59">
        <f>M10/A10*100</f>
        <v>16.663254230649994</v>
      </c>
      <c r="Q10" s="63" t="s">
        <v>80</v>
      </c>
    </row>
    <row r="11" spans="1:23" x14ac:dyDescent="0.3">
      <c r="M11" s="48"/>
      <c r="N11" s="55"/>
      <c r="O11" s="46"/>
      <c r="P11" s="59"/>
      <c r="Q11" s="63"/>
    </row>
    <row r="12" spans="1:23" ht="15" thickBot="1" x14ac:dyDescent="0.35">
      <c r="M12" s="48"/>
      <c r="N12" s="65"/>
      <c r="O12" s="46"/>
      <c r="P12" s="59"/>
      <c r="Q12" s="63"/>
    </row>
    <row r="13" spans="1:23" ht="43.8" thickBot="1" x14ac:dyDescent="0.35">
      <c r="A13" s="38" t="s">
        <v>69</v>
      </c>
      <c r="B13" s="38" t="s">
        <v>70</v>
      </c>
      <c r="C13" s="38" t="s">
        <v>71</v>
      </c>
      <c r="F13" s="41" t="s">
        <v>36</v>
      </c>
      <c r="G13" s="41" t="s">
        <v>37</v>
      </c>
      <c r="H13" s="41" t="s">
        <v>38</v>
      </c>
      <c r="J13" s="41" t="s">
        <v>31</v>
      </c>
      <c r="K13" s="41" t="s">
        <v>106</v>
      </c>
      <c r="L13" s="41" t="s">
        <v>107</v>
      </c>
      <c r="M13" s="48"/>
      <c r="N13" s="66" t="s">
        <v>36</v>
      </c>
      <c r="O13" s="41" t="s">
        <v>31</v>
      </c>
      <c r="P13" s="59"/>
      <c r="Q13" s="63"/>
    </row>
    <row r="14" spans="1:23" ht="15" thickBot="1" x14ac:dyDescent="0.35">
      <c r="A14" s="8">
        <v>58973088</v>
      </c>
      <c r="B14" s="8">
        <v>34720448</v>
      </c>
      <c r="C14" s="83">
        <v>24252640</v>
      </c>
      <c r="F14" s="18">
        <v>27116103</v>
      </c>
      <c r="G14" s="39">
        <v>15560313</v>
      </c>
      <c r="H14" s="39">
        <v>11555790</v>
      </c>
      <c r="J14" s="18">
        <v>31856985</v>
      </c>
      <c r="K14" s="39">
        <v>19160135</v>
      </c>
      <c r="L14" s="39">
        <v>12696850</v>
      </c>
      <c r="M14" s="48">
        <f>A14-F14-J14</f>
        <v>0</v>
      </c>
      <c r="N14" s="67">
        <f>F14/A14*100</f>
        <v>45.980469939101717</v>
      </c>
      <c r="O14" s="52">
        <f>J14/A14*100</f>
        <v>54.01953006089829</v>
      </c>
      <c r="P14" s="60">
        <f>M14/A14*100</f>
        <v>0</v>
      </c>
      <c r="Q14" s="64" t="s">
        <v>81</v>
      </c>
    </row>
    <row r="15" spans="1:23" x14ac:dyDescent="0.3">
      <c r="M15" s="47"/>
    </row>
    <row r="16" spans="1:23" x14ac:dyDescent="0.3">
      <c r="M16" s="19"/>
    </row>
    <row r="17" spans="1:13" ht="15" thickBot="1" x14ac:dyDescent="0.35">
      <c r="F17" s="8"/>
      <c r="M17" s="19"/>
    </row>
    <row r="18" spans="1:13" ht="28.8" x14ac:dyDescent="0.3">
      <c r="C18" s="68" t="s">
        <v>110</v>
      </c>
      <c r="D18" s="69" t="s">
        <v>111</v>
      </c>
      <c r="H18" t="s">
        <v>90</v>
      </c>
      <c r="M18" s="19"/>
    </row>
    <row r="19" spans="1:13" ht="15" thickBot="1" x14ac:dyDescent="0.35">
      <c r="C19" s="70">
        <f>D22+M10+M3</f>
        <v>25317371</v>
      </c>
      <c r="D19" s="71">
        <f>C19/D25*100</f>
        <v>20.42810292240237</v>
      </c>
      <c r="G19" s="8"/>
      <c r="H19" t="s">
        <v>85</v>
      </c>
      <c r="M19" s="19"/>
    </row>
    <row r="20" spans="1:13" ht="43.2" x14ac:dyDescent="0.3">
      <c r="B20" t="s">
        <v>82</v>
      </c>
      <c r="H20" s="24" t="s">
        <v>86</v>
      </c>
      <c r="I20" s="24" t="s">
        <v>87</v>
      </c>
      <c r="J20" s="24" t="s">
        <v>22</v>
      </c>
      <c r="K20" s="24" t="s">
        <v>74</v>
      </c>
      <c r="L20" s="38" t="s">
        <v>109</v>
      </c>
      <c r="M20" s="19" t="s">
        <v>114</v>
      </c>
    </row>
    <row r="21" spans="1:13" x14ac:dyDescent="0.3">
      <c r="B21" s="24" t="s">
        <v>67</v>
      </c>
      <c r="C21" s="24" t="s">
        <v>68</v>
      </c>
      <c r="D21" s="24" t="s">
        <v>93</v>
      </c>
      <c r="G21" s="24" t="s">
        <v>89</v>
      </c>
      <c r="H21" s="26">
        <f>J14/$D$25*100</f>
        <v>25.704792506987729</v>
      </c>
      <c r="I21" s="26">
        <f>K3/D25*100</f>
        <v>4.7694398767589492</v>
      </c>
      <c r="J21" s="1">
        <f>H21+I21</f>
        <v>30.474232383746678</v>
      </c>
      <c r="K21" s="1"/>
      <c r="M21" s="19"/>
    </row>
    <row r="22" spans="1:13" x14ac:dyDescent="0.3">
      <c r="A22" s="24" t="s">
        <v>84</v>
      </c>
      <c r="B22" s="8">
        <f>B25-B23-B24</f>
        <v>21468</v>
      </c>
      <c r="C22" s="8">
        <f>C25-C23-C24</f>
        <v>76480</v>
      </c>
      <c r="D22" s="17">
        <f>SUM(B22:C22)</f>
        <v>97948</v>
      </c>
      <c r="E22">
        <f>D22/D25*100</f>
        <v>7.9032369713406159E-2</v>
      </c>
      <c r="G22" s="24" t="s">
        <v>88</v>
      </c>
      <c r="H22">
        <f>F10/$D$25*100</f>
        <v>21.879465404937331</v>
      </c>
      <c r="I22">
        <f>F3/$D$25*100</f>
        <v>25.704792506987729</v>
      </c>
      <c r="J22" s="1">
        <f>H22+I22</f>
        <v>47.584257911925064</v>
      </c>
      <c r="K22" s="1">
        <f>M10/D25*100</f>
        <v>7.4001217212102413</v>
      </c>
      <c r="L22">
        <f>D22/D25*100</f>
        <v>7.9032369713406159E-2</v>
      </c>
      <c r="M22" s="19"/>
    </row>
    <row r="23" spans="1:13" x14ac:dyDescent="0.3">
      <c r="A23" s="24" t="s">
        <v>91</v>
      </c>
      <c r="B23" s="8">
        <v>26820167</v>
      </c>
      <c r="C23" s="8">
        <v>28218716</v>
      </c>
      <c r="D23" s="17">
        <f t="shared" ref="D23:D25" si="0">SUM(B23:C23)</f>
        <v>55038883</v>
      </c>
      <c r="E23" s="24">
        <f>D23/D25*100</f>
        <v>44.409823068045341</v>
      </c>
      <c r="J23" s="1">
        <f>J21+J22</f>
        <v>78.058490295671746</v>
      </c>
      <c r="M23" s="44">
        <f>K21+L21+L22+K22</f>
        <v>7.4791540909236476</v>
      </c>
    </row>
    <row r="24" spans="1:13" x14ac:dyDescent="0.3">
      <c r="A24" s="24" t="s">
        <v>92</v>
      </c>
      <c r="B24" s="39">
        <v>33307176</v>
      </c>
      <c r="C24" s="39">
        <v>35490022</v>
      </c>
      <c r="D24" s="17">
        <f t="shared" si="0"/>
        <v>68797198</v>
      </c>
      <c r="E24" s="24">
        <f>D24/D25*100</f>
        <v>55.511144562241256</v>
      </c>
      <c r="G24" t="s">
        <v>96</v>
      </c>
      <c r="M24" s="19"/>
    </row>
    <row r="25" spans="1:13" x14ac:dyDescent="0.3">
      <c r="B25" s="8">
        <v>60148811</v>
      </c>
      <c r="C25" s="8">
        <v>63785218</v>
      </c>
      <c r="D25" s="17">
        <f t="shared" si="0"/>
        <v>123934029</v>
      </c>
      <c r="G25" t="s">
        <v>67</v>
      </c>
      <c r="H25" t="s">
        <v>83</v>
      </c>
      <c r="M25" s="19"/>
    </row>
    <row r="26" spans="1:13" x14ac:dyDescent="0.3">
      <c r="F26" t="s">
        <v>92</v>
      </c>
      <c r="G26" s="1">
        <f>B24/D24*100</f>
        <v>48.413564750122532</v>
      </c>
      <c r="H26" s="84">
        <f>C24/D24*100</f>
        <v>51.586435249877468</v>
      </c>
      <c r="I26" t="s">
        <v>97</v>
      </c>
      <c r="M26" s="19"/>
    </row>
    <row r="27" spans="1:13" x14ac:dyDescent="0.3">
      <c r="B27" s="24" t="s">
        <v>95</v>
      </c>
      <c r="F27" t="s">
        <v>94</v>
      </c>
      <c r="G27" s="1">
        <f>B23/D23*100</f>
        <v>48.729490022535522</v>
      </c>
      <c r="H27" s="84">
        <f>C23/D23*100</f>
        <v>51.270509977464471</v>
      </c>
      <c r="I27" t="s">
        <v>98</v>
      </c>
      <c r="M27" s="19"/>
    </row>
    <row r="28" spans="1:13" x14ac:dyDescent="0.3">
      <c r="B28" s="81" t="s">
        <v>67</v>
      </c>
      <c r="C28" s="80" t="s">
        <v>68</v>
      </c>
      <c r="D28" s="24" t="s">
        <v>93</v>
      </c>
      <c r="M28" s="19"/>
    </row>
    <row r="29" spans="1:13" x14ac:dyDescent="0.3">
      <c r="A29" s="24" t="s">
        <v>84</v>
      </c>
      <c r="B29" s="1">
        <f>B22/$B$25*100</f>
        <v>3.5691478589659903E-2</v>
      </c>
      <c r="C29" s="1">
        <f>C22/$C$25*100</f>
        <v>0.11990238866942494</v>
      </c>
      <c r="D29" s="1">
        <f>D22/$D$25*100</f>
        <v>7.9032369713406159E-2</v>
      </c>
      <c r="M29" s="19"/>
    </row>
    <row r="30" spans="1:13" x14ac:dyDescent="0.3">
      <c r="A30" s="24" t="s">
        <v>91</v>
      </c>
      <c r="B30" s="1">
        <f t="shared" ref="B30:B32" si="1">B23/$B$25*100</f>
        <v>44.589687732979463</v>
      </c>
      <c r="C30" s="1">
        <f>C23/$C$25*100</f>
        <v>44.240212520712873</v>
      </c>
      <c r="D30" s="1">
        <f t="shared" ref="D30:D32" si="2">D23/$D$25*100</f>
        <v>44.409823068045341</v>
      </c>
      <c r="M30" s="19"/>
    </row>
    <row r="31" spans="1:13" x14ac:dyDescent="0.3">
      <c r="A31" s="24" t="s">
        <v>92</v>
      </c>
      <c r="B31" s="82">
        <f t="shared" si="1"/>
        <v>55.374620788430882</v>
      </c>
      <c r="C31" s="87">
        <f>C24/$C$25*100</f>
        <v>55.639885090617703</v>
      </c>
      <c r="D31" s="1">
        <f t="shared" si="2"/>
        <v>55.511144562241256</v>
      </c>
      <c r="M31" s="19"/>
    </row>
    <row r="32" spans="1:13" x14ac:dyDescent="0.3">
      <c r="B32">
        <f t="shared" si="1"/>
        <v>100</v>
      </c>
      <c r="C32">
        <f>C25/$C$25*100</f>
        <v>100</v>
      </c>
      <c r="D32">
        <f t="shared" si="2"/>
        <v>100</v>
      </c>
      <c r="M32" s="19"/>
    </row>
    <row r="33" spans="2:13" x14ac:dyDescent="0.3">
      <c r="M33" s="19"/>
    </row>
    <row r="34" spans="2:13" ht="230.4" x14ac:dyDescent="0.3">
      <c r="B34" s="15" t="s">
        <v>100</v>
      </c>
      <c r="C34" s="15" t="s">
        <v>99</v>
      </c>
      <c r="D34" s="15" t="s">
        <v>101</v>
      </c>
      <c r="M34" s="19"/>
    </row>
    <row r="35" spans="2:13" x14ac:dyDescent="0.3">
      <c r="M35" s="19"/>
    </row>
    <row r="36" spans="2:13" x14ac:dyDescent="0.3">
      <c r="M36" s="19"/>
    </row>
  </sheetData>
  <mergeCells count="1"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1173-DF11-4EB4-9443-C3A5AF8F9C14}">
  <dimension ref="A1:T43"/>
  <sheetViews>
    <sheetView workbookViewId="0">
      <selection activeCell="B19" sqref="B19"/>
    </sheetView>
  </sheetViews>
  <sheetFormatPr baseColWidth="10" defaultRowHeight="14.4" x14ac:dyDescent="0.3"/>
  <cols>
    <col min="13" max="13" width="18.6640625" bestFit="1" customWidth="1"/>
    <col min="14" max="16" width="12.5546875" bestFit="1" customWidth="1"/>
  </cols>
  <sheetData>
    <row r="1" spans="1:20" ht="15" thickBot="1" x14ac:dyDescent="0.35">
      <c r="M1" s="47" t="s">
        <v>72</v>
      </c>
      <c r="N1" s="99" t="s">
        <v>73</v>
      </c>
      <c r="O1" s="100"/>
      <c r="P1" s="100"/>
      <c r="Q1" s="49" t="s">
        <v>77</v>
      </c>
    </row>
    <row r="2" spans="1:20" ht="43.8" thickBot="1" x14ac:dyDescent="0.35">
      <c r="A2" s="41" t="s">
        <v>14</v>
      </c>
      <c r="B2" s="41" t="s">
        <v>16</v>
      </c>
      <c r="C2" s="41" t="s">
        <v>61</v>
      </c>
      <c r="F2" s="41" t="s">
        <v>31</v>
      </c>
      <c r="G2" s="41" t="s">
        <v>106</v>
      </c>
      <c r="H2" s="41" t="s">
        <v>107</v>
      </c>
      <c r="J2" s="41" t="s">
        <v>21</v>
      </c>
      <c r="K2" s="41" t="s">
        <v>102</v>
      </c>
      <c r="L2" s="41" t="s">
        <v>103</v>
      </c>
      <c r="M2" s="47"/>
      <c r="N2" s="53" t="s">
        <v>76</v>
      </c>
      <c r="O2" s="50" t="s">
        <v>75</v>
      </c>
      <c r="P2" s="57" t="s">
        <v>74</v>
      </c>
      <c r="Q2" s="61"/>
      <c r="S2" t="s">
        <v>40</v>
      </c>
      <c r="T2" t="s">
        <v>58</v>
      </c>
    </row>
    <row r="3" spans="1:20" x14ac:dyDescent="0.3">
      <c r="A3" s="18">
        <v>69430259</v>
      </c>
      <c r="B3" s="39">
        <v>33724671</v>
      </c>
      <c r="C3" s="39">
        <v>35705588</v>
      </c>
      <c r="E3" s="16"/>
      <c r="F3" s="18">
        <v>31739157</v>
      </c>
      <c r="G3" s="39">
        <v>19274255</v>
      </c>
      <c r="H3" s="39">
        <v>12464902</v>
      </c>
      <c r="J3" s="40">
        <v>23008513</v>
      </c>
      <c r="K3" s="42">
        <v>7034698</v>
      </c>
      <c r="L3" s="42">
        <v>15973815</v>
      </c>
      <c r="M3" s="48">
        <f>A3-F3-J3</f>
        <v>14682589</v>
      </c>
      <c r="N3" s="54">
        <f>F3/A3*100</f>
        <v>45.713724040695283</v>
      </c>
      <c r="O3" s="51">
        <f>J3/A3*100</f>
        <v>33.139028042513857</v>
      </c>
      <c r="P3" s="58">
        <f>M3/A3*100</f>
        <v>21.147247916790864</v>
      </c>
      <c r="Q3" s="62" t="s">
        <v>78</v>
      </c>
      <c r="S3" t="s">
        <v>67</v>
      </c>
      <c r="T3">
        <v>61289685</v>
      </c>
    </row>
    <row r="4" spans="1:20" x14ac:dyDescent="0.3">
      <c r="M4" s="48"/>
      <c r="N4" s="55"/>
      <c r="O4" s="46"/>
      <c r="P4" s="59"/>
      <c r="Q4" s="63"/>
      <c r="S4" t="s">
        <v>68</v>
      </c>
      <c r="T4">
        <v>65548782</v>
      </c>
    </row>
    <row r="5" spans="1:20" ht="43.2" x14ac:dyDescent="0.3">
      <c r="A5" s="41" t="s">
        <v>17</v>
      </c>
      <c r="B5" s="41" t="s">
        <v>18</v>
      </c>
      <c r="C5" s="41" t="s">
        <v>19</v>
      </c>
      <c r="F5" s="41" t="s">
        <v>26</v>
      </c>
      <c r="G5" s="41" t="s">
        <v>104</v>
      </c>
      <c r="H5" s="41" t="s">
        <v>105</v>
      </c>
      <c r="J5" s="41" t="s">
        <v>21</v>
      </c>
      <c r="K5" s="41" t="s">
        <v>102</v>
      </c>
      <c r="L5" s="41" t="s">
        <v>103</v>
      </c>
      <c r="M5" s="48"/>
      <c r="N5" s="56" t="s">
        <v>26</v>
      </c>
      <c r="O5" s="41" t="s">
        <v>21</v>
      </c>
      <c r="P5" s="59"/>
      <c r="Q5" s="63"/>
      <c r="S5" t="s">
        <v>22</v>
      </c>
      <c r="T5">
        <v>126838467</v>
      </c>
    </row>
    <row r="6" spans="1:20" x14ac:dyDescent="0.3">
      <c r="A6">
        <v>44443912</v>
      </c>
      <c r="B6" s="18">
        <v>14677660</v>
      </c>
      <c r="C6" s="18">
        <v>29766252</v>
      </c>
      <c r="F6" s="18">
        <v>21435399</v>
      </c>
      <c r="G6" s="39">
        <v>7642962</v>
      </c>
      <c r="H6" s="39">
        <v>13792437</v>
      </c>
      <c r="J6" s="40">
        <v>23008513</v>
      </c>
      <c r="K6" s="42">
        <v>7034698</v>
      </c>
      <c r="L6" s="42">
        <v>15973815</v>
      </c>
      <c r="M6" s="48">
        <f>A6-F6-J6</f>
        <v>0</v>
      </c>
      <c r="N6" s="55">
        <f>F6/A6*100</f>
        <v>48.230225548102069</v>
      </c>
      <c r="O6" s="45">
        <f>J6/A6*100</f>
        <v>51.769774451897931</v>
      </c>
      <c r="P6" s="59">
        <f>M6/A6*100</f>
        <v>0</v>
      </c>
      <c r="Q6" s="63" t="s">
        <v>79</v>
      </c>
    </row>
    <row r="7" spans="1:20" x14ac:dyDescent="0.3">
      <c r="D7">
        <f>D25</f>
        <v>126838467</v>
      </c>
      <c r="M7" s="48"/>
      <c r="N7" s="55"/>
      <c r="O7" s="46"/>
      <c r="P7" s="59"/>
      <c r="Q7" s="63"/>
    </row>
    <row r="8" spans="1:20" ht="15" thickBot="1" x14ac:dyDescent="0.35">
      <c r="D8" s="8">
        <f>A10+A3</f>
        <v>126760856</v>
      </c>
      <c r="M8" s="48"/>
      <c r="N8" s="65"/>
      <c r="O8" s="46"/>
      <c r="P8" s="59"/>
      <c r="Q8" s="63"/>
    </row>
    <row r="9" spans="1:20" ht="43.8" thickBot="1" x14ac:dyDescent="0.35">
      <c r="A9" s="38" t="s">
        <v>62</v>
      </c>
      <c r="B9" s="38" t="s">
        <v>66</v>
      </c>
      <c r="C9" s="38" t="s">
        <v>64</v>
      </c>
      <c r="D9" s="17">
        <f>D7-D8</f>
        <v>77611</v>
      </c>
      <c r="F9" s="41" t="s">
        <v>36</v>
      </c>
      <c r="G9" s="41" t="s">
        <v>37</v>
      </c>
      <c r="H9" s="41" t="s">
        <v>38</v>
      </c>
      <c r="J9" s="41" t="s">
        <v>26</v>
      </c>
      <c r="K9" s="41" t="s">
        <v>104</v>
      </c>
      <c r="L9" s="41" t="s">
        <v>105</v>
      </c>
      <c r="M9" s="48"/>
      <c r="N9" s="66" t="s">
        <v>36</v>
      </c>
      <c r="O9" s="41" t="s">
        <v>26</v>
      </c>
      <c r="P9" s="59"/>
      <c r="Q9" s="63"/>
    </row>
    <row r="10" spans="1:20" x14ac:dyDescent="0.3">
      <c r="A10">
        <v>57330597</v>
      </c>
      <c r="B10" s="8">
        <v>27557036</v>
      </c>
      <c r="C10" s="8">
        <v>29773561</v>
      </c>
      <c r="F10" s="40">
        <v>27031781</v>
      </c>
      <c r="G10" s="42">
        <v>15432229</v>
      </c>
      <c r="H10" s="42">
        <v>11599552</v>
      </c>
      <c r="J10" s="18">
        <v>21435399</v>
      </c>
      <c r="K10" s="39">
        <v>7642962</v>
      </c>
      <c r="L10" s="39">
        <v>13792437</v>
      </c>
      <c r="M10" s="48">
        <f>A10-F10-J10</f>
        <v>8863417</v>
      </c>
      <c r="N10" s="54">
        <f>F10/A10*100</f>
        <v>47.150705582221654</v>
      </c>
      <c r="O10" s="46">
        <f>J10/A10*100</f>
        <v>37.389108297616367</v>
      </c>
      <c r="P10" s="59">
        <f>M10/A10*100</f>
        <v>15.460186120161978</v>
      </c>
      <c r="Q10" s="63" t="s">
        <v>80</v>
      </c>
    </row>
    <row r="11" spans="1:20" x14ac:dyDescent="0.3">
      <c r="M11" s="48"/>
      <c r="N11" s="55"/>
      <c r="O11" s="46"/>
      <c r="P11" s="59"/>
      <c r="Q11" s="63"/>
    </row>
    <row r="12" spans="1:20" ht="15" thickBot="1" x14ac:dyDescent="0.35">
      <c r="M12" s="48"/>
      <c r="N12" s="65"/>
      <c r="O12" s="46"/>
      <c r="P12" s="59"/>
      <c r="Q12" s="63"/>
    </row>
    <row r="13" spans="1:20" ht="43.8" thickBot="1" x14ac:dyDescent="0.35">
      <c r="A13" s="38" t="s">
        <v>69</v>
      </c>
      <c r="B13" s="38" t="s">
        <v>70</v>
      </c>
      <c r="C13" s="38" t="s">
        <v>71</v>
      </c>
      <c r="F13" s="41" t="s">
        <v>36</v>
      </c>
      <c r="G13" s="41" t="s">
        <v>37</v>
      </c>
      <c r="H13" s="41" t="s">
        <v>38</v>
      </c>
      <c r="J13" s="41" t="s">
        <v>31</v>
      </c>
      <c r="K13" s="41" t="s">
        <v>106</v>
      </c>
      <c r="L13" s="41" t="s">
        <v>107</v>
      </c>
      <c r="M13" s="48"/>
      <c r="N13" s="66" t="s">
        <v>36</v>
      </c>
      <c r="O13" s="41" t="s">
        <v>31</v>
      </c>
      <c r="P13" s="59"/>
      <c r="Q13" s="63"/>
    </row>
    <row r="14" spans="1:20" ht="15" thickBot="1" x14ac:dyDescent="0.35">
      <c r="A14" s="43">
        <v>58770938</v>
      </c>
      <c r="B14" s="8">
        <v>34706484</v>
      </c>
      <c r="C14" s="8">
        <v>24064454</v>
      </c>
      <c r="F14" s="40">
        <v>27031781</v>
      </c>
      <c r="G14" s="42">
        <v>15432229</v>
      </c>
      <c r="H14" s="42">
        <v>11599552</v>
      </c>
      <c r="J14" s="18">
        <v>31739157</v>
      </c>
      <c r="K14" s="39">
        <v>19274255</v>
      </c>
      <c r="L14" s="39">
        <v>12464902</v>
      </c>
      <c r="M14" s="48">
        <f>A14-F14-J14</f>
        <v>0</v>
      </c>
      <c r="N14" s="67">
        <f>F14/A14*100</f>
        <v>45.995149847701938</v>
      </c>
      <c r="O14" s="52">
        <f>J14/A14*100</f>
        <v>54.004850152298069</v>
      </c>
      <c r="P14" s="60">
        <f>M14/A14*100</f>
        <v>0</v>
      </c>
      <c r="Q14" s="64" t="s">
        <v>81</v>
      </c>
    </row>
    <row r="15" spans="1:20" x14ac:dyDescent="0.3">
      <c r="M15" s="47"/>
    </row>
    <row r="16" spans="1:20" x14ac:dyDescent="0.3">
      <c r="M16" s="19"/>
    </row>
    <row r="17" spans="1:13" ht="15" thickBot="1" x14ac:dyDescent="0.35">
      <c r="F17" s="8"/>
      <c r="M17" s="19"/>
    </row>
    <row r="18" spans="1:13" ht="28.8" x14ac:dyDescent="0.3">
      <c r="C18" s="68" t="s">
        <v>110</v>
      </c>
      <c r="D18" s="69" t="s">
        <v>111</v>
      </c>
      <c r="H18" t="s">
        <v>90</v>
      </c>
      <c r="M18" s="19"/>
    </row>
    <row r="19" spans="1:13" ht="15" thickBot="1" x14ac:dyDescent="0.35">
      <c r="C19" s="70">
        <f>D22+M10+M3</f>
        <v>23623617</v>
      </c>
      <c r="D19" s="71">
        <f>C19/D25*100</f>
        <v>18.624962567546639</v>
      </c>
      <c r="G19" s="8"/>
      <c r="H19" t="s">
        <v>85</v>
      </c>
      <c r="M19" s="19"/>
    </row>
    <row r="20" spans="1:13" ht="43.2" x14ac:dyDescent="0.3">
      <c r="B20" t="s">
        <v>82</v>
      </c>
      <c r="H20" s="24" t="s">
        <v>86</v>
      </c>
      <c r="I20" s="24" t="s">
        <v>87</v>
      </c>
      <c r="J20" s="24" t="s">
        <v>22</v>
      </c>
      <c r="K20" s="24" t="s">
        <v>74</v>
      </c>
      <c r="L20" s="38" t="s">
        <v>109</v>
      </c>
      <c r="M20" s="19" t="s">
        <v>114</v>
      </c>
    </row>
    <row r="21" spans="1:13" x14ac:dyDescent="0.3">
      <c r="B21" s="24" t="s">
        <v>67</v>
      </c>
      <c r="C21" s="24" t="s">
        <v>68</v>
      </c>
      <c r="D21" s="24" t="s">
        <v>93</v>
      </c>
      <c r="G21" s="24" t="s">
        <v>89</v>
      </c>
      <c r="H21" s="26">
        <f>J14/$D$25*100</f>
        <v>25.023289661802679</v>
      </c>
      <c r="I21">
        <f>J6/$D$25*100</f>
        <v>18.140011894025811</v>
      </c>
      <c r="J21" s="1">
        <f>H21+I21</f>
        <v>43.16330155582849</v>
      </c>
      <c r="K21" s="1">
        <f>14682589/$D$25*100</f>
        <v>11.575817137556543</v>
      </c>
      <c r="L21" s="9">
        <f>M3</f>
        <v>14682589</v>
      </c>
      <c r="M21" s="19"/>
    </row>
    <row r="22" spans="1:13" x14ac:dyDescent="0.3">
      <c r="A22" s="24" t="s">
        <v>84</v>
      </c>
      <c r="B22" s="8">
        <f>B25-B23-B24</f>
        <v>7978</v>
      </c>
      <c r="C22" s="8">
        <f>C25-C23-C24</f>
        <v>69633</v>
      </c>
      <c r="D22" s="24">
        <f>SUM(B22:C22)</f>
        <v>77611</v>
      </c>
      <c r="E22">
        <f>D22/D25*100</f>
        <v>6.1188850540112569E-2</v>
      </c>
      <c r="G22" s="24" t="s">
        <v>88</v>
      </c>
      <c r="H22">
        <f>F10/$D$25*100</f>
        <v>21.311973914033508</v>
      </c>
      <c r="I22">
        <f>J10/$D$25*100</f>
        <v>16.899761962591363</v>
      </c>
      <c r="J22" s="1">
        <f>H22+I22</f>
        <v>38.211735876624871</v>
      </c>
      <c r="K22" s="1">
        <f>M10/D25*100</f>
        <v>6.9879565794499863</v>
      </c>
      <c r="L22" s="9">
        <f>M10</f>
        <v>8863417</v>
      </c>
      <c r="M22" s="19"/>
    </row>
    <row r="23" spans="1:13" x14ac:dyDescent="0.3">
      <c r="A23" s="24" t="s">
        <v>91</v>
      </c>
      <c r="B23" s="8">
        <v>27557036</v>
      </c>
      <c r="C23" s="8">
        <v>29773561</v>
      </c>
      <c r="D23" s="17">
        <f>B23+C23</f>
        <v>57330597</v>
      </c>
      <c r="E23" s="24">
        <f>D23/D25*100</f>
        <v>45.199692456074857</v>
      </c>
      <c r="J23" s="1">
        <f>J21+J22</f>
        <v>81.375037432453354</v>
      </c>
      <c r="M23" s="44">
        <f>K21+L21+L22+K22</f>
        <v>23546024.563773718</v>
      </c>
    </row>
    <row r="24" spans="1:13" x14ac:dyDescent="0.3">
      <c r="A24" s="24" t="s">
        <v>92</v>
      </c>
      <c r="B24" s="39">
        <v>33724671</v>
      </c>
      <c r="C24" s="39">
        <v>35705588</v>
      </c>
      <c r="D24" s="17">
        <f>B24+C24</f>
        <v>69430259</v>
      </c>
      <c r="E24" s="24">
        <f>D24/D25*100</f>
        <v>54.739118693385024</v>
      </c>
      <c r="G24" t="s">
        <v>96</v>
      </c>
      <c r="M24" s="19"/>
    </row>
    <row r="25" spans="1:13" x14ac:dyDescent="0.3">
      <c r="B25">
        <v>61289685</v>
      </c>
      <c r="C25">
        <v>65548782</v>
      </c>
      <c r="D25" s="24">
        <f>SUM(D22:D24)</f>
        <v>126838467</v>
      </c>
      <c r="G25" t="s">
        <v>67</v>
      </c>
      <c r="H25" t="s">
        <v>83</v>
      </c>
      <c r="M25" s="19"/>
    </row>
    <row r="26" spans="1:13" x14ac:dyDescent="0.3">
      <c r="F26" t="s">
        <v>92</v>
      </c>
      <c r="G26">
        <f>B24/D24*100</f>
        <v>48.573448357725411</v>
      </c>
      <c r="H26" s="26">
        <f>C24/D24*100</f>
        <v>51.426551642274589</v>
      </c>
      <c r="I26" t="s">
        <v>97</v>
      </c>
      <c r="M26" s="19"/>
    </row>
    <row r="27" spans="1:13" x14ac:dyDescent="0.3">
      <c r="B27" s="24" t="s">
        <v>95</v>
      </c>
      <c r="F27" t="s">
        <v>94</v>
      </c>
      <c r="G27">
        <f>B23/D23*100</f>
        <v>48.066891750665008</v>
      </c>
      <c r="H27" s="26">
        <f>C23/D23*100</f>
        <v>51.933108249334992</v>
      </c>
      <c r="I27" t="s">
        <v>98</v>
      </c>
      <c r="M27" s="19"/>
    </row>
    <row r="28" spans="1:13" x14ac:dyDescent="0.3">
      <c r="B28" s="81" t="s">
        <v>67</v>
      </c>
      <c r="C28" s="80" t="s">
        <v>68</v>
      </c>
      <c r="D28" s="24" t="s">
        <v>93</v>
      </c>
      <c r="M28" s="19"/>
    </row>
    <row r="29" spans="1:13" x14ac:dyDescent="0.3">
      <c r="A29" s="24" t="s">
        <v>84</v>
      </c>
      <c r="B29" s="1">
        <f>B22/$B$25*100</f>
        <v>1.301687225183161E-2</v>
      </c>
      <c r="C29" s="1">
        <f>C22/$C$25*100</f>
        <v>0.10623080685160557</v>
      </c>
      <c r="D29" s="1">
        <f>D22/$D$25*100</f>
        <v>6.1188850540112569E-2</v>
      </c>
      <c r="M29" s="19"/>
    </row>
    <row r="30" spans="1:13" x14ac:dyDescent="0.3">
      <c r="A30" s="24" t="s">
        <v>91</v>
      </c>
      <c r="B30" s="1">
        <f>B23/$B$25*100</f>
        <v>44.961947512048724</v>
      </c>
      <c r="C30" s="1">
        <f t="shared" ref="C30:C31" si="0">C23/$C$25*100</f>
        <v>45.421989687008981</v>
      </c>
      <c r="D30" s="1">
        <f t="shared" ref="D30:D31" si="1">D23/$D$25*100</f>
        <v>45.199692456074857</v>
      </c>
      <c r="M30" s="19"/>
    </row>
    <row r="31" spans="1:13" x14ac:dyDescent="0.3">
      <c r="A31" s="24" t="s">
        <v>92</v>
      </c>
      <c r="B31" s="86">
        <f t="shared" ref="B31" si="2">B24/$B$25*100</f>
        <v>55.025035615699444</v>
      </c>
      <c r="C31" s="85">
        <f t="shared" si="0"/>
        <v>54.47177950613942</v>
      </c>
      <c r="D31" s="1">
        <f t="shared" si="1"/>
        <v>54.739118693385024</v>
      </c>
      <c r="M31" s="19"/>
    </row>
    <row r="32" spans="1:13" x14ac:dyDescent="0.3">
      <c r="M32" s="19"/>
    </row>
    <row r="33" spans="2:13" x14ac:dyDescent="0.3">
      <c r="M33" s="19"/>
    </row>
    <row r="34" spans="2:13" ht="244.8" x14ac:dyDescent="0.3">
      <c r="B34" s="15" t="s">
        <v>100</v>
      </c>
      <c r="C34" s="15" t="s">
        <v>99</v>
      </c>
      <c r="D34" s="15" t="s">
        <v>101</v>
      </c>
      <c r="M34" s="19"/>
    </row>
    <row r="35" spans="2:13" x14ac:dyDescent="0.3">
      <c r="M35" s="19"/>
    </row>
    <row r="36" spans="2:13" x14ac:dyDescent="0.3">
      <c r="M36" s="19"/>
    </row>
    <row r="37" spans="2:13" x14ac:dyDescent="0.3">
      <c r="M37" s="19"/>
    </row>
    <row r="38" spans="2:13" x14ac:dyDescent="0.3">
      <c r="M38" s="19"/>
    </row>
    <row r="39" spans="2:13" x14ac:dyDescent="0.3">
      <c r="M39" s="19"/>
    </row>
    <row r="40" spans="2:13" x14ac:dyDescent="0.3">
      <c r="M40" s="19"/>
    </row>
    <row r="41" spans="2:13" x14ac:dyDescent="0.3">
      <c r="M41" s="19"/>
    </row>
    <row r="42" spans="2:13" x14ac:dyDescent="0.3">
      <c r="M42" s="19"/>
    </row>
    <row r="43" spans="2:13" x14ac:dyDescent="0.3">
      <c r="M43" s="19"/>
    </row>
  </sheetData>
  <mergeCells count="1">
    <mergeCell ref="N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AF82-E594-4064-80AF-232FB68F4D19}">
  <dimension ref="A1:V34"/>
  <sheetViews>
    <sheetView workbookViewId="0">
      <selection activeCell="L22" sqref="L22"/>
    </sheetView>
  </sheetViews>
  <sheetFormatPr baseColWidth="10" defaultRowHeight="14.4" x14ac:dyDescent="0.3"/>
  <cols>
    <col min="2" max="2" width="13" customWidth="1"/>
    <col min="3" max="3" width="14.44140625" customWidth="1"/>
    <col min="4" max="4" width="20" bestFit="1" customWidth="1"/>
    <col min="6" max="6" width="14.77734375" bestFit="1" customWidth="1"/>
    <col min="13" max="13" width="13.5546875" style="19" bestFit="1" customWidth="1"/>
  </cols>
  <sheetData>
    <row r="1" spans="1:22" x14ac:dyDescent="0.3">
      <c r="M1" s="19" t="s">
        <v>72</v>
      </c>
      <c r="N1" s="101" t="s">
        <v>73</v>
      </c>
      <c r="O1" s="101"/>
      <c r="P1" s="101"/>
      <c r="Q1" t="s">
        <v>77</v>
      </c>
    </row>
    <row r="2" spans="1:22" ht="28.8" x14ac:dyDescent="0.3">
      <c r="A2" s="41" t="s">
        <v>14</v>
      </c>
      <c r="B2" s="41" t="s">
        <v>16</v>
      </c>
      <c r="C2" s="41" t="s">
        <v>61</v>
      </c>
      <c r="D2" s="18"/>
      <c r="E2" s="18"/>
      <c r="F2" s="41" t="s">
        <v>31</v>
      </c>
      <c r="G2" s="41" t="s">
        <v>33</v>
      </c>
      <c r="H2" s="41" t="s">
        <v>35</v>
      </c>
      <c r="I2" s="18"/>
      <c r="J2" s="41" t="s">
        <v>21</v>
      </c>
      <c r="K2" s="88" t="s">
        <v>23</v>
      </c>
      <c r="L2" s="41" t="s">
        <v>25</v>
      </c>
      <c r="M2" s="22"/>
      <c r="N2" s="23" t="s">
        <v>76</v>
      </c>
      <c r="O2" s="23" t="s">
        <v>75</v>
      </c>
      <c r="P2" s="20" t="s">
        <v>74</v>
      </c>
      <c r="Q2" s="15" t="s">
        <v>78</v>
      </c>
      <c r="S2" t="s">
        <v>40</v>
      </c>
      <c r="T2" t="s">
        <v>58</v>
      </c>
      <c r="U2" t="s">
        <v>59</v>
      </c>
      <c r="V2" t="s">
        <v>60</v>
      </c>
    </row>
    <row r="3" spans="1:22" x14ac:dyDescent="0.3">
      <c r="A3" s="90">
        <v>68959062</v>
      </c>
      <c r="B3" s="40">
        <v>33304486</v>
      </c>
      <c r="C3" s="40">
        <v>35654576</v>
      </c>
      <c r="D3" s="18"/>
      <c r="E3" s="89"/>
      <c r="F3" s="90">
        <v>32813212</v>
      </c>
      <c r="G3" s="18">
        <v>19460995</v>
      </c>
      <c r="H3" s="18">
        <v>13352217</v>
      </c>
      <c r="I3" s="18"/>
      <c r="J3" s="39">
        <v>21387004</v>
      </c>
      <c r="K3" s="39">
        <v>6290017</v>
      </c>
      <c r="L3" s="39">
        <v>15096987</v>
      </c>
      <c r="M3" s="22">
        <v>14758846</v>
      </c>
      <c r="N3" s="21">
        <f>F3/A3*100</f>
        <v>47.583611273598819</v>
      </c>
      <c r="O3" s="20">
        <f>J3/A3*100</f>
        <v>31.01405874691277</v>
      </c>
      <c r="P3" s="20">
        <f>M3/A3*100</f>
        <v>21.40232997948841</v>
      </c>
      <c r="S3" t="s">
        <v>67</v>
      </c>
      <c r="T3" s="8">
        <v>61805677</v>
      </c>
      <c r="U3">
        <v>47.91</v>
      </c>
      <c r="V3">
        <v>47.91</v>
      </c>
    </row>
    <row r="4" spans="1:22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N4" s="20"/>
      <c r="O4" s="20"/>
      <c r="P4" s="20"/>
      <c r="S4" t="s">
        <v>68</v>
      </c>
      <c r="T4" s="8">
        <v>67193361</v>
      </c>
      <c r="U4">
        <v>52.09</v>
      </c>
      <c r="V4">
        <v>100</v>
      </c>
    </row>
    <row r="5" spans="1:22" ht="43.2" x14ac:dyDescent="0.3">
      <c r="A5" s="41" t="s">
        <v>17</v>
      </c>
      <c r="B5" s="41" t="s">
        <v>18</v>
      </c>
      <c r="C5" s="41" t="s">
        <v>19</v>
      </c>
      <c r="D5" s="18"/>
      <c r="E5" s="18"/>
      <c r="F5" s="41" t="s">
        <v>26</v>
      </c>
      <c r="G5" s="41" t="s">
        <v>28</v>
      </c>
      <c r="H5" s="41" t="s">
        <v>30</v>
      </c>
      <c r="I5" s="18"/>
      <c r="J5" s="41" t="s">
        <v>21</v>
      </c>
      <c r="K5" s="88" t="s">
        <v>23</v>
      </c>
      <c r="L5" s="41" t="s">
        <v>25</v>
      </c>
      <c r="N5" s="23" t="s">
        <v>26</v>
      </c>
      <c r="O5" s="23" t="s">
        <v>21</v>
      </c>
      <c r="P5" s="20"/>
      <c r="Q5" t="s">
        <v>79</v>
      </c>
    </row>
    <row r="6" spans="1:22" x14ac:dyDescent="0.3">
      <c r="A6" s="90">
        <v>42656015</v>
      </c>
      <c r="B6" s="18">
        <v>13688653</v>
      </c>
      <c r="C6" s="18">
        <v>28967362</v>
      </c>
      <c r="D6" s="18"/>
      <c r="E6" s="18"/>
      <c r="F6" s="90">
        <v>21269011</v>
      </c>
      <c r="G6" s="39">
        <v>7398636</v>
      </c>
      <c r="H6" s="39">
        <v>13870375</v>
      </c>
      <c r="I6" s="18"/>
      <c r="J6" s="90">
        <v>21387004</v>
      </c>
      <c r="K6" s="39">
        <v>6290017</v>
      </c>
      <c r="L6" s="39">
        <v>15096987</v>
      </c>
      <c r="N6" s="20">
        <f>F6/A6*100</f>
        <v>49.861692424854972</v>
      </c>
      <c r="O6" s="21">
        <f>J6/A6*100</f>
        <v>50.138307575145028</v>
      </c>
      <c r="P6" s="20"/>
      <c r="S6" t="s">
        <v>22</v>
      </c>
      <c r="T6" s="8">
        <v>128999038</v>
      </c>
      <c r="U6">
        <v>100</v>
      </c>
    </row>
    <row r="7" spans="1:22" x14ac:dyDescent="0.3">
      <c r="A7" s="18"/>
      <c r="B7" s="18"/>
      <c r="C7" s="18"/>
      <c r="D7" s="39">
        <v>128999038</v>
      </c>
      <c r="E7" s="18"/>
      <c r="F7" s="18"/>
      <c r="G7" s="18"/>
      <c r="H7" s="18"/>
      <c r="I7" s="18"/>
      <c r="J7" s="18"/>
      <c r="K7" s="18"/>
      <c r="L7" s="18"/>
      <c r="N7" s="20"/>
      <c r="O7" s="20"/>
      <c r="P7" s="20"/>
    </row>
    <row r="8" spans="1:22" x14ac:dyDescent="0.3">
      <c r="A8" s="18"/>
      <c r="B8" s="18"/>
      <c r="C8" s="18"/>
      <c r="D8" s="39">
        <f>A10+A3</f>
        <v>128889708</v>
      </c>
      <c r="E8" s="18"/>
      <c r="F8" s="18"/>
      <c r="G8" s="18"/>
      <c r="H8" s="18"/>
      <c r="I8" s="18"/>
      <c r="J8" s="18"/>
      <c r="K8" s="18"/>
      <c r="L8" s="18"/>
      <c r="N8" s="20"/>
      <c r="O8" s="20"/>
      <c r="P8" s="20"/>
    </row>
    <row r="9" spans="1:22" ht="28.8" x14ac:dyDescent="0.3">
      <c r="A9" s="19" t="s">
        <v>62</v>
      </c>
      <c r="B9" s="19" t="s">
        <v>63</v>
      </c>
      <c r="C9" s="19" t="s">
        <v>64</v>
      </c>
      <c r="D9" s="39">
        <f>D7-D8</f>
        <v>109330</v>
      </c>
      <c r="E9" s="18"/>
      <c r="F9" s="41" t="s">
        <v>36</v>
      </c>
      <c r="G9" s="41" t="s">
        <v>37</v>
      </c>
      <c r="H9" s="41" t="s">
        <v>38</v>
      </c>
      <c r="I9" s="18"/>
      <c r="J9" s="41" t="s">
        <v>26</v>
      </c>
      <c r="K9" s="41" t="s">
        <v>28</v>
      </c>
      <c r="L9" s="41" t="s">
        <v>30</v>
      </c>
      <c r="M9" s="22"/>
      <c r="N9" s="41" t="s">
        <v>36</v>
      </c>
      <c r="O9" s="41" t="s">
        <v>26</v>
      </c>
      <c r="P9" s="20"/>
      <c r="Q9" t="s">
        <v>80</v>
      </c>
    </row>
    <row r="10" spans="1:22" x14ac:dyDescent="0.3">
      <c r="A10" s="39">
        <v>59930646</v>
      </c>
      <c r="B10" s="39">
        <v>28483652</v>
      </c>
      <c r="C10" s="39">
        <v>31446994</v>
      </c>
      <c r="D10" s="18"/>
      <c r="E10" s="18"/>
      <c r="F10" s="43">
        <v>29843424</v>
      </c>
      <c r="G10" s="39">
        <v>16630746</v>
      </c>
      <c r="H10" s="39">
        <v>13212678</v>
      </c>
      <c r="I10" s="18"/>
      <c r="J10" s="43">
        <v>21269011</v>
      </c>
      <c r="K10" s="39">
        <v>7398636</v>
      </c>
      <c r="L10" s="39">
        <v>13870375</v>
      </c>
      <c r="M10" s="22">
        <v>8818211</v>
      </c>
      <c r="N10" s="21">
        <f>F10/A10*100</f>
        <v>49.79659988981264</v>
      </c>
      <c r="O10" s="20">
        <f>J10/A10*100</f>
        <v>35.489373833881253</v>
      </c>
      <c r="P10" s="20">
        <f>M10/A10*100</f>
        <v>14.714026276306116</v>
      </c>
    </row>
    <row r="11" spans="1:22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N11" s="20"/>
      <c r="O11" s="20"/>
      <c r="P11" s="20"/>
    </row>
    <row r="12" spans="1:22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N12" s="20"/>
      <c r="O12" s="20"/>
      <c r="P12" s="20"/>
    </row>
    <row r="13" spans="1:22" ht="43.2" x14ac:dyDescent="0.3">
      <c r="A13" s="41" t="s">
        <v>69</v>
      </c>
      <c r="B13" s="41" t="s">
        <v>70</v>
      </c>
      <c r="C13" s="41" t="s">
        <v>71</v>
      </c>
      <c r="D13" s="18"/>
      <c r="E13" s="18"/>
      <c r="F13" s="41" t="s">
        <v>36</v>
      </c>
      <c r="G13" s="41" t="s">
        <v>37</v>
      </c>
      <c r="H13" s="41" t="s">
        <v>38</v>
      </c>
      <c r="I13" s="18"/>
      <c r="J13" s="41" t="s">
        <v>31</v>
      </c>
      <c r="K13" s="41" t="s">
        <v>33</v>
      </c>
      <c r="L13" s="41" t="s">
        <v>35</v>
      </c>
      <c r="N13" s="91" t="s">
        <v>36</v>
      </c>
      <c r="O13" s="91" t="s">
        <v>31</v>
      </c>
      <c r="P13" s="20"/>
      <c r="Q13" t="s">
        <v>81</v>
      </c>
    </row>
    <row r="14" spans="1:22" x14ac:dyDescent="0.3">
      <c r="A14" s="43">
        <v>62656636</v>
      </c>
      <c r="B14" s="39">
        <v>36091741</v>
      </c>
      <c r="C14" s="39">
        <v>26564895</v>
      </c>
      <c r="D14" s="18"/>
      <c r="E14" s="18"/>
      <c r="F14" s="43">
        <v>29843424</v>
      </c>
      <c r="G14" s="39">
        <v>16630746</v>
      </c>
      <c r="H14" s="39">
        <v>13212678</v>
      </c>
      <c r="I14" s="18"/>
      <c r="J14" s="43">
        <v>32813212</v>
      </c>
      <c r="K14" s="18">
        <v>19460995</v>
      </c>
      <c r="L14" s="18">
        <v>13352217</v>
      </c>
      <c r="N14" s="20">
        <f>F14/A14*100</f>
        <v>47.630108964036943</v>
      </c>
      <c r="O14" s="21">
        <f>J14/A14*100</f>
        <v>52.369891035963057</v>
      </c>
      <c r="P14" s="20"/>
    </row>
    <row r="17" spans="1:13" ht="15" thickBot="1" x14ac:dyDescent="0.35">
      <c r="F17" s="8"/>
    </row>
    <row r="18" spans="1:13" x14ac:dyDescent="0.3">
      <c r="C18" s="68" t="s">
        <v>110</v>
      </c>
      <c r="D18" s="69" t="s">
        <v>111</v>
      </c>
      <c r="H18" t="s">
        <v>90</v>
      </c>
    </row>
    <row r="19" spans="1:13" ht="15" thickBot="1" x14ac:dyDescent="0.35">
      <c r="B19" t="s">
        <v>74</v>
      </c>
      <c r="C19" s="70">
        <f>D22+M10+M3</f>
        <v>23686387</v>
      </c>
      <c r="D19" s="71">
        <f>C19/D25*100</f>
        <v>18.361677239794609</v>
      </c>
      <c r="G19" s="8"/>
      <c r="H19" t="s">
        <v>85</v>
      </c>
    </row>
    <row r="20" spans="1:13" x14ac:dyDescent="0.3">
      <c r="B20" t="s">
        <v>82</v>
      </c>
      <c r="H20" s="24" t="s">
        <v>86</v>
      </c>
      <c r="I20" s="24" t="s">
        <v>87</v>
      </c>
      <c r="K20" t="s">
        <v>74</v>
      </c>
      <c r="L20" t="s">
        <v>111</v>
      </c>
      <c r="M20" s="19" t="s">
        <v>114</v>
      </c>
    </row>
    <row r="21" spans="1:13" x14ac:dyDescent="0.3">
      <c r="B21" s="24" t="s">
        <v>67</v>
      </c>
      <c r="C21" s="24" t="s">
        <v>68</v>
      </c>
      <c r="D21" s="24" t="s">
        <v>93</v>
      </c>
      <c r="E21" s="24" t="s">
        <v>111</v>
      </c>
      <c r="G21" s="24" t="s">
        <v>89</v>
      </c>
      <c r="H21">
        <f>J14/$D$25*100</f>
        <v>25.436788141009238</v>
      </c>
      <c r="I21">
        <f>J6/$D$25*100</f>
        <v>16.579196505325879</v>
      </c>
      <c r="J21">
        <f>H21+I21</f>
        <v>42.015984646335113</v>
      </c>
      <c r="K21">
        <f>M3</f>
        <v>14758846</v>
      </c>
      <c r="L21" s="72">
        <f>K21/$D$25*100</f>
        <v>11.441051211560199</v>
      </c>
      <c r="M21" s="44">
        <f>L21+L22+L23</f>
        <v>18.361677239794613</v>
      </c>
    </row>
    <row r="22" spans="1:13" x14ac:dyDescent="0.3">
      <c r="A22" s="24" t="s">
        <v>84</v>
      </c>
      <c r="B22">
        <v>17539</v>
      </c>
      <c r="C22">
        <v>91791</v>
      </c>
      <c r="D22" s="24">
        <f>SUM(B22:C22)</f>
        <v>109330</v>
      </c>
      <c r="E22" s="1">
        <f>D22/D25*100</f>
        <v>8.4752570015289574E-2</v>
      </c>
      <c r="G22" s="24" t="s">
        <v>88</v>
      </c>
      <c r="H22">
        <f>F10/$D$25*100</f>
        <v>23.13460973251599</v>
      </c>
      <c r="I22">
        <f>J10/$D$25*100</f>
        <v>16.487728381354287</v>
      </c>
      <c r="J22">
        <f>H22+I22</f>
        <v>39.622338113870278</v>
      </c>
      <c r="K22">
        <f>M10</f>
        <v>8818211</v>
      </c>
      <c r="L22" s="72">
        <f>K22/$D$25*100</f>
        <v>6.8358734582191234</v>
      </c>
    </row>
    <row r="23" spans="1:13" x14ac:dyDescent="0.3">
      <c r="A23" s="24" t="s">
        <v>91</v>
      </c>
      <c r="B23">
        <v>28483652</v>
      </c>
      <c r="C23">
        <v>31446994</v>
      </c>
      <c r="D23" s="24">
        <v>59930646</v>
      </c>
      <c r="E23" s="72">
        <f>D23/D25*100</f>
        <v>46.458211572089397</v>
      </c>
      <c r="L23" s="72">
        <f>E22</f>
        <v>8.4752570015289574E-2</v>
      </c>
    </row>
    <row r="24" spans="1:13" x14ac:dyDescent="0.3">
      <c r="A24" s="24" t="s">
        <v>92</v>
      </c>
      <c r="B24" s="25">
        <v>33304486</v>
      </c>
      <c r="C24" s="25">
        <v>35654576</v>
      </c>
      <c r="D24" s="26">
        <v>68959062</v>
      </c>
      <c r="E24" s="72">
        <f>D24/D25*100</f>
        <v>53.457035857895306</v>
      </c>
      <c r="G24" t="s">
        <v>96</v>
      </c>
    </row>
    <row r="25" spans="1:13" x14ac:dyDescent="0.3">
      <c r="B25">
        <f>SUM(B22:B24)</f>
        <v>61805677</v>
      </c>
      <c r="C25">
        <f>SUM(C22:C24)</f>
        <v>67193361</v>
      </c>
      <c r="D25" s="24">
        <f>SUM(D22:D24)</f>
        <v>128999038</v>
      </c>
      <c r="G25" t="s">
        <v>67</v>
      </c>
      <c r="H25" t="s">
        <v>83</v>
      </c>
    </row>
    <row r="26" spans="1:13" x14ac:dyDescent="0.3">
      <c r="F26" t="s">
        <v>92</v>
      </c>
      <c r="G26" s="1">
        <f>B24/D24*100</f>
        <v>48.296025256260009</v>
      </c>
      <c r="H26" s="84">
        <f>C24/D24*100</f>
        <v>51.703974743739991</v>
      </c>
      <c r="I26" t="s">
        <v>97</v>
      </c>
    </row>
    <row r="27" spans="1:13" x14ac:dyDescent="0.3">
      <c r="B27" s="24" t="s">
        <v>95</v>
      </c>
      <c r="F27" t="s">
        <v>94</v>
      </c>
      <c r="G27" s="1">
        <f>B23/D23*100</f>
        <v>47.527690590887339</v>
      </c>
      <c r="H27" s="84">
        <f>C23/D23*100</f>
        <v>52.472309409112661</v>
      </c>
      <c r="I27" t="s">
        <v>98</v>
      </c>
    </row>
    <row r="28" spans="1:13" x14ac:dyDescent="0.3">
      <c r="B28" s="81" t="s">
        <v>67</v>
      </c>
      <c r="C28" s="80" t="s">
        <v>68</v>
      </c>
      <c r="D28" s="24" t="s">
        <v>93</v>
      </c>
    </row>
    <row r="29" spans="1:13" x14ac:dyDescent="0.3">
      <c r="A29" s="24" t="s">
        <v>84</v>
      </c>
      <c r="B29" s="1">
        <f>B22/$B$25*100</f>
        <v>2.8377652104676403E-2</v>
      </c>
      <c r="C29" s="1">
        <f>C22/$C$25*100</f>
        <v>0.13660724606408661</v>
      </c>
      <c r="D29" s="1">
        <f>D22/$D$25*100</f>
        <v>8.4752570015289574E-2</v>
      </c>
    </row>
    <row r="30" spans="1:13" x14ac:dyDescent="0.3">
      <c r="A30" s="24" t="s">
        <v>91</v>
      </c>
      <c r="B30" s="1">
        <f>B23/$B$25*100</f>
        <v>46.085818297888721</v>
      </c>
      <c r="C30" s="1">
        <f t="shared" ref="C30:C31" si="0">C23/$C$25*100</f>
        <v>46.800745686765097</v>
      </c>
      <c r="D30" s="1">
        <f t="shared" ref="D30:D31" si="1">D23/$D$25*100</f>
        <v>46.458211572089397</v>
      </c>
    </row>
    <row r="31" spans="1:13" x14ac:dyDescent="0.3">
      <c r="A31" s="24" t="s">
        <v>92</v>
      </c>
      <c r="B31" s="86">
        <f t="shared" ref="B31" si="2">B24/$B$25*100</f>
        <v>53.885804050006605</v>
      </c>
      <c r="C31" s="85">
        <f t="shared" si="0"/>
        <v>53.062647067170822</v>
      </c>
      <c r="D31" s="1">
        <f t="shared" si="1"/>
        <v>53.457035857895306</v>
      </c>
    </row>
    <row r="34" spans="2:4" ht="134.4" customHeight="1" x14ac:dyDescent="0.3">
      <c r="B34" s="15" t="s">
        <v>100</v>
      </c>
      <c r="C34" s="15" t="s">
        <v>99</v>
      </c>
      <c r="D34" s="15" t="s">
        <v>101</v>
      </c>
    </row>
  </sheetData>
  <mergeCells count="1">
    <mergeCell ref="N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D956-B204-4E93-91B3-A968D23334C8}">
  <dimension ref="A1:CI36"/>
  <sheetViews>
    <sheetView topLeftCell="CA1" workbookViewId="0">
      <selection activeCell="M8" sqref="M8"/>
    </sheetView>
  </sheetViews>
  <sheetFormatPr baseColWidth="10" defaultRowHeight="14.4" x14ac:dyDescent="0.3"/>
  <cols>
    <col min="12" max="12" width="13.109375" bestFit="1" customWidth="1"/>
    <col min="13" max="13" width="15.5546875" bestFit="1" customWidth="1"/>
    <col min="14" max="15" width="13.77734375" bestFit="1" customWidth="1"/>
    <col min="16" max="17" width="12.88671875" bestFit="1" customWidth="1"/>
  </cols>
  <sheetData>
    <row r="1" spans="1:87" ht="28.8" x14ac:dyDescent="0.3">
      <c r="A1" s="9">
        <v>16</v>
      </c>
      <c r="B1" s="29" t="s">
        <v>115</v>
      </c>
      <c r="C1" s="30" t="s">
        <v>14</v>
      </c>
      <c r="D1" s="31" t="s">
        <v>62</v>
      </c>
      <c r="E1" s="32" t="s">
        <v>116</v>
      </c>
      <c r="F1" s="33" t="s">
        <v>117</v>
      </c>
      <c r="G1" s="34" t="s">
        <v>118</v>
      </c>
      <c r="H1" s="35" t="s">
        <v>119</v>
      </c>
      <c r="I1" s="36" t="s">
        <v>120</v>
      </c>
      <c r="J1" s="37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X1" s="9">
        <v>18</v>
      </c>
      <c r="Y1" s="29" t="s">
        <v>115</v>
      </c>
      <c r="Z1" s="30" t="s">
        <v>14</v>
      </c>
      <c r="AA1" s="31" t="s">
        <v>62</v>
      </c>
      <c r="AB1" s="32" t="s">
        <v>116</v>
      </c>
      <c r="AC1" s="33" t="s">
        <v>117</v>
      </c>
      <c r="AD1" s="34" t="s">
        <v>118</v>
      </c>
      <c r="AE1" s="35" t="s">
        <v>119</v>
      </c>
      <c r="AF1" s="36" t="s">
        <v>120</v>
      </c>
      <c r="AG1" s="37" t="s">
        <v>121</v>
      </c>
      <c r="AH1" s="93" t="s">
        <v>14</v>
      </c>
      <c r="AI1" s="93" t="s">
        <v>62</v>
      </c>
      <c r="AJ1" s="94" t="s">
        <v>116</v>
      </c>
      <c r="AK1" s="94" t="s">
        <v>117</v>
      </c>
      <c r="AL1" s="94" t="s">
        <v>118</v>
      </c>
      <c r="AM1" s="94" t="s">
        <v>119</v>
      </c>
      <c r="AN1" s="94" t="s">
        <v>120</v>
      </c>
      <c r="AO1" s="94" t="s">
        <v>121</v>
      </c>
      <c r="AU1" s="9">
        <v>20</v>
      </c>
      <c r="AV1" s="29" t="s">
        <v>115</v>
      </c>
      <c r="AW1" s="30" t="s">
        <v>14</v>
      </c>
      <c r="AX1" s="31" t="s">
        <v>62</v>
      </c>
      <c r="AY1" s="32" t="s">
        <v>116</v>
      </c>
      <c r="AZ1" s="33" t="s">
        <v>117</v>
      </c>
      <c r="BA1" s="34" t="s">
        <v>118</v>
      </c>
      <c r="BB1" s="35" t="s">
        <v>119</v>
      </c>
      <c r="BC1" s="36" t="s">
        <v>120</v>
      </c>
      <c r="BD1" s="37" t="s">
        <v>121</v>
      </c>
      <c r="BE1" s="93" t="s">
        <v>14</v>
      </c>
      <c r="BF1" s="93" t="s">
        <v>62</v>
      </c>
      <c r="BG1" s="94" t="s">
        <v>116</v>
      </c>
      <c r="BH1" s="94" t="s">
        <v>117</v>
      </c>
      <c r="BI1" s="94" t="s">
        <v>118</v>
      </c>
      <c r="BJ1" s="94" t="s">
        <v>119</v>
      </c>
      <c r="BK1" s="94" t="s">
        <v>120</v>
      </c>
      <c r="BL1" s="94" t="s">
        <v>121</v>
      </c>
      <c r="BR1" s="9">
        <v>22</v>
      </c>
      <c r="BS1" s="29" t="s">
        <v>115</v>
      </c>
      <c r="BT1" s="30" t="s">
        <v>14</v>
      </c>
      <c r="BU1" s="31" t="s">
        <v>62</v>
      </c>
      <c r="BV1" s="32" t="s">
        <v>116</v>
      </c>
      <c r="BW1" s="33" t="s">
        <v>117</v>
      </c>
      <c r="BX1" s="34" t="s">
        <v>118</v>
      </c>
      <c r="BY1" s="35" t="s">
        <v>119</v>
      </c>
      <c r="BZ1" s="36" t="s">
        <v>120</v>
      </c>
      <c r="CA1" s="37" t="s">
        <v>121</v>
      </c>
      <c r="CB1" s="93" t="s">
        <v>41</v>
      </c>
      <c r="CC1" s="93" t="s">
        <v>140</v>
      </c>
      <c r="CD1" s="94" t="s">
        <v>141</v>
      </c>
      <c r="CE1" s="94" t="s">
        <v>142</v>
      </c>
      <c r="CF1" s="94" t="s">
        <v>143</v>
      </c>
      <c r="CG1" s="94" t="s">
        <v>144</v>
      </c>
      <c r="CH1" s="94" t="s">
        <v>145</v>
      </c>
      <c r="CI1" s="94" t="s">
        <v>146</v>
      </c>
    </row>
    <row r="2" spans="1:87" x14ac:dyDescent="0.3">
      <c r="A2" s="9">
        <v>1</v>
      </c>
      <c r="B2">
        <v>1317987</v>
      </c>
      <c r="C2" s="77">
        <v>536450</v>
      </c>
      <c r="D2">
        <v>781085</v>
      </c>
      <c r="E2" s="73">
        <v>382655</v>
      </c>
      <c r="F2" s="9">
        <v>626019</v>
      </c>
      <c r="G2" s="78">
        <v>159348</v>
      </c>
      <c r="H2" s="79">
        <v>785367</v>
      </c>
      <c r="I2" s="79">
        <v>233922</v>
      </c>
      <c r="J2" s="7">
        <v>392097</v>
      </c>
      <c r="K2" s="1">
        <f>C2/$B2*100</f>
        <v>40.7022224043181</v>
      </c>
      <c r="L2" s="1">
        <f>D2/B2*100</f>
        <v>59.263482871985843</v>
      </c>
      <c r="M2" s="1">
        <f t="shared" ref="M2:M33" si="0">E2/B2*100</f>
        <v>29.033290920168408</v>
      </c>
      <c r="N2" s="1">
        <f t="shared" ref="N2:N33" si="1">F2/B2*100</f>
        <v>47.49811644576161</v>
      </c>
      <c r="O2" s="1">
        <f t="shared" ref="O2:O33" si="2">G2/B2*100</f>
        <v>12.09025582194665</v>
      </c>
      <c r="P2" s="1">
        <f t="shared" ref="P2:P33" si="3">H2/B2*100</f>
        <v>59.588372267708259</v>
      </c>
      <c r="Q2" s="1">
        <f t="shared" ref="Q2:Q33" si="4">I2/B2*100</f>
        <v>17.748429992101592</v>
      </c>
      <c r="R2" s="1">
        <f t="shared" ref="R2:R33" si="5">J2/B2*100</f>
        <v>29.749686453660011</v>
      </c>
      <c r="X2" s="9">
        <v>1</v>
      </c>
      <c r="Y2">
        <v>1373826</v>
      </c>
      <c r="Z2">
        <v>546123</v>
      </c>
      <c r="AA2" s="8">
        <v>827703</v>
      </c>
      <c r="AB2">
        <v>426730</v>
      </c>
      <c r="AC2" s="8">
        <v>651622</v>
      </c>
      <c r="AD2">
        <v>182529</v>
      </c>
      <c r="AE2">
        <v>244201</v>
      </c>
      <c r="AF2">
        <v>237462</v>
      </c>
      <c r="AG2">
        <v>414160</v>
      </c>
      <c r="AH2" s="1">
        <f>Z2/Y2*100</f>
        <v>39.751977324639363</v>
      </c>
      <c r="AI2" s="1">
        <f>AA2/Y2*100</f>
        <v>60.248022675360637</v>
      </c>
      <c r="AJ2" s="1">
        <f>AB2/Y2*100</f>
        <v>31.061429904514839</v>
      </c>
      <c r="AK2" s="1">
        <f>AC2/Y2*100</f>
        <v>47.431188520234727</v>
      </c>
      <c r="AL2" s="1">
        <f>AD2/Y2*100</f>
        <v>13.286180345982679</v>
      </c>
      <c r="AM2" s="1">
        <f>AE2/Y2*100</f>
        <v>17.77524955853216</v>
      </c>
      <c r="AN2" s="1">
        <f>AF2/Y2*100</f>
        <v>17.284721645972635</v>
      </c>
      <c r="AO2" s="1">
        <f>AG2/Y2*100</f>
        <v>30.146466874262096</v>
      </c>
      <c r="AU2" s="9">
        <v>1</v>
      </c>
      <c r="AV2">
        <v>1435488</v>
      </c>
      <c r="AW2" s="7">
        <v>573668</v>
      </c>
      <c r="AX2">
        <v>861757</v>
      </c>
      <c r="AY2">
        <v>474862</v>
      </c>
      <c r="AZ2">
        <v>685432</v>
      </c>
      <c r="BA2" s="27">
        <v>195020</v>
      </c>
      <c r="BB2" s="14">
        <v>279842</v>
      </c>
      <c r="BC2" s="28">
        <v>251602</v>
      </c>
      <c r="BD2" s="28">
        <v>433830</v>
      </c>
      <c r="BE2" s="1">
        <f>AW2/AV2*100</f>
        <v>39.963273813504536</v>
      </c>
      <c r="BF2" s="1">
        <f>AX2/AV2*100</f>
        <v>60.032337435074346</v>
      </c>
      <c r="BG2" s="1">
        <f>AY2/AV2*100</f>
        <v>33.080179005327807</v>
      </c>
      <c r="BH2" s="1">
        <f>AZ2/AV2*100</f>
        <v>47.749058160012481</v>
      </c>
      <c r="BI2" s="1">
        <f>BA2/AV2*100</f>
        <v>13.585623843598832</v>
      </c>
      <c r="BJ2" s="1">
        <f>BB2/AV2*100</f>
        <v>19.494555161728975</v>
      </c>
      <c r="BK2" s="1">
        <f>BC2/AV2*100</f>
        <v>17.52727992153191</v>
      </c>
      <c r="BL2" s="1">
        <f>BD2/AV2*100</f>
        <v>30.221778238480574</v>
      </c>
      <c r="BR2" s="9">
        <v>1</v>
      </c>
      <c r="BS2" s="92">
        <v>1484390</v>
      </c>
      <c r="BT2" s="2">
        <v>555784</v>
      </c>
      <c r="BU2" s="28">
        <v>928038</v>
      </c>
      <c r="BV2" s="3">
        <v>481683</v>
      </c>
      <c r="BW2">
        <v>699651</v>
      </c>
      <c r="BX2" s="4">
        <v>185279</v>
      </c>
      <c r="BY2" s="5">
        <v>296404</v>
      </c>
      <c r="BZ2" s="6">
        <v>244110</v>
      </c>
      <c r="CA2" s="7">
        <v>455541</v>
      </c>
      <c r="CB2" s="1">
        <f>BT2/BS2*100</f>
        <v>37.441912165940217</v>
      </c>
      <c r="CC2" s="1">
        <f>BU2/BS2*100</f>
        <v>62.519822957578533</v>
      </c>
      <c r="CD2" s="1">
        <f>BU2/BS2*100</f>
        <v>62.519822957578533</v>
      </c>
      <c r="CE2" s="1">
        <f>BW2/BS2*100</f>
        <v>47.133906857362284</v>
      </c>
      <c r="CF2" s="1">
        <f>BX2/BS2*100</f>
        <v>12.481827552058421</v>
      </c>
      <c r="CG2" s="1">
        <f>BY2/BS2*100</f>
        <v>19.968067691105436</v>
      </c>
      <c r="CH2" s="1">
        <f>BZ2/BS2*100</f>
        <v>16.445139080699818</v>
      </c>
      <c r="CI2" s="1">
        <f>CA2/BS2*100</f>
        <v>30.688767776662466</v>
      </c>
    </row>
    <row r="3" spans="1:87" x14ac:dyDescent="0.3">
      <c r="A3" s="9">
        <v>2</v>
      </c>
      <c r="B3">
        <v>3626546</v>
      </c>
      <c r="C3" s="77">
        <v>1506647</v>
      </c>
      <c r="D3">
        <v>2118559</v>
      </c>
      <c r="E3" s="73">
        <v>1225506</v>
      </c>
      <c r="F3" s="9">
        <v>1673352</v>
      </c>
      <c r="G3" s="78">
        <v>565701</v>
      </c>
      <c r="H3" s="76">
        <v>659805</v>
      </c>
      <c r="I3" s="79">
        <v>2239053</v>
      </c>
      <c r="J3" s="7">
        <v>1082154</v>
      </c>
      <c r="K3" s="1">
        <f>C3/$B3*100</f>
        <v>41.544957653921941</v>
      </c>
      <c r="L3" s="1">
        <f>D3/B3*100</f>
        <v>58.418092587271744</v>
      </c>
      <c r="M3" s="1">
        <f t="shared" si="0"/>
        <v>33.792650086335591</v>
      </c>
      <c r="N3" s="1">
        <f t="shared" si="1"/>
        <v>46.141755819449138</v>
      </c>
      <c r="O3" s="1">
        <f t="shared" si="2"/>
        <v>15.598892169022536</v>
      </c>
      <c r="P3" s="1">
        <f t="shared" si="3"/>
        <v>18.193757917313057</v>
      </c>
      <c r="Q3" s="1">
        <f t="shared" si="4"/>
        <v>61.740647988471679</v>
      </c>
      <c r="R3" s="1">
        <f t="shared" si="5"/>
        <v>29.839797978572445</v>
      </c>
      <c r="X3" s="9">
        <v>2</v>
      </c>
      <c r="Y3">
        <v>3747643</v>
      </c>
      <c r="Z3">
        <v>1579160</v>
      </c>
      <c r="AA3" s="8">
        <v>2167612</v>
      </c>
      <c r="AB3">
        <v>1266653</v>
      </c>
      <c r="AC3" s="8">
        <v>1720987</v>
      </c>
      <c r="AD3">
        <v>590373</v>
      </c>
      <c r="AE3">
        <v>676280</v>
      </c>
      <c r="AF3">
        <v>631425</v>
      </c>
      <c r="AG3">
        <v>1089562</v>
      </c>
      <c r="AH3" s="1">
        <f t="shared" ref="AH3:AH33" si="6">Z3/Y3*100</f>
        <v>42.137418105193056</v>
      </c>
      <c r="AI3" s="1">
        <f t="shared" ref="AI3:AI33" si="7">AA3/Y3*100</f>
        <v>57.839340620224498</v>
      </c>
      <c r="AJ3" s="1">
        <f t="shared" ref="AJ3:AJ33" si="8">AB3/Y3*100</f>
        <v>33.798656915826832</v>
      </c>
      <c r="AK3" s="1">
        <f t="shared" ref="AK3:AK33" si="9">AC3/Y3*100</f>
        <v>45.921850080170387</v>
      </c>
      <c r="AL3" s="1">
        <f t="shared" ref="AL3:AL33" si="10">AD3/Y3*100</f>
        <v>15.753181399615704</v>
      </c>
      <c r="AM3" s="1">
        <f t="shared" ref="AM3:AM33" si="11">AE3/Y3*100</f>
        <v>18.045475516211123</v>
      </c>
      <c r="AN3" s="1">
        <f t="shared" ref="AN3:AN33" si="12">AF3/Y3*100</f>
        <v>16.848589900372048</v>
      </c>
      <c r="AO3" s="1">
        <f t="shared" ref="AO3:AO33" si="13">AG3/Y3*100</f>
        <v>29.073260179798343</v>
      </c>
      <c r="AU3" s="9">
        <v>2</v>
      </c>
      <c r="AV3">
        <v>3785807</v>
      </c>
      <c r="AW3" s="7">
        <v>1651544</v>
      </c>
      <c r="AX3">
        <v>2132304</v>
      </c>
      <c r="AY3">
        <v>1423046</v>
      </c>
      <c r="AZ3">
        <v>1691239</v>
      </c>
      <c r="BA3" s="27">
        <v>668779</v>
      </c>
      <c r="BB3" s="14">
        <v>754267</v>
      </c>
      <c r="BC3" s="28">
        <v>654180</v>
      </c>
      <c r="BD3" s="28">
        <v>1037059</v>
      </c>
      <c r="BE3" s="1">
        <f t="shared" ref="BE3:BE33" si="14">AW3/AV3*100</f>
        <v>43.624622174347508</v>
      </c>
      <c r="BF3" s="1">
        <f t="shared" ref="BF3:BF33" si="15">AX3/AV3*100</f>
        <v>56.323631923127614</v>
      </c>
      <c r="BG3" s="1">
        <f t="shared" ref="BG3:BG33" si="16">AY3/AV3*100</f>
        <v>37.588973764378373</v>
      </c>
      <c r="BH3" s="1">
        <f t="shared" ref="BH3:BH33" si="17">AZ3/AV3*100</f>
        <v>44.673143665274004</v>
      </c>
      <c r="BI3" s="1">
        <f t="shared" ref="BI3:BI33" si="18">BA3/AV3*100</f>
        <v>17.665427741033817</v>
      </c>
      <c r="BJ3" s="1">
        <f t="shared" ref="BJ3:BJ33" si="19">BB3/AV3*100</f>
        <v>19.92354602334456</v>
      </c>
      <c r="BK3" s="1">
        <f t="shared" ref="BK3:BK33" si="20">BC3/AV3*100</f>
        <v>17.279803222932387</v>
      </c>
      <c r="BL3" s="1">
        <f t="shared" ref="BL3:BL33" si="21">BD3/AV3*100</f>
        <v>27.393340442341618</v>
      </c>
      <c r="BR3" s="9">
        <v>2</v>
      </c>
      <c r="BS3" s="92">
        <v>3825367</v>
      </c>
      <c r="BT3" s="2">
        <v>1459888</v>
      </c>
      <c r="BU3" s="28">
        <v>2362187</v>
      </c>
      <c r="BV3" s="3">
        <v>1344071</v>
      </c>
      <c r="BW3">
        <v>1858849</v>
      </c>
      <c r="BX3" s="4">
        <v>549364</v>
      </c>
      <c r="BY3" s="5">
        <v>794707</v>
      </c>
      <c r="BZ3" s="6">
        <v>636011</v>
      </c>
      <c r="CA3" s="7">
        <v>1222838</v>
      </c>
      <c r="CB3" s="1">
        <f t="shared" ref="CB3:CB33" si="22">BT3/BS3*100</f>
        <v>38.163344850311091</v>
      </c>
      <c r="CC3" s="1">
        <f t="shared" ref="CC3:CC33" si="23">BU3/BS3*100</f>
        <v>61.750598047193904</v>
      </c>
      <c r="CD3" s="1">
        <f t="shared" ref="CD3:CD33" si="24">BU3/BS3*100</f>
        <v>61.750598047193904</v>
      </c>
      <c r="CE3" s="1">
        <f t="shared" ref="CE3:CE33" si="25">BW3/BS3*100</f>
        <v>48.592697118995382</v>
      </c>
      <c r="CF3" s="1">
        <f t="shared" ref="CF3:CF33" si="26">BX3/BS3*100</f>
        <v>14.361079603604047</v>
      </c>
      <c r="CG3" s="1">
        <f t="shared" ref="CG3:CG33" si="27">BY3/BS3*100</f>
        <v>20.774660313637881</v>
      </c>
      <c r="CH3" s="1">
        <f t="shared" ref="CH3:CH33" si="28">BZ3/BS3*100</f>
        <v>16.62614332167345</v>
      </c>
      <c r="CI3" s="1">
        <f t="shared" ref="CI3:CI33" si="29">CA3/BS3*100</f>
        <v>31.966553797321929</v>
      </c>
    </row>
    <row r="4" spans="1:87" x14ac:dyDescent="0.3">
      <c r="A4" s="9">
        <v>3</v>
      </c>
      <c r="B4">
        <v>722250</v>
      </c>
      <c r="C4" s="77">
        <v>278117</v>
      </c>
      <c r="D4">
        <v>444133</v>
      </c>
      <c r="E4" s="73">
        <v>232938</v>
      </c>
      <c r="F4" s="9">
        <v>338005</v>
      </c>
      <c r="G4" s="78">
        <v>97762</v>
      </c>
      <c r="H4" s="76">
        <v>135176</v>
      </c>
      <c r="I4" s="79">
        <v>435767</v>
      </c>
      <c r="J4" s="7">
        <v>223250</v>
      </c>
      <c r="K4" s="1">
        <f t="shared" ref="K4:K33" si="30">C4/$B4*100</f>
        <v>38.507026652821047</v>
      </c>
      <c r="L4" s="1">
        <f>D4/B4*100</f>
        <v>61.49297334717896</v>
      </c>
      <c r="M4" s="1">
        <f t="shared" si="0"/>
        <v>32.251713395638632</v>
      </c>
      <c r="N4" s="1">
        <f t="shared" si="1"/>
        <v>46.798892350294217</v>
      </c>
      <c r="O4" s="1">
        <f t="shared" si="2"/>
        <v>13.535756317064729</v>
      </c>
      <c r="P4" s="1">
        <f t="shared" si="3"/>
        <v>18.715957078573901</v>
      </c>
      <c r="Q4" s="1">
        <f t="shared" si="4"/>
        <v>60.334648667358948</v>
      </c>
      <c r="R4" s="1">
        <f t="shared" si="5"/>
        <v>30.910349601938385</v>
      </c>
      <c r="X4" s="9">
        <v>3</v>
      </c>
      <c r="Y4">
        <v>761252</v>
      </c>
      <c r="Z4">
        <v>260431</v>
      </c>
      <c r="AA4" s="8">
        <v>500735</v>
      </c>
      <c r="AB4">
        <v>243550</v>
      </c>
      <c r="AC4" s="8">
        <v>369156</v>
      </c>
      <c r="AD4">
        <v>88306</v>
      </c>
      <c r="AE4">
        <v>155244</v>
      </c>
      <c r="AF4">
        <v>115301</v>
      </c>
      <c r="AG4">
        <v>253855</v>
      </c>
      <c r="AH4" s="1">
        <f t="shared" si="6"/>
        <v>34.210878920515157</v>
      </c>
      <c r="AI4" s="1">
        <f t="shared" si="7"/>
        <v>65.777823900626871</v>
      </c>
      <c r="AJ4" s="1">
        <f t="shared" si="8"/>
        <v>31.993347800728273</v>
      </c>
      <c r="AK4" s="1">
        <f t="shared" si="9"/>
        <v>48.493271610452254</v>
      </c>
      <c r="AL4" s="1">
        <f t="shared" si="10"/>
        <v>11.600100886434452</v>
      </c>
      <c r="AM4" s="1">
        <f t="shared" si="11"/>
        <v>20.393246914293822</v>
      </c>
      <c r="AN4" s="1">
        <f t="shared" si="12"/>
        <v>15.146232784938496</v>
      </c>
      <c r="AO4" s="1">
        <f t="shared" si="13"/>
        <v>33.347038825513756</v>
      </c>
      <c r="AU4" s="9">
        <v>3</v>
      </c>
      <c r="AV4">
        <v>809636</v>
      </c>
      <c r="AW4" s="7">
        <v>299618</v>
      </c>
      <c r="AX4">
        <v>509853</v>
      </c>
      <c r="AY4">
        <v>288005</v>
      </c>
      <c r="AZ4">
        <v>372346</v>
      </c>
      <c r="BA4" s="27">
        <v>109877</v>
      </c>
      <c r="BB4" s="14">
        <v>178128</v>
      </c>
      <c r="BC4" s="28">
        <v>126164</v>
      </c>
      <c r="BD4" s="28">
        <v>246182</v>
      </c>
      <c r="BE4" s="1">
        <f t="shared" si="14"/>
        <v>37.006506627669715</v>
      </c>
      <c r="BF4" s="1">
        <f t="shared" si="15"/>
        <v>62.973113843752003</v>
      </c>
      <c r="BG4" s="1">
        <f t="shared" si="16"/>
        <v>35.572158352642425</v>
      </c>
      <c r="BH4" s="1">
        <f t="shared" si="17"/>
        <v>45.989308775795543</v>
      </c>
      <c r="BI4" s="1">
        <f t="shared" si="18"/>
        <v>13.57116037330356</v>
      </c>
      <c r="BJ4" s="1">
        <f t="shared" si="19"/>
        <v>22.000997979338862</v>
      </c>
      <c r="BK4" s="1">
        <f t="shared" si="20"/>
        <v>15.582805112420891</v>
      </c>
      <c r="BL4" s="1">
        <f t="shared" si="21"/>
        <v>30.40650366337465</v>
      </c>
      <c r="BR4" s="9">
        <v>3</v>
      </c>
      <c r="BS4" s="92">
        <v>841389</v>
      </c>
      <c r="BT4" s="2">
        <v>283458</v>
      </c>
      <c r="BU4" s="28">
        <v>557931</v>
      </c>
      <c r="BV4" s="3">
        <v>264066</v>
      </c>
      <c r="BW4">
        <v>440413</v>
      </c>
      <c r="BX4" s="4">
        <v>87578</v>
      </c>
      <c r="BY4" s="5">
        <v>176488</v>
      </c>
      <c r="BZ4" s="6">
        <v>143354</v>
      </c>
      <c r="CA4" s="7">
        <v>297059</v>
      </c>
      <c r="CB4" s="1">
        <f t="shared" si="22"/>
        <v>33.689292348723363</v>
      </c>
      <c r="CC4" s="1">
        <f t="shared" si="23"/>
        <v>66.31070765127663</v>
      </c>
      <c r="CD4" s="1">
        <f t="shared" si="24"/>
        <v>66.31070765127663</v>
      </c>
      <c r="CE4" s="1">
        <f t="shared" si="25"/>
        <v>52.343565223695578</v>
      </c>
      <c r="CF4" s="1">
        <f t="shared" si="26"/>
        <v>10.408740784583587</v>
      </c>
      <c r="CG4" s="1">
        <f t="shared" si="27"/>
        <v>20.975791221420771</v>
      </c>
      <c r="CH4" s="1">
        <f t="shared" si="28"/>
        <v>17.037779196067454</v>
      </c>
      <c r="CI4" s="1">
        <f t="shared" si="29"/>
        <v>35.305786027628123</v>
      </c>
    </row>
    <row r="5" spans="1:87" x14ac:dyDescent="0.3">
      <c r="A5" s="9">
        <v>4</v>
      </c>
      <c r="B5">
        <v>857591</v>
      </c>
      <c r="C5" s="77">
        <v>510612</v>
      </c>
      <c r="D5">
        <v>346730</v>
      </c>
      <c r="E5" s="73">
        <v>249199</v>
      </c>
      <c r="F5" s="9">
        <v>422386</v>
      </c>
      <c r="G5" s="78">
        <v>133604</v>
      </c>
      <c r="H5" s="76">
        <v>115595</v>
      </c>
      <c r="I5" s="79">
        <v>555990</v>
      </c>
      <c r="J5" s="7">
        <v>172292</v>
      </c>
      <c r="K5" s="1">
        <f t="shared" si="30"/>
        <v>59.540270361979076</v>
      </c>
      <c r="L5" s="1">
        <f t="shared" ref="L5:L33" si="31">D5/B5*100</f>
        <v>40.430694818392446</v>
      </c>
      <c r="M5" s="1">
        <f t="shared" si="0"/>
        <v>29.058024163033423</v>
      </c>
      <c r="N5" s="1">
        <f t="shared" si="1"/>
        <v>49.252615757394842</v>
      </c>
      <c r="O5" s="1">
        <f t="shared" si="2"/>
        <v>15.578988119045093</v>
      </c>
      <c r="P5" s="1">
        <f t="shared" si="3"/>
        <v>13.479036043988335</v>
      </c>
      <c r="Q5" s="1">
        <f t="shared" si="4"/>
        <v>64.831603876439942</v>
      </c>
      <c r="R5" s="1">
        <f t="shared" si="5"/>
        <v>20.090229491680766</v>
      </c>
      <c r="X5" s="9">
        <v>4</v>
      </c>
      <c r="Y5">
        <v>882009</v>
      </c>
      <c r="Z5">
        <v>529188</v>
      </c>
      <c r="AA5" s="8">
        <v>350745</v>
      </c>
      <c r="AB5">
        <v>249246</v>
      </c>
      <c r="AC5" s="8">
        <v>439231</v>
      </c>
      <c r="AD5">
        <v>130087</v>
      </c>
      <c r="AE5">
        <v>119159</v>
      </c>
      <c r="AF5">
        <v>261280</v>
      </c>
      <c r="AG5">
        <v>177951</v>
      </c>
      <c r="AH5" s="1">
        <f t="shared" si="6"/>
        <v>59.998027231014653</v>
      </c>
      <c r="AI5" s="1">
        <f t="shared" si="7"/>
        <v>39.766601021078017</v>
      </c>
      <c r="AJ5" s="1">
        <f t="shared" si="8"/>
        <v>28.258895317394721</v>
      </c>
      <c r="AK5" s="1">
        <f t="shared" si="9"/>
        <v>49.798924954280508</v>
      </c>
      <c r="AL5" s="1">
        <f t="shared" si="10"/>
        <v>14.748942471108572</v>
      </c>
      <c r="AM5" s="1">
        <f t="shared" si="11"/>
        <v>13.509952846286149</v>
      </c>
      <c r="AN5" s="1">
        <f t="shared" si="12"/>
        <v>29.623280488067582</v>
      </c>
      <c r="AO5" s="1">
        <f t="shared" si="13"/>
        <v>20.17564446621293</v>
      </c>
      <c r="AU5" s="9">
        <v>4</v>
      </c>
      <c r="AV5">
        <v>934862</v>
      </c>
      <c r="AW5" s="7">
        <v>546906</v>
      </c>
      <c r="AX5">
        <v>387725</v>
      </c>
      <c r="AY5">
        <v>276104</v>
      </c>
      <c r="AZ5">
        <v>475014</v>
      </c>
      <c r="BA5" s="27">
        <v>140971</v>
      </c>
      <c r="BB5" s="14">
        <v>135133</v>
      </c>
      <c r="BC5" s="28">
        <v>280692</v>
      </c>
      <c r="BD5" s="28">
        <v>194322</v>
      </c>
      <c r="BE5" s="1">
        <f t="shared" si="14"/>
        <v>58.501254730644739</v>
      </c>
      <c r="BF5" s="1">
        <f t="shared" si="15"/>
        <v>41.47403574003436</v>
      </c>
      <c r="BG5" s="1">
        <f t="shared" si="16"/>
        <v>29.534198630386086</v>
      </c>
      <c r="BH5" s="1">
        <f t="shared" si="17"/>
        <v>50.811135761213954</v>
      </c>
      <c r="BI5" s="1">
        <f t="shared" si="18"/>
        <v>15.07933791297539</v>
      </c>
      <c r="BJ5" s="1">
        <f t="shared" si="19"/>
        <v>14.454860717410698</v>
      </c>
      <c r="BK5" s="1">
        <f t="shared" si="20"/>
        <v>30.024966251703461</v>
      </c>
      <c r="BL5" s="1">
        <f t="shared" si="21"/>
        <v>20.786169509510493</v>
      </c>
      <c r="BR5" s="9">
        <v>4</v>
      </c>
      <c r="BS5" s="92">
        <v>952087</v>
      </c>
      <c r="BT5" s="2">
        <v>563329</v>
      </c>
      <c r="BU5" s="28">
        <v>387199</v>
      </c>
      <c r="BV5" s="3">
        <v>276333</v>
      </c>
      <c r="BW5">
        <v>480727</v>
      </c>
      <c r="BX5" s="4">
        <v>140212</v>
      </c>
      <c r="BY5" s="5">
        <v>136121</v>
      </c>
      <c r="BZ5" s="6">
        <v>286518</v>
      </c>
      <c r="CA5" s="7">
        <v>194209</v>
      </c>
      <c r="CB5" s="1">
        <f t="shared" si="22"/>
        <v>59.167807143674899</v>
      </c>
      <c r="CC5" s="1">
        <f t="shared" si="23"/>
        <v>40.668447316264164</v>
      </c>
      <c r="CD5" s="1">
        <f t="shared" si="24"/>
        <v>40.668447316264164</v>
      </c>
      <c r="CE5" s="1">
        <f t="shared" si="25"/>
        <v>50.491919330901482</v>
      </c>
      <c r="CF5" s="1">
        <f t="shared" si="26"/>
        <v>14.726805428495505</v>
      </c>
      <c r="CG5" s="1">
        <f t="shared" si="27"/>
        <v>14.29711780541064</v>
      </c>
      <c r="CH5" s="1">
        <f t="shared" si="28"/>
        <v>30.093678413842433</v>
      </c>
      <c r="CI5" s="1">
        <f t="shared" si="29"/>
        <v>20.398240917059049</v>
      </c>
    </row>
    <row r="6" spans="1:87" x14ac:dyDescent="0.3">
      <c r="A6" s="9">
        <v>5</v>
      </c>
      <c r="B6">
        <v>2957809</v>
      </c>
      <c r="C6" s="77">
        <v>859581</v>
      </c>
      <c r="D6">
        <v>2096401</v>
      </c>
      <c r="E6" s="73">
        <v>1016637</v>
      </c>
      <c r="F6" s="9">
        <v>1259134</v>
      </c>
      <c r="G6" s="78">
        <v>313379</v>
      </c>
      <c r="H6" s="76">
        <v>703258</v>
      </c>
      <c r="I6" s="79">
        <v>1572513</v>
      </c>
      <c r="J6" s="7">
        <v>923664</v>
      </c>
      <c r="K6" s="1">
        <f t="shared" si="30"/>
        <v>29.061409982862312</v>
      </c>
      <c r="L6" s="1">
        <f t="shared" si="31"/>
        <v>70.87682132281023</v>
      </c>
      <c r="M6" s="1">
        <f t="shared" si="0"/>
        <v>34.371286313619301</v>
      </c>
      <c r="N6" s="1">
        <f t="shared" si="1"/>
        <v>42.569821107448114</v>
      </c>
      <c r="O6" s="1">
        <f t="shared" si="2"/>
        <v>10.594970804402854</v>
      </c>
      <c r="P6" s="1">
        <f t="shared" si="3"/>
        <v>23.776315509216449</v>
      </c>
      <c r="Q6" s="1">
        <f t="shared" si="4"/>
        <v>53.164791911850969</v>
      </c>
      <c r="R6" s="1">
        <f t="shared" si="5"/>
        <v>31.227979899986778</v>
      </c>
      <c r="X6" s="9">
        <v>5</v>
      </c>
      <c r="Y6">
        <v>3050877</v>
      </c>
      <c r="Z6">
        <v>846470</v>
      </c>
      <c r="AA6" s="8">
        <v>2203824</v>
      </c>
      <c r="AB6">
        <v>1056175</v>
      </c>
      <c r="AC6" s="8">
        <v>1337248</v>
      </c>
      <c r="AD6">
        <v>300308</v>
      </c>
      <c r="AE6">
        <v>755867</v>
      </c>
      <c r="AF6">
        <v>326662</v>
      </c>
      <c r="AG6">
        <v>1010586</v>
      </c>
      <c r="AH6" s="1">
        <f t="shared" si="6"/>
        <v>27.745136890146672</v>
      </c>
      <c r="AI6" s="1">
        <f t="shared" si="7"/>
        <v>72.235753850450209</v>
      </c>
      <c r="AJ6" s="1">
        <f t="shared" si="8"/>
        <v>34.618734219701416</v>
      </c>
      <c r="AK6" s="1">
        <f t="shared" si="9"/>
        <v>43.831593341848915</v>
      </c>
      <c r="AL6" s="1">
        <f t="shared" si="10"/>
        <v>9.8433335726087936</v>
      </c>
      <c r="AM6" s="1">
        <f t="shared" si="11"/>
        <v>24.775400647092624</v>
      </c>
      <c r="AN6" s="1">
        <f t="shared" si="12"/>
        <v>10.707150763534552</v>
      </c>
      <c r="AO6" s="1">
        <f t="shared" si="13"/>
        <v>33.124442578314365</v>
      </c>
      <c r="AU6" s="9">
        <v>5</v>
      </c>
      <c r="AV6">
        <v>3170331</v>
      </c>
      <c r="AW6" s="7">
        <v>976532</v>
      </c>
      <c r="AX6">
        <v>2193799</v>
      </c>
      <c r="AY6">
        <v>1208078</v>
      </c>
      <c r="AZ6">
        <v>1335237</v>
      </c>
      <c r="BA6" s="27">
        <v>386784</v>
      </c>
      <c r="BB6" s="14">
        <v>821294</v>
      </c>
      <c r="BC6" s="28">
        <v>365811</v>
      </c>
      <c r="BD6" s="28">
        <v>969426</v>
      </c>
      <c r="BE6" s="1">
        <f t="shared" si="14"/>
        <v>30.8022096115516</v>
      </c>
      <c r="BF6" s="1">
        <f t="shared" si="15"/>
        <v>69.197790388448396</v>
      </c>
      <c r="BG6" s="1">
        <f t="shared" si="16"/>
        <v>38.105737224283523</v>
      </c>
      <c r="BH6" s="1">
        <f t="shared" si="17"/>
        <v>42.116643341026538</v>
      </c>
      <c r="BI6" s="1">
        <f t="shared" si="18"/>
        <v>12.200114120576053</v>
      </c>
      <c r="BJ6" s="1">
        <f t="shared" si="19"/>
        <v>25.90562310370747</v>
      </c>
      <c r="BK6" s="1">
        <f t="shared" si="20"/>
        <v>11.538574363370891</v>
      </c>
      <c r="BL6" s="1">
        <f t="shared" si="21"/>
        <v>30.578068977655647</v>
      </c>
      <c r="BR6" s="9">
        <v>5</v>
      </c>
      <c r="BS6" s="92">
        <v>3273934</v>
      </c>
      <c r="BT6" s="2">
        <v>838501</v>
      </c>
      <c r="BU6" s="28">
        <v>2434631</v>
      </c>
      <c r="BV6" s="3">
        <v>1140900</v>
      </c>
      <c r="BW6">
        <v>1483177</v>
      </c>
      <c r="BX6" s="4">
        <v>318110</v>
      </c>
      <c r="BY6" s="5">
        <v>822790</v>
      </c>
      <c r="BZ6" s="6">
        <v>339788</v>
      </c>
      <c r="CA6" s="7">
        <v>1143389</v>
      </c>
      <c r="CB6" s="1">
        <f t="shared" si="22"/>
        <v>25.611420389048771</v>
      </c>
      <c r="CC6" s="1">
        <f t="shared" si="23"/>
        <v>74.364083087808126</v>
      </c>
      <c r="CD6" s="1">
        <f t="shared" si="24"/>
        <v>74.364083087808126</v>
      </c>
      <c r="CE6" s="1">
        <f t="shared" si="25"/>
        <v>45.302593149403748</v>
      </c>
      <c r="CF6" s="1">
        <f t="shared" si="26"/>
        <v>9.7164451085452548</v>
      </c>
      <c r="CG6" s="1">
        <f t="shared" si="27"/>
        <v>25.131538998648111</v>
      </c>
      <c r="CH6" s="1">
        <f t="shared" si="28"/>
        <v>10.378584296445805</v>
      </c>
      <c r="CI6" s="1">
        <f t="shared" si="29"/>
        <v>34.92400885295794</v>
      </c>
    </row>
    <row r="7" spans="1:87" x14ac:dyDescent="0.3">
      <c r="A7" s="9">
        <v>6</v>
      </c>
      <c r="B7">
        <v>699583</v>
      </c>
      <c r="C7" s="77">
        <v>337497</v>
      </c>
      <c r="D7">
        <v>361884</v>
      </c>
      <c r="E7" s="73">
        <v>210142</v>
      </c>
      <c r="F7" s="9">
        <v>336658</v>
      </c>
      <c r="G7" s="78">
        <v>96659</v>
      </c>
      <c r="H7" s="76">
        <v>113483</v>
      </c>
      <c r="I7" s="79">
        <v>433317</v>
      </c>
      <c r="J7" s="7">
        <v>178109</v>
      </c>
      <c r="K7" s="1">
        <f t="shared" si="30"/>
        <v>48.242595946442378</v>
      </c>
      <c r="L7" s="1">
        <f t="shared" si="31"/>
        <v>51.728529709841432</v>
      </c>
      <c r="M7" s="1">
        <f t="shared" si="0"/>
        <v>30.038179887161355</v>
      </c>
      <c r="N7" s="1">
        <f t="shared" si="1"/>
        <v>48.122667360413274</v>
      </c>
      <c r="O7" s="1">
        <f t="shared" si="2"/>
        <v>13.816659352785873</v>
      </c>
      <c r="P7" s="1">
        <f t="shared" si="3"/>
        <v>16.221520534375479</v>
      </c>
      <c r="Q7" s="1">
        <f t="shared" si="4"/>
        <v>61.939326713199151</v>
      </c>
      <c r="R7" s="1">
        <f t="shared" si="5"/>
        <v>25.459309331416001</v>
      </c>
      <c r="X7" s="9">
        <v>6</v>
      </c>
      <c r="Y7">
        <v>723466</v>
      </c>
      <c r="Z7">
        <v>332309</v>
      </c>
      <c r="AA7" s="8">
        <v>390442</v>
      </c>
      <c r="AB7">
        <v>214264</v>
      </c>
      <c r="AC7" s="8">
        <v>368550</v>
      </c>
      <c r="AD7">
        <v>95480</v>
      </c>
      <c r="AE7">
        <v>118784</v>
      </c>
      <c r="AF7">
        <v>162656</v>
      </c>
      <c r="AG7">
        <v>205894</v>
      </c>
      <c r="AH7" s="1">
        <f t="shared" si="6"/>
        <v>45.932911843818509</v>
      </c>
      <c r="AI7" s="1">
        <f t="shared" si="7"/>
        <v>53.968258356301469</v>
      </c>
      <c r="AJ7" s="1">
        <f t="shared" si="8"/>
        <v>29.616319218871379</v>
      </c>
      <c r="AK7" s="1">
        <f t="shared" si="9"/>
        <v>50.942269574520438</v>
      </c>
      <c r="AL7" s="1">
        <f t="shared" si="10"/>
        <v>13.197579430132169</v>
      </c>
      <c r="AM7" s="1">
        <f t="shared" si="11"/>
        <v>16.418739788739209</v>
      </c>
      <c r="AN7" s="1">
        <f t="shared" si="12"/>
        <v>22.482881019978823</v>
      </c>
      <c r="AO7" s="1">
        <f t="shared" si="13"/>
        <v>28.459388554541608</v>
      </c>
      <c r="AU7" s="9">
        <v>6</v>
      </c>
      <c r="AV7">
        <v>734717</v>
      </c>
      <c r="AW7" s="7">
        <v>329203</v>
      </c>
      <c r="AX7">
        <v>405226</v>
      </c>
      <c r="AY7">
        <v>239115</v>
      </c>
      <c r="AZ7">
        <v>362861</v>
      </c>
      <c r="BA7" s="27">
        <v>101643</v>
      </c>
      <c r="BB7" s="14">
        <v>137472</v>
      </c>
      <c r="BC7" s="28">
        <v>161227</v>
      </c>
      <c r="BD7" s="28">
        <v>201634</v>
      </c>
      <c r="BE7" s="1">
        <f t="shared" si="14"/>
        <v>44.806775942301591</v>
      </c>
      <c r="BF7" s="1">
        <f t="shared" si="15"/>
        <v>55.154025291370687</v>
      </c>
      <c r="BG7" s="1">
        <f t="shared" si="16"/>
        <v>32.545184064068202</v>
      </c>
      <c r="BH7" s="1">
        <f t="shared" si="17"/>
        <v>49.387859543198267</v>
      </c>
      <c r="BI7" s="1">
        <f t="shared" si="18"/>
        <v>13.834306270305438</v>
      </c>
      <c r="BJ7" s="1">
        <f t="shared" si="19"/>
        <v>18.710877793762766</v>
      </c>
      <c r="BK7" s="1">
        <f t="shared" si="20"/>
        <v>21.944095481661645</v>
      </c>
      <c r="BL7" s="1">
        <f t="shared" si="21"/>
        <v>27.443764061536619</v>
      </c>
      <c r="BR7" s="9">
        <v>6</v>
      </c>
      <c r="BS7" s="92">
        <v>771325</v>
      </c>
      <c r="BT7" s="2">
        <v>292700</v>
      </c>
      <c r="BU7" s="28">
        <v>478494</v>
      </c>
      <c r="BV7" s="3">
        <v>245858</v>
      </c>
      <c r="BW7">
        <v>390012</v>
      </c>
      <c r="BX7" s="4">
        <v>87917</v>
      </c>
      <c r="BY7" s="5">
        <v>157941</v>
      </c>
      <c r="BZ7" s="6">
        <v>149700</v>
      </c>
      <c r="CA7" s="7">
        <v>240312</v>
      </c>
      <c r="CB7" s="1">
        <f t="shared" si="22"/>
        <v>37.947687420996338</v>
      </c>
      <c r="CC7" s="1">
        <f t="shared" si="23"/>
        <v>62.035328817294911</v>
      </c>
      <c r="CD7" s="1">
        <f t="shared" si="24"/>
        <v>62.035328817294911</v>
      </c>
      <c r="CE7" s="1">
        <f t="shared" si="25"/>
        <v>50.563899782841219</v>
      </c>
      <c r="CF7" s="1">
        <f t="shared" si="26"/>
        <v>11.398178459144978</v>
      </c>
      <c r="CG7" s="1">
        <f t="shared" si="27"/>
        <v>20.476582504132498</v>
      </c>
      <c r="CH7" s="1">
        <f t="shared" si="28"/>
        <v>19.408161280912715</v>
      </c>
      <c r="CI7" s="1">
        <f t="shared" si="29"/>
        <v>31.155738501928496</v>
      </c>
    </row>
    <row r="8" spans="1:87" x14ac:dyDescent="0.3">
      <c r="A8" s="9">
        <v>7</v>
      </c>
      <c r="B8">
        <v>5185820</v>
      </c>
      <c r="C8" s="77">
        <v>3881513</v>
      </c>
      <c r="D8">
        <v>1299570</v>
      </c>
      <c r="E8" s="73">
        <v>1276188</v>
      </c>
      <c r="F8" s="9">
        <v>2534790</v>
      </c>
      <c r="G8" s="78">
        <v>866297</v>
      </c>
      <c r="H8" s="76">
        <v>409891</v>
      </c>
      <c r="I8" s="79">
        <v>3401087</v>
      </c>
      <c r="J8" s="7">
        <v>638856</v>
      </c>
      <c r="K8" s="1">
        <f t="shared" si="30"/>
        <v>74.848587108692556</v>
      </c>
      <c r="L8" s="1">
        <f t="shared" si="31"/>
        <v>25.060067646003908</v>
      </c>
      <c r="M8" s="1">
        <f t="shared" si="0"/>
        <v>24.609184275582262</v>
      </c>
      <c r="N8" s="1">
        <f t="shared" si="1"/>
        <v>48.879251497352392</v>
      </c>
      <c r="O8" s="1">
        <f t="shared" si="2"/>
        <v>16.705111245666064</v>
      </c>
      <c r="P8" s="1">
        <f t="shared" si="3"/>
        <v>7.9040730299161952</v>
      </c>
      <c r="Q8" s="1">
        <f t="shared" si="4"/>
        <v>65.58436274301846</v>
      </c>
      <c r="R8" s="1">
        <f t="shared" si="5"/>
        <v>12.319286053121782</v>
      </c>
      <c r="X8" s="9">
        <v>7</v>
      </c>
      <c r="Y8">
        <v>5343475</v>
      </c>
      <c r="Z8">
        <v>4438078</v>
      </c>
      <c r="AA8" s="8">
        <v>903258</v>
      </c>
      <c r="AB8">
        <v>1191234</v>
      </c>
      <c r="AC8" s="8">
        <v>2723725</v>
      </c>
      <c r="AD8">
        <v>908591</v>
      </c>
      <c r="AE8">
        <v>282643</v>
      </c>
      <c r="AF8">
        <v>2263506</v>
      </c>
      <c r="AG8">
        <v>460219</v>
      </c>
      <c r="AH8" s="1">
        <f t="shared" si="6"/>
        <v>83.056026275036373</v>
      </c>
      <c r="AI8" s="1">
        <f t="shared" si="7"/>
        <v>16.903943594758093</v>
      </c>
      <c r="AJ8" s="1">
        <f t="shared" si="8"/>
        <v>22.293245500353233</v>
      </c>
      <c r="AK8" s="1">
        <f t="shared" si="9"/>
        <v>50.972915565245458</v>
      </c>
      <c r="AL8" s="1">
        <f t="shared" si="10"/>
        <v>17.003747561278008</v>
      </c>
      <c r="AM8" s="1">
        <f t="shared" si="11"/>
        <v>5.2894979390752273</v>
      </c>
      <c r="AN8" s="1">
        <f t="shared" si="12"/>
        <v>42.360186956989601</v>
      </c>
      <c r="AO8" s="1">
        <f t="shared" si="13"/>
        <v>8.6127286082558641</v>
      </c>
      <c r="AU8" s="9">
        <v>7</v>
      </c>
      <c r="AV8">
        <v>5596298</v>
      </c>
      <c r="AW8" s="7">
        <v>4537886</v>
      </c>
      <c r="AX8">
        <v>1049548</v>
      </c>
      <c r="AY8">
        <v>1399098</v>
      </c>
      <c r="AZ8">
        <v>2894316</v>
      </c>
      <c r="BA8" s="27">
        <v>1057200</v>
      </c>
      <c r="BB8" s="14">
        <v>341898</v>
      </c>
      <c r="BC8" s="28">
        <v>2359110</v>
      </c>
      <c r="BD8" s="28">
        <v>535206</v>
      </c>
      <c r="BE8" s="1">
        <f t="shared" si="14"/>
        <v>81.087283057478359</v>
      </c>
      <c r="BF8" s="1">
        <f t="shared" si="15"/>
        <v>18.754326520853606</v>
      </c>
      <c r="BG8" s="1">
        <f t="shared" si="16"/>
        <v>25.000419920454558</v>
      </c>
      <c r="BH8" s="1">
        <f t="shared" si="17"/>
        <v>51.718403844827421</v>
      </c>
      <c r="BI8" s="1">
        <f t="shared" si="18"/>
        <v>18.891059768439781</v>
      </c>
      <c r="BJ8" s="1">
        <f t="shared" si="19"/>
        <v>6.1093601520147782</v>
      </c>
      <c r="BK8" s="1">
        <f t="shared" si="20"/>
        <v>42.154831640488048</v>
      </c>
      <c r="BL8" s="1">
        <f t="shared" si="21"/>
        <v>9.5635722043393692</v>
      </c>
      <c r="BR8" s="9">
        <v>7</v>
      </c>
      <c r="BS8" s="92">
        <v>5703957</v>
      </c>
      <c r="BT8" s="2">
        <v>4656364</v>
      </c>
      <c r="BU8" s="28">
        <v>1041510</v>
      </c>
      <c r="BV8" s="3">
        <v>1453330</v>
      </c>
      <c r="BW8">
        <v>2794317</v>
      </c>
      <c r="BX8" s="4">
        <v>1117666</v>
      </c>
      <c r="BY8" s="5">
        <v>335664</v>
      </c>
      <c r="BZ8" s="6">
        <v>2253583</v>
      </c>
      <c r="CA8" s="7">
        <v>540734</v>
      </c>
      <c r="CB8" s="1">
        <f t="shared" si="22"/>
        <v>81.633925360938036</v>
      </c>
      <c r="CC8" s="1">
        <f t="shared" si="23"/>
        <v>18.259429375081194</v>
      </c>
      <c r="CD8" s="1">
        <f t="shared" si="24"/>
        <v>18.259429375081194</v>
      </c>
      <c r="CE8" s="1">
        <f t="shared" si="25"/>
        <v>48.989096516681315</v>
      </c>
      <c r="CF8" s="1">
        <f t="shared" si="26"/>
        <v>19.594572679983386</v>
      </c>
      <c r="CG8" s="1">
        <f t="shared" si="27"/>
        <v>5.8847568451164696</v>
      </c>
      <c r="CH8" s="1">
        <f t="shared" si="28"/>
        <v>39.509116215287037</v>
      </c>
      <c r="CI8" s="1">
        <f t="shared" si="29"/>
        <v>9.4799803013942778</v>
      </c>
    </row>
    <row r="9" spans="1:87" x14ac:dyDescent="0.3">
      <c r="A9" s="9">
        <v>8</v>
      </c>
      <c r="B9">
        <v>3596374</v>
      </c>
      <c r="C9" s="77">
        <v>1441044</v>
      </c>
      <c r="D9">
        <v>2154780</v>
      </c>
      <c r="E9" s="73">
        <v>1190237</v>
      </c>
      <c r="F9" s="9">
        <v>1590067</v>
      </c>
      <c r="G9" s="78">
        <v>530829</v>
      </c>
      <c r="H9" s="76">
        <v>659408</v>
      </c>
      <c r="I9" s="79">
        <v>2120896</v>
      </c>
      <c r="J9" s="7">
        <v>1064281</v>
      </c>
      <c r="K9" s="1">
        <f t="shared" si="30"/>
        <v>40.069358748561747</v>
      </c>
      <c r="L9" s="1">
        <f t="shared" si="31"/>
        <v>59.915348070028308</v>
      </c>
      <c r="M9" s="1">
        <f t="shared" si="0"/>
        <v>33.095473385137367</v>
      </c>
      <c r="N9" s="1">
        <f t="shared" si="1"/>
        <v>44.213060154477816</v>
      </c>
      <c r="O9" s="1">
        <f t="shared" si="2"/>
        <v>14.760116717560519</v>
      </c>
      <c r="P9" s="1">
        <f t="shared" si="3"/>
        <v>18.335356667576843</v>
      </c>
      <c r="Q9" s="1">
        <f t="shared" si="4"/>
        <v>58.973176872038337</v>
      </c>
      <c r="R9" s="1">
        <f t="shared" si="5"/>
        <v>29.593168007554276</v>
      </c>
      <c r="X9" s="9">
        <v>8</v>
      </c>
      <c r="Y9">
        <v>3683421</v>
      </c>
      <c r="Z9">
        <v>1417014</v>
      </c>
      <c r="AA9" s="8">
        <v>2264911</v>
      </c>
      <c r="AB9">
        <v>1269795</v>
      </c>
      <c r="AC9" s="8">
        <v>1655412</v>
      </c>
      <c r="AD9">
        <v>514086</v>
      </c>
      <c r="AE9">
        <v>755709</v>
      </c>
      <c r="AF9">
        <v>570468</v>
      </c>
      <c r="AG9">
        <v>1084944</v>
      </c>
      <c r="AH9" s="1">
        <f t="shared" si="6"/>
        <v>38.470052703722978</v>
      </c>
      <c r="AI9" s="1">
        <f t="shared" si="7"/>
        <v>61.489332878321534</v>
      </c>
      <c r="AJ9" s="1">
        <f t="shared" si="8"/>
        <v>34.473251903597223</v>
      </c>
      <c r="AK9" s="1">
        <f t="shared" si="9"/>
        <v>44.942242551150144</v>
      </c>
      <c r="AL9" s="1">
        <f t="shared" si="10"/>
        <v>13.956753789479942</v>
      </c>
      <c r="AM9" s="1">
        <f t="shared" si="11"/>
        <v>20.516498114117283</v>
      </c>
      <c r="AN9" s="1">
        <f t="shared" si="12"/>
        <v>15.487450389189833</v>
      </c>
      <c r="AO9" s="1">
        <f t="shared" si="13"/>
        <v>29.454792161960309</v>
      </c>
      <c r="AU9" s="9">
        <v>8</v>
      </c>
      <c r="AV9">
        <v>3765537</v>
      </c>
      <c r="AW9" s="7">
        <v>1381443</v>
      </c>
      <c r="AX9">
        <v>2382573</v>
      </c>
      <c r="AY9">
        <v>1408288</v>
      </c>
      <c r="AZ9">
        <v>1634253</v>
      </c>
      <c r="BA9" s="27">
        <v>568934</v>
      </c>
      <c r="BB9" s="14">
        <v>839354</v>
      </c>
      <c r="BC9" s="28">
        <v>525053</v>
      </c>
      <c r="BD9" s="28">
        <v>1109200</v>
      </c>
      <c r="BE9" s="1">
        <f t="shared" si="14"/>
        <v>36.686480573687099</v>
      </c>
      <c r="BF9" s="1">
        <f t="shared" si="15"/>
        <v>63.27312678112046</v>
      </c>
      <c r="BG9" s="1">
        <f t="shared" si="16"/>
        <v>37.399393499519455</v>
      </c>
      <c r="BH9" s="1">
        <f t="shared" si="17"/>
        <v>43.400264026087115</v>
      </c>
      <c r="BI9" s="1">
        <f t="shared" si="18"/>
        <v>15.10897383294866</v>
      </c>
      <c r="BJ9" s="1">
        <f t="shared" si="19"/>
        <v>22.290419666570795</v>
      </c>
      <c r="BK9" s="1">
        <f t="shared" si="20"/>
        <v>13.943642035651225</v>
      </c>
      <c r="BL9" s="1">
        <f t="shared" si="21"/>
        <v>29.456621990435895</v>
      </c>
      <c r="BR9" s="9">
        <v>8</v>
      </c>
      <c r="BS9" s="92">
        <v>3807520</v>
      </c>
      <c r="BT9" s="2">
        <v>1363630</v>
      </c>
      <c r="BU9" s="28">
        <v>2443890</v>
      </c>
      <c r="BV9" s="3">
        <v>1377352</v>
      </c>
      <c r="BW9">
        <v>1761408</v>
      </c>
      <c r="BX9" s="4">
        <v>528901</v>
      </c>
      <c r="BY9" s="5">
        <v>848451</v>
      </c>
      <c r="BZ9" s="6">
        <v>551986</v>
      </c>
      <c r="CA9" s="7">
        <v>1209422</v>
      </c>
      <c r="CB9" s="1">
        <f t="shared" si="22"/>
        <v>35.814125730134052</v>
      </c>
      <c r="CC9" s="1">
        <f t="shared" si="23"/>
        <v>64.185874269865948</v>
      </c>
      <c r="CD9" s="1">
        <f t="shared" si="24"/>
        <v>64.185874269865948</v>
      </c>
      <c r="CE9" s="1">
        <f t="shared" si="25"/>
        <v>46.261293440349618</v>
      </c>
      <c r="CF9" s="1">
        <f t="shared" si="26"/>
        <v>13.890957893852166</v>
      </c>
      <c r="CG9" s="1">
        <f t="shared" si="27"/>
        <v>22.283559902508721</v>
      </c>
      <c r="CH9" s="1">
        <f t="shared" si="28"/>
        <v>14.497258057738371</v>
      </c>
      <c r="CI9" s="1">
        <f t="shared" si="29"/>
        <v>31.764035382611254</v>
      </c>
    </row>
    <row r="10" spans="1:87" x14ac:dyDescent="0.3">
      <c r="A10" s="9">
        <v>9</v>
      </c>
      <c r="B10">
        <v>9161000</v>
      </c>
      <c r="C10" s="77">
        <v>4072390</v>
      </c>
      <c r="D10">
        <v>5048159</v>
      </c>
      <c r="E10" s="73">
        <v>3295949</v>
      </c>
      <c r="F10" s="9">
        <v>4423999</v>
      </c>
      <c r="G10" s="78">
        <v>1397681</v>
      </c>
      <c r="H10" s="76">
        <v>1898268</v>
      </c>
      <c r="I10" s="79">
        <v>5821680</v>
      </c>
      <c r="J10" s="7">
        <v>2527781</v>
      </c>
      <c r="K10" s="1">
        <f>C10/$B10*100</f>
        <v>44.453553105556161</v>
      </c>
      <c r="L10" s="1">
        <f t="shared" si="31"/>
        <v>55.104890295819231</v>
      </c>
      <c r="M10" s="1">
        <f t="shared" si="0"/>
        <v>35.978048248007859</v>
      </c>
      <c r="N10" s="1">
        <f t="shared" si="1"/>
        <v>48.291660299093984</v>
      </c>
      <c r="O10" s="1">
        <f t="shared" si="2"/>
        <v>15.256860604737474</v>
      </c>
      <c r="P10" s="1">
        <f t="shared" si="3"/>
        <v>20.721187643270387</v>
      </c>
      <c r="Q10" s="1">
        <f t="shared" si="4"/>
        <v>63.548520903831459</v>
      </c>
      <c r="R10" s="1">
        <f t="shared" si="5"/>
        <v>27.592850125532149</v>
      </c>
      <c r="X10" s="9">
        <v>9</v>
      </c>
      <c r="Y10">
        <v>9219295</v>
      </c>
      <c r="Z10">
        <v>3953006</v>
      </c>
      <c r="AA10" s="8">
        <v>5243256</v>
      </c>
      <c r="AB10">
        <v>3517103</v>
      </c>
      <c r="AC10" s="8">
        <v>4403062</v>
      </c>
      <c r="AD10">
        <v>1407455</v>
      </c>
      <c r="AE10">
        <v>2109648</v>
      </c>
      <c r="AF10">
        <v>1855856</v>
      </c>
      <c r="AG10">
        <v>2547206</v>
      </c>
      <c r="AH10" s="1">
        <f t="shared" si="6"/>
        <v>42.877530223297981</v>
      </c>
      <c r="AI10" s="1">
        <f t="shared" si="7"/>
        <v>56.872635055066581</v>
      </c>
      <c r="AJ10" s="1">
        <f t="shared" si="8"/>
        <v>38.149370423660379</v>
      </c>
      <c r="AK10" s="1">
        <f t="shared" si="9"/>
        <v>47.759205015134022</v>
      </c>
      <c r="AL10" s="1">
        <f t="shared" si="10"/>
        <v>15.266405945356992</v>
      </c>
      <c r="AM10" s="1">
        <f t="shared" si="11"/>
        <v>22.882964478303382</v>
      </c>
      <c r="AN10" s="1">
        <f t="shared" si="12"/>
        <v>20.130129256087372</v>
      </c>
      <c r="AO10" s="1">
        <f t="shared" si="13"/>
        <v>27.62907575904665</v>
      </c>
      <c r="AU10" s="9">
        <v>9</v>
      </c>
      <c r="AV10">
        <v>9260329</v>
      </c>
      <c r="AW10" s="7">
        <v>3862687</v>
      </c>
      <c r="AX10">
        <v>5377957</v>
      </c>
      <c r="AY10">
        <v>4020241</v>
      </c>
      <c r="AZ10">
        <v>4029113</v>
      </c>
      <c r="BA10" s="27">
        <v>1636476</v>
      </c>
      <c r="BB10" s="14">
        <v>2383765</v>
      </c>
      <c r="BC10" s="28">
        <v>1641646</v>
      </c>
      <c r="BD10" s="28">
        <v>2387467</v>
      </c>
      <c r="BE10" s="1">
        <f t="shared" si="14"/>
        <v>41.712200506051133</v>
      </c>
      <c r="BF10" s="1">
        <f t="shared" si="15"/>
        <v>58.075226052983645</v>
      </c>
      <c r="BG10" s="1">
        <f t="shared" si="16"/>
        <v>43.413587141450371</v>
      </c>
      <c r="BH10" s="1">
        <f t="shared" si="17"/>
        <v>43.509393672730198</v>
      </c>
      <c r="BI10" s="1">
        <f t="shared" si="18"/>
        <v>17.671899130149697</v>
      </c>
      <c r="BJ10" s="1">
        <f t="shared" si="19"/>
        <v>25.741688011300678</v>
      </c>
      <c r="BK10" s="1">
        <f t="shared" si="20"/>
        <v>17.727728680050138</v>
      </c>
      <c r="BL10" s="1">
        <f t="shared" si="21"/>
        <v>25.781664992680064</v>
      </c>
      <c r="BR10" s="9">
        <v>9</v>
      </c>
      <c r="BS10" s="92">
        <v>9346899</v>
      </c>
      <c r="BT10" s="2">
        <v>3811516</v>
      </c>
      <c r="BU10" s="28">
        <v>5492993</v>
      </c>
      <c r="BV10" s="3">
        <v>3644659</v>
      </c>
      <c r="BW10">
        <v>4522096</v>
      </c>
      <c r="BX10" s="4">
        <v>1384587</v>
      </c>
      <c r="BY10" s="5">
        <v>2260072</v>
      </c>
      <c r="BZ10" s="6">
        <v>1848860</v>
      </c>
      <c r="CA10" s="7">
        <v>2673236</v>
      </c>
      <c r="CB10" s="1">
        <f t="shared" si="22"/>
        <v>40.778401478394066</v>
      </c>
      <c r="CC10" s="1">
        <f t="shared" si="23"/>
        <v>58.768079124424041</v>
      </c>
      <c r="CD10" s="1">
        <f t="shared" si="24"/>
        <v>58.768079124424041</v>
      </c>
      <c r="CE10" s="1">
        <f t="shared" si="25"/>
        <v>48.380708938868388</v>
      </c>
      <c r="CF10" s="1">
        <f t="shared" si="26"/>
        <v>14.813330068079264</v>
      </c>
      <c r="CG10" s="1">
        <f t="shared" si="27"/>
        <v>24.179912503601461</v>
      </c>
      <c r="CH10" s="1">
        <f t="shared" si="28"/>
        <v>19.780464087608092</v>
      </c>
      <c r="CI10" s="1">
        <f t="shared" si="29"/>
        <v>28.600244851260292</v>
      </c>
    </row>
    <row r="11" spans="1:87" x14ac:dyDescent="0.3">
      <c r="A11" s="9">
        <v>10</v>
      </c>
      <c r="B11">
        <v>1750692</v>
      </c>
      <c r="C11" s="77">
        <v>857113</v>
      </c>
      <c r="D11">
        <v>893141</v>
      </c>
      <c r="E11" s="73">
        <v>568670</v>
      </c>
      <c r="F11" s="9">
        <v>778288</v>
      </c>
      <c r="G11" s="78">
        <v>274834</v>
      </c>
      <c r="H11" s="76">
        <v>293836</v>
      </c>
      <c r="I11" s="79">
        <v>1053122</v>
      </c>
      <c r="J11" s="7">
        <v>407378</v>
      </c>
      <c r="K11" s="1">
        <f t="shared" si="30"/>
        <v>48.95852611424511</v>
      </c>
      <c r="L11" s="1">
        <f t="shared" si="31"/>
        <v>51.016455207426546</v>
      </c>
      <c r="M11" s="1">
        <f t="shared" si="0"/>
        <v>32.482584029629422</v>
      </c>
      <c r="N11" s="1">
        <f t="shared" si="1"/>
        <v>44.45602081919607</v>
      </c>
      <c r="O11" s="1">
        <f t="shared" si="2"/>
        <v>15.698592328062274</v>
      </c>
      <c r="P11" s="1">
        <f t="shared" si="3"/>
        <v>16.783991701567153</v>
      </c>
      <c r="Q11" s="1">
        <f t="shared" si="4"/>
        <v>60.154613147258338</v>
      </c>
      <c r="R11" s="1">
        <f t="shared" si="5"/>
        <v>23.269541415623081</v>
      </c>
      <c r="X11" s="9">
        <v>10</v>
      </c>
      <c r="Y11">
        <v>1790551</v>
      </c>
      <c r="Z11">
        <v>848746</v>
      </c>
      <c r="AA11" s="8">
        <v>941805</v>
      </c>
      <c r="AB11">
        <v>641411</v>
      </c>
      <c r="AC11" s="8">
        <v>751622</v>
      </c>
      <c r="AD11">
        <v>306345</v>
      </c>
      <c r="AE11">
        <v>335066</v>
      </c>
      <c r="AF11">
        <v>334543</v>
      </c>
      <c r="AG11">
        <v>417079</v>
      </c>
      <c r="AH11" s="1">
        <f t="shared" si="6"/>
        <v>47.401386500579989</v>
      </c>
      <c r="AI11" s="1">
        <f t="shared" si="7"/>
        <v>52.598613499420011</v>
      </c>
      <c r="AJ11" s="1">
        <f t="shared" si="8"/>
        <v>35.821989990790541</v>
      </c>
      <c r="AK11" s="1">
        <f t="shared" si="9"/>
        <v>41.977134412814827</v>
      </c>
      <c r="AL11" s="1">
        <f t="shared" si="10"/>
        <v>17.108979303019016</v>
      </c>
      <c r="AM11" s="1">
        <f t="shared" si="11"/>
        <v>18.713010687771529</v>
      </c>
      <c r="AN11" s="1">
        <f t="shared" si="12"/>
        <v>18.683801801791738</v>
      </c>
      <c r="AO11" s="1">
        <f t="shared" si="13"/>
        <v>23.293332611023089</v>
      </c>
      <c r="AU11" s="9">
        <v>10</v>
      </c>
      <c r="AV11">
        <v>1849336</v>
      </c>
      <c r="AW11" s="7">
        <v>906961</v>
      </c>
      <c r="AX11">
        <v>942375</v>
      </c>
      <c r="AY11">
        <v>636126</v>
      </c>
      <c r="AZ11">
        <v>806491</v>
      </c>
      <c r="BA11" s="27">
        <v>307008</v>
      </c>
      <c r="BB11" s="14">
        <v>329118</v>
      </c>
      <c r="BC11" s="28">
        <v>376755</v>
      </c>
      <c r="BD11" s="28">
        <v>429736</v>
      </c>
      <c r="BE11" s="1">
        <f t="shared" si="14"/>
        <v>49.042521207611813</v>
      </c>
      <c r="BF11" s="1">
        <f t="shared" si="15"/>
        <v>50.957478792388187</v>
      </c>
      <c r="BG11" s="1">
        <f t="shared" si="16"/>
        <v>34.397535115306248</v>
      </c>
      <c r="BH11" s="1">
        <f t="shared" si="17"/>
        <v>43.609760476192541</v>
      </c>
      <c r="BI11" s="1">
        <f t="shared" si="18"/>
        <v>16.600985434772262</v>
      </c>
      <c r="BJ11" s="1">
        <f t="shared" si="19"/>
        <v>17.796549680533985</v>
      </c>
      <c r="BK11" s="1">
        <f t="shared" si="20"/>
        <v>20.372447191856967</v>
      </c>
      <c r="BL11" s="1">
        <f t="shared" si="21"/>
        <v>23.237313284335567</v>
      </c>
      <c r="BR11" s="9">
        <v>10</v>
      </c>
      <c r="BS11" s="92">
        <v>1869595</v>
      </c>
      <c r="BT11" s="2">
        <v>922627</v>
      </c>
      <c r="BU11" s="28">
        <v>946837</v>
      </c>
      <c r="BV11" s="3">
        <v>638178</v>
      </c>
      <c r="BW11">
        <v>835718</v>
      </c>
      <c r="BX11" s="4">
        <v>305733</v>
      </c>
      <c r="BY11" s="5">
        <v>332445</v>
      </c>
      <c r="BZ11" s="6">
        <v>386275</v>
      </c>
      <c r="CA11" s="7">
        <v>449443</v>
      </c>
      <c r="CB11" s="1">
        <f t="shared" si="22"/>
        <v>49.34903013754316</v>
      </c>
      <c r="CC11" s="1">
        <f t="shared" si="23"/>
        <v>50.643962997333645</v>
      </c>
      <c r="CD11" s="1">
        <f t="shared" si="24"/>
        <v>50.643962997333645</v>
      </c>
      <c r="CE11" s="1">
        <f t="shared" si="25"/>
        <v>44.700483259743415</v>
      </c>
      <c r="CF11" s="1">
        <f t="shared" si="26"/>
        <v>16.352899959616924</v>
      </c>
      <c r="CG11" s="1">
        <f t="shared" si="27"/>
        <v>17.781658594508436</v>
      </c>
      <c r="CH11" s="1">
        <f t="shared" si="28"/>
        <v>20.660891797421364</v>
      </c>
      <c r="CI11" s="1">
        <f t="shared" si="29"/>
        <v>24.039591462322054</v>
      </c>
    </row>
    <row r="12" spans="1:87" x14ac:dyDescent="0.3">
      <c r="A12" s="9">
        <v>11</v>
      </c>
      <c r="B12">
        <v>5949557</v>
      </c>
      <c r="C12" s="77">
        <v>3435657</v>
      </c>
      <c r="D12">
        <v>2508185</v>
      </c>
      <c r="E12" s="73">
        <v>1762653</v>
      </c>
      <c r="F12" s="9">
        <v>2822972</v>
      </c>
      <c r="G12" s="78">
        <v>1027545</v>
      </c>
      <c r="H12" s="76">
        <v>735108</v>
      </c>
      <c r="I12" s="79">
        <v>3850517</v>
      </c>
      <c r="J12" s="7">
        <v>1274487</v>
      </c>
      <c r="K12" s="1">
        <f t="shared" si="30"/>
        <v>57.746433894153803</v>
      </c>
      <c r="L12" s="1">
        <f t="shared" si="31"/>
        <v>42.157508533828654</v>
      </c>
      <c r="M12" s="1">
        <f t="shared" si="0"/>
        <v>29.626625982405074</v>
      </c>
      <c r="N12" s="1">
        <f t="shared" si="1"/>
        <v>47.448440278830844</v>
      </c>
      <c r="O12" s="1">
        <f t="shared" si="2"/>
        <v>17.270949753065647</v>
      </c>
      <c r="P12" s="1">
        <f t="shared" si="3"/>
        <v>12.355676229339428</v>
      </c>
      <c r="Q12" s="1">
        <f t="shared" si="4"/>
        <v>64.719390031896495</v>
      </c>
      <c r="R12" s="1">
        <f t="shared" si="5"/>
        <v>21.421544494825412</v>
      </c>
      <c r="X12" s="9">
        <v>11</v>
      </c>
      <c r="Y12">
        <v>6073797</v>
      </c>
      <c r="Z12">
        <v>3579168</v>
      </c>
      <c r="AA12" s="8">
        <v>2494244</v>
      </c>
      <c r="AB12">
        <v>1944911</v>
      </c>
      <c r="AC12" s="8">
        <v>2787119</v>
      </c>
      <c r="AD12">
        <v>1212181</v>
      </c>
      <c r="AE12">
        <v>732730</v>
      </c>
      <c r="AF12">
        <v>1498928</v>
      </c>
      <c r="AG12">
        <v>1288191</v>
      </c>
      <c r="AH12" s="1">
        <f t="shared" si="6"/>
        <v>58.928014880971489</v>
      </c>
      <c r="AI12" s="1">
        <f t="shared" si="7"/>
        <v>41.065646415248978</v>
      </c>
      <c r="AJ12" s="1">
        <f t="shared" si="8"/>
        <v>32.02133690013018</v>
      </c>
      <c r="AK12" s="1">
        <f t="shared" si="9"/>
        <v>45.887588933248843</v>
      </c>
      <c r="AL12" s="1">
        <f t="shared" si="10"/>
        <v>19.957548795259374</v>
      </c>
      <c r="AM12" s="1">
        <f t="shared" si="11"/>
        <v>12.063788104870808</v>
      </c>
      <c r="AN12" s="1">
        <f t="shared" si="12"/>
        <v>24.678598906087906</v>
      </c>
      <c r="AO12" s="1">
        <f t="shared" si="13"/>
        <v>21.208990027160933</v>
      </c>
      <c r="AU12" s="9">
        <v>11</v>
      </c>
      <c r="AV12">
        <v>6199827</v>
      </c>
      <c r="AW12" s="7">
        <v>3477930</v>
      </c>
      <c r="AX12">
        <v>2721169</v>
      </c>
      <c r="AY12">
        <v>2218453</v>
      </c>
      <c r="AZ12">
        <v>2828033</v>
      </c>
      <c r="BA12" s="27">
        <v>1301776</v>
      </c>
      <c r="BB12" s="14">
        <v>916677</v>
      </c>
      <c r="BC12" s="28">
        <v>1471787</v>
      </c>
      <c r="BD12" s="28">
        <v>1356246</v>
      </c>
      <c r="BE12" s="1">
        <f t="shared" si="14"/>
        <v>56.09721045442074</v>
      </c>
      <c r="BF12" s="1">
        <f t="shared" si="15"/>
        <v>43.891047282448362</v>
      </c>
      <c r="BG12" s="1">
        <f t="shared" si="16"/>
        <v>35.782498447134088</v>
      </c>
      <c r="BH12" s="1">
        <f t="shared" si="17"/>
        <v>45.614708281376238</v>
      </c>
      <c r="BI12" s="1">
        <f t="shared" si="18"/>
        <v>20.996972980052508</v>
      </c>
      <c r="BJ12" s="1">
        <f t="shared" si="19"/>
        <v>14.78552546708158</v>
      </c>
      <c r="BK12" s="1">
        <f t="shared" si="20"/>
        <v>23.739162399208883</v>
      </c>
      <c r="BL12" s="1">
        <f t="shared" si="21"/>
        <v>21.875545882167359</v>
      </c>
      <c r="BR12" s="9">
        <v>11</v>
      </c>
      <c r="BS12" s="92">
        <v>6278009</v>
      </c>
      <c r="BT12" s="2">
        <v>3546573</v>
      </c>
      <c r="BU12" s="28">
        <v>2730865</v>
      </c>
      <c r="BV12" s="3">
        <v>2008657</v>
      </c>
      <c r="BW12">
        <v>2967606</v>
      </c>
      <c r="BX12" s="4">
        <v>1183152</v>
      </c>
      <c r="BY12" s="5">
        <v>825505</v>
      </c>
      <c r="BZ12" s="6">
        <v>1565084</v>
      </c>
      <c r="CA12" s="7">
        <v>1402522</v>
      </c>
      <c r="CB12" s="1">
        <f t="shared" si="22"/>
        <v>56.49200248040421</v>
      </c>
      <c r="CC12" s="1">
        <f t="shared" si="23"/>
        <v>43.498902279369148</v>
      </c>
      <c r="CD12" s="1">
        <f t="shared" si="24"/>
        <v>43.498902279369148</v>
      </c>
      <c r="CE12" s="1">
        <f t="shared" si="25"/>
        <v>47.269858963247742</v>
      </c>
      <c r="CF12" s="1">
        <f t="shared" si="26"/>
        <v>18.845974894269823</v>
      </c>
      <c r="CG12" s="1">
        <f t="shared" si="27"/>
        <v>13.149152860405266</v>
      </c>
      <c r="CH12" s="1">
        <f t="shared" si="28"/>
        <v>24.929623388561563</v>
      </c>
      <c r="CI12" s="1">
        <f t="shared" si="29"/>
        <v>22.340235574686179</v>
      </c>
    </row>
    <row r="13" spans="1:87" x14ac:dyDescent="0.3">
      <c r="A13" s="9">
        <v>12</v>
      </c>
      <c r="B13">
        <v>3472673</v>
      </c>
      <c r="C13" s="77">
        <v>2627266</v>
      </c>
      <c r="D13">
        <v>841854</v>
      </c>
      <c r="E13" s="73">
        <v>974363</v>
      </c>
      <c r="F13" s="9">
        <v>1670422</v>
      </c>
      <c r="G13" s="78">
        <v>681956</v>
      </c>
      <c r="H13" s="76">
        <v>292407</v>
      </c>
      <c r="I13" s="79">
        <v>2352378</v>
      </c>
      <c r="J13" s="7">
        <v>400276</v>
      </c>
      <c r="K13" s="1">
        <f t="shared" si="30"/>
        <v>75.655438908299161</v>
      </c>
      <c r="L13" s="1">
        <f t="shared" si="31"/>
        <v>24.242247974398971</v>
      </c>
      <c r="M13" s="1">
        <f t="shared" si="0"/>
        <v>28.058011796676507</v>
      </c>
      <c r="N13" s="1">
        <f t="shared" si="1"/>
        <v>48.101908817789642</v>
      </c>
      <c r="O13" s="1">
        <f t="shared" si="2"/>
        <v>19.637783344415094</v>
      </c>
      <c r="P13" s="1">
        <f t="shared" si="3"/>
        <v>8.4202284522614139</v>
      </c>
      <c r="Q13" s="1">
        <f t="shared" si="4"/>
        <v>67.739692162204733</v>
      </c>
      <c r="R13" s="1">
        <f t="shared" si="5"/>
        <v>11.526452389844941</v>
      </c>
      <c r="X13" s="9">
        <v>12</v>
      </c>
      <c r="Y13">
        <v>3505449</v>
      </c>
      <c r="Z13">
        <v>2698715</v>
      </c>
      <c r="AA13" s="8">
        <v>805731</v>
      </c>
      <c r="AB13">
        <v>905462</v>
      </c>
      <c r="AC13" s="8">
        <v>1790937</v>
      </c>
      <c r="AD13">
        <v>658631</v>
      </c>
      <c r="AE13">
        <v>246831</v>
      </c>
      <c r="AF13">
        <v>1359259</v>
      </c>
      <c r="AG13">
        <v>431678</v>
      </c>
      <c r="AH13" s="1">
        <f t="shared" si="6"/>
        <v>76.986286207558578</v>
      </c>
      <c r="AI13" s="1">
        <f t="shared" si="7"/>
        <v>22.985101195310502</v>
      </c>
      <c r="AJ13" s="1">
        <f t="shared" si="8"/>
        <v>25.830129036251847</v>
      </c>
      <c r="AK13" s="1">
        <f t="shared" si="9"/>
        <v>51.090088602059247</v>
      </c>
      <c r="AL13" s="1">
        <f t="shared" si="10"/>
        <v>18.788777129548883</v>
      </c>
      <c r="AM13" s="1">
        <f t="shared" si="11"/>
        <v>7.041351906702964</v>
      </c>
      <c r="AN13" s="1">
        <f t="shared" si="12"/>
        <v>38.775603353521902</v>
      </c>
      <c r="AO13" s="1">
        <f t="shared" si="13"/>
        <v>12.314485248537348</v>
      </c>
      <c r="AU13" s="9">
        <v>12</v>
      </c>
      <c r="AV13">
        <v>3559059</v>
      </c>
      <c r="AW13" s="7">
        <v>2684047</v>
      </c>
      <c r="AX13">
        <v>874665</v>
      </c>
      <c r="AY13">
        <v>1052368</v>
      </c>
      <c r="AZ13">
        <v>1728859</v>
      </c>
      <c r="BA13" s="27">
        <v>717891</v>
      </c>
      <c r="BB13" s="14">
        <v>334477</v>
      </c>
      <c r="BC13" s="28">
        <v>1312080</v>
      </c>
      <c r="BD13" s="28">
        <v>416779</v>
      </c>
      <c r="BE13" s="1">
        <f t="shared" si="14"/>
        <v>75.414512656294818</v>
      </c>
      <c r="BF13" s="1">
        <f t="shared" si="15"/>
        <v>24.575737575578263</v>
      </c>
      <c r="BG13" s="1">
        <f t="shared" si="16"/>
        <v>29.56871465182229</v>
      </c>
      <c r="BH13" s="1">
        <f t="shared" si="17"/>
        <v>48.576295026297686</v>
      </c>
      <c r="BI13" s="1">
        <f t="shared" si="18"/>
        <v>20.170809194228028</v>
      </c>
      <c r="BJ13" s="1">
        <f t="shared" si="19"/>
        <v>9.3979054575942698</v>
      </c>
      <c r="BK13" s="1">
        <f t="shared" si="20"/>
        <v>36.865924391812555</v>
      </c>
      <c r="BL13" s="1">
        <f t="shared" si="21"/>
        <v>11.710370634485127</v>
      </c>
      <c r="BR13" s="9">
        <v>12</v>
      </c>
      <c r="BS13" s="92">
        <v>3603533</v>
      </c>
      <c r="BT13" s="2">
        <v>2693223</v>
      </c>
      <c r="BU13" s="28">
        <v>907677</v>
      </c>
      <c r="BV13" s="3">
        <v>1010292</v>
      </c>
      <c r="BW13">
        <v>1823231</v>
      </c>
      <c r="BX13" s="4">
        <v>683485</v>
      </c>
      <c r="BY13" s="5">
        <v>326807</v>
      </c>
      <c r="BZ13" s="6">
        <v>1375457</v>
      </c>
      <c r="CA13" s="7">
        <v>447774</v>
      </c>
      <c r="CB13" s="1">
        <f t="shared" si="22"/>
        <v>74.738402562152189</v>
      </c>
      <c r="CC13" s="1">
        <f t="shared" si="23"/>
        <v>25.188530256279044</v>
      </c>
      <c r="CD13" s="1">
        <f t="shared" si="24"/>
        <v>25.188530256279044</v>
      </c>
      <c r="CE13" s="1">
        <f t="shared" si="25"/>
        <v>50.5956515453029</v>
      </c>
      <c r="CF13" s="1">
        <f t="shared" si="26"/>
        <v>18.967080362522001</v>
      </c>
      <c r="CG13" s="1">
        <f t="shared" si="27"/>
        <v>9.0690719357919019</v>
      </c>
      <c r="CH13" s="1">
        <f t="shared" si="28"/>
        <v>38.169679589447355</v>
      </c>
      <c r="CI13" s="1">
        <f t="shared" si="29"/>
        <v>12.425971955855546</v>
      </c>
    </row>
    <row r="14" spans="1:87" x14ac:dyDescent="0.3">
      <c r="A14" s="9">
        <v>13</v>
      </c>
      <c r="B14">
        <v>2945684</v>
      </c>
      <c r="C14" s="77">
        <v>2100730</v>
      </c>
      <c r="D14">
        <v>843212</v>
      </c>
      <c r="E14" s="73">
        <v>866669</v>
      </c>
      <c r="F14" s="9">
        <v>1399070</v>
      </c>
      <c r="G14" s="78">
        <v>581138</v>
      </c>
      <c r="H14" s="76">
        <v>285531</v>
      </c>
      <c r="I14" s="79">
        <v>1980208</v>
      </c>
      <c r="J14" s="7">
        <v>410090</v>
      </c>
      <c r="K14" s="1">
        <f t="shared" si="30"/>
        <v>71.315524679497187</v>
      </c>
      <c r="L14" s="1">
        <f t="shared" si="31"/>
        <v>28.625337952068179</v>
      </c>
      <c r="M14" s="1">
        <f t="shared" si="0"/>
        <v>29.421655547574012</v>
      </c>
      <c r="N14" s="1">
        <f t="shared" si="1"/>
        <v>47.495590158346921</v>
      </c>
      <c r="O14" s="1">
        <f t="shared" si="2"/>
        <v>19.728456956007502</v>
      </c>
      <c r="P14" s="1">
        <f t="shared" si="3"/>
        <v>9.6931985915665084</v>
      </c>
      <c r="Q14" s="1">
        <f t="shared" si="4"/>
        <v>67.22404711435442</v>
      </c>
      <c r="R14" s="1">
        <f t="shared" si="5"/>
        <v>13.921724122478855</v>
      </c>
      <c r="X14" s="9">
        <v>13</v>
      </c>
      <c r="Y14">
        <v>3042819</v>
      </c>
      <c r="Z14">
        <v>2183070</v>
      </c>
      <c r="AA14" s="8">
        <v>859346</v>
      </c>
      <c r="AB14">
        <v>854433</v>
      </c>
      <c r="AC14" s="8">
        <v>1563238</v>
      </c>
      <c r="AD14">
        <v>552169</v>
      </c>
      <c r="AE14">
        <v>302264</v>
      </c>
      <c r="AF14">
        <v>1126438</v>
      </c>
      <c r="AG14">
        <v>436800</v>
      </c>
      <c r="AH14" s="1">
        <f t="shared" si="6"/>
        <v>71.74498384557215</v>
      </c>
      <c r="AI14" s="1">
        <f t="shared" si="7"/>
        <v>28.241771856952386</v>
      </c>
      <c r="AJ14" s="1">
        <f t="shared" si="8"/>
        <v>28.080309739093913</v>
      </c>
      <c r="AK14" s="1">
        <f t="shared" si="9"/>
        <v>51.374662771594373</v>
      </c>
      <c r="AL14" s="1">
        <f t="shared" si="10"/>
        <v>18.146626532830247</v>
      </c>
      <c r="AM14" s="1">
        <f t="shared" si="11"/>
        <v>9.933683206263666</v>
      </c>
      <c r="AN14" s="1">
        <f t="shared" si="12"/>
        <v>37.019553249798953</v>
      </c>
      <c r="AO14" s="1">
        <f t="shared" si="13"/>
        <v>14.355109521795415</v>
      </c>
      <c r="AU14" s="9">
        <v>13</v>
      </c>
      <c r="AV14">
        <v>3095183</v>
      </c>
      <c r="AW14" s="7">
        <v>2145911</v>
      </c>
      <c r="AX14">
        <v>948815</v>
      </c>
      <c r="AY14">
        <v>1005500</v>
      </c>
      <c r="AZ14">
        <v>1494470</v>
      </c>
      <c r="BA14" s="27">
        <v>644975</v>
      </c>
      <c r="BB14" s="14">
        <v>360525</v>
      </c>
      <c r="BC14" s="28">
        <v>1039545</v>
      </c>
      <c r="BD14" s="28">
        <v>454925</v>
      </c>
      <c r="BE14" s="1">
        <f t="shared" si="14"/>
        <v>69.330666393554111</v>
      </c>
      <c r="BF14" s="1">
        <f t="shared" si="15"/>
        <v>30.654568728246439</v>
      </c>
      <c r="BG14" s="1">
        <f t="shared" si="16"/>
        <v>32.485962865523618</v>
      </c>
      <c r="BH14" s="1">
        <f t="shared" si="17"/>
        <v>48.283736373584375</v>
      </c>
      <c r="BI14" s="1">
        <f t="shared" si="18"/>
        <v>20.838024762994628</v>
      </c>
      <c r="BJ14" s="1">
        <f t="shared" si="19"/>
        <v>11.647938102528995</v>
      </c>
      <c r="BK14" s="1">
        <f t="shared" si="20"/>
        <v>33.585897828981352</v>
      </c>
      <c r="BL14" s="1">
        <f t="shared" si="21"/>
        <v>14.697838544603018</v>
      </c>
      <c r="BR14" s="9">
        <v>13</v>
      </c>
      <c r="BS14" s="92">
        <v>3158729</v>
      </c>
      <c r="BT14" s="2">
        <v>2103412</v>
      </c>
      <c r="BU14" s="28">
        <v>1053778</v>
      </c>
      <c r="BV14" s="3">
        <v>920191</v>
      </c>
      <c r="BW14">
        <v>1676700</v>
      </c>
      <c r="BX14" s="4">
        <v>541995</v>
      </c>
      <c r="BY14" s="5">
        <v>378196</v>
      </c>
      <c r="BZ14" s="6">
        <v>1143748</v>
      </c>
      <c r="CA14" s="7">
        <v>532952</v>
      </c>
      <c r="CB14" s="1">
        <f t="shared" si="22"/>
        <v>66.590454578407972</v>
      </c>
      <c r="CC14" s="1">
        <f t="shared" si="23"/>
        <v>33.360823293166334</v>
      </c>
      <c r="CD14" s="1">
        <f t="shared" si="24"/>
        <v>33.360823293166334</v>
      </c>
      <c r="CE14" s="1">
        <f t="shared" si="25"/>
        <v>53.081476758531679</v>
      </c>
      <c r="CF14" s="1">
        <f t="shared" si="26"/>
        <v>17.158641972768159</v>
      </c>
      <c r="CG14" s="1">
        <f t="shared" si="27"/>
        <v>11.973043588101415</v>
      </c>
      <c r="CH14" s="1">
        <f t="shared" si="28"/>
        <v>36.209120820431259</v>
      </c>
      <c r="CI14" s="1">
        <f t="shared" si="29"/>
        <v>16.872355938100419</v>
      </c>
    </row>
    <row r="15" spans="1:87" x14ac:dyDescent="0.3">
      <c r="A15" s="9">
        <v>14</v>
      </c>
      <c r="B15">
        <v>7967540</v>
      </c>
      <c r="C15" s="77">
        <v>4028475</v>
      </c>
      <c r="D15">
        <v>3935350</v>
      </c>
      <c r="E15" s="73">
        <v>2325788</v>
      </c>
      <c r="F15" s="9">
        <v>3930698</v>
      </c>
      <c r="G15" s="78">
        <v>1185360</v>
      </c>
      <c r="H15" s="76">
        <v>1140428</v>
      </c>
      <c r="I15" s="79">
        <v>5116058</v>
      </c>
      <c r="J15" s="7">
        <v>2070279</v>
      </c>
      <c r="K15" s="1">
        <f t="shared" si="30"/>
        <v>50.561089119100757</v>
      </c>
      <c r="L15" s="1">
        <f t="shared" si="31"/>
        <v>49.392284193113554</v>
      </c>
      <c r="M15" s="1">
        <f t="shared" si="0"/>
        <v>29.190791637067402</v>
      </c>
      <c r="N15" s="1">
        <f t="shared" si="1"/>
        <v>49.333897288247066</v>
      </c>
      <c r="O15" s="1">
        <f t="shared" si="2"/>
        <v>14.877364908114677</v>
      </c>
      <c r="P15" s="1">
        <f t="shared" si="3"/>
        <v>14.313426728952724</v>
      </c>
      <c r="Q15" s="1">
        <f t="shared" si="4"/>
        <v>64.211262196361744</v>
      </c>
      <c r="R15" s="1">
        <f t="shared" si="5"/>
        <v>25.983917244218418</v>
      </c>
      <c r="X15" s="9">
        <v>14</v>
      </c>
      <c r="Y15">
        <v>8232966</v>
      </c>
      <c r="Z15">
        <v>4063341</v>
      </c>
      <c r="AA15" s="8">
        <v>4158398</v>
      </c>
      <c r="AB15">
        <v>2432011</v>
      </c>
      <c r="AC15" s="8">
        <v>4032364</v>
      </c>
      <c r="AD15">
        <v>1200482</v>
      </c>
      <c r="AE15">
        <v>1231529</v>
      </c>
      <c r="AF15">
        <v>1886454</v>
      </c>
      <c r="AG15">
        <v>2145910</v>
      </c>
      <c r="AH15" s="1">
        <f t="shared" si="6"/>
        <v>49.354521809029698</v>
      </c>
      <c r="AI15" s="1">
        <f t="shared" si="7"/>
        <v>50.509111783043927</v>
      </c>
      <c r="AJ15" s="1">
        <f t="shared" si="8"/>
        <v>29.53991307628381</v>
      </c>
      <c r="AK15" s="1">
        <f t="shared" si="9"/>
        <v>48.978266155842256</v>
      </c>
      <c r="AL15" s="1">
        <f t="shared" si="10"/>
        <v>14.581403591366707</v>
      </c>
      <c r="AM15" s="1">
        <f t="shared" si="11"/>
        <v>14.958509484917101</v>
      </c>
      <c r="AN15" s="1">
        <f t="shared" si="12"/>
        <v>22.913419052137467</v>
      </c>
      <c r="AO15" s="1">
        <f t="shared" si="13"/>
        <v>26.064847103704793</v>
      </c>
      <c r="AU15" s="9">
        <v>14</v>
      </c>
      <c r="AV15">
        <v>8382571</v>
      </c>
      <c r="AW15" s="7">
        <v>4029853</v>
      </c>
      <c r="AX15">
        <v>4352718</v>
      </c>
      <c r="AY15">
        <v>2935716</v>
      </c>
      <c r="AZ15">
        <v>3781932</v>
      </c>
      <c r="BA15" s="27">
        <v>1403905</v>
      </c>
      <c r="BB15" s="14">
        <v>1531811</v>
      </c>
      <c r="BC15" s="28">
        <v>1761765</v>
      </c>
      <c r="BD15" s="28">
        <v>2020167</v>
      </c>
      <c r="BE15" s="1">
        <f t="shared" si="14"/>
        <v>48.074188694614101</v>
      </c>
      <c r="BF15" s="1">
        <f t="shared" si="15"/>
        <v>51.925811305385906</v>
      </c>
      <c r="BG15" s="1">
        <f t="shared" si="16"/>
        <v>35.021665787262641</v>
      </c>
      <c r="BH15" s="1">
        <f t="shared" si="17"/>
        <v>45.116611598040748</v>
      </c>
      <c r="BI15" s="1">
        <f t="shared" si="18"/>
        <v>16.747904670297451</v>
      </c>
      <c r="BJ15" s="1">
        <f t="shared" si="19"/>
        <v>18.27376111696519</v>
      </c>
      <c r="BK15" s="1">
        <f t="shared" si="20"/>
        <v>21.017000631429188</v>
      </c>
      <c r="BL15" s="1">
        <f t="shared" si="21"/>
        <v>24.099610966611557</v>
      </c>
      <c r="BR15" s="9">
        <v>14</v>
      </c>
      <c r="BS15" s="92">
        <v>8504670</v>
      </c>
      <c r="BT15" s="2">
        <v>3953005</v>
      </c>
      <c r="BU15" s="28">
        <v>4548236</v>
      </c>
      <c r="BV15" s="3">
        <v>2815216</v>
      </c>
      <c r="BW15">
        <v>4122272</v>
      </c>
      <c r="BX15" s="4">
        <v>1293172</v>
      </c>
      <c r="BY15" s="5">
        <v>1522044</v>
      </c>
      <c r="BZ15" s="6">
        <v>1844682</v>
      </c>
      <c r="CA15" s="7">
        <v>2277590</v>
      </c>
      <c r="CB15" s="1">
        <f t="shared" si="22"/>
        <v>46.480404295522341</v>
      </c>
      <c r="CC15" s="1">
        <f t="shared" si="23"/>
        <v>53.479276679753596</v>
      </c>
      <c r="CD15" s="1">
        <f t="shared" si="24"/>
        <v>53.479276679753596</v>
      </c>
      <c r="CE15" s="1">
        <f t="shared" si="25"/>
        <v>48.470687281223142</v>
      </c>
      <c r="CF15" s="1">
        <f t="shared" si="26"/>
        <v>15.205434190862196</v>
      </c>
      <c r="CG15" s="1">
        <f t="shared" si="27"/>
        <v>17.896567415314173</v>
      </c>
      <c r="CH15" s="1">
        <f t="shared" si="28"/>
        <v>21.690224312054436</v>
      </c>
      <c r="CI15" s="1">
        <f t="shared" si="29"/>
        <v>26.780462969168706</v>
      </c>
    </row>
    <row r="16" spans="1:87" x14ac:dyDescent="0.3">
      <c r="A16" s="9">
        <v>15</v>
      </c>
      <c r="B16">
        <v>16498471</v>
      </c>
      <c r="C16" s="77">
        <v>8988018</v>
      </c>
      <c r="D16">
        <v>7510453</v>
      </c>
      <c r="E16" s="73">
        <v>5973715</v>
      </c>
      <c r="F16" s="9">
        <v>7066077</v>
      </c>
      <c r="G16" s="78">
        <v>3079926</v>
      </c>
      <c r="H16" s="76">
        <v>2893789</v>
      </c>
      <c r="I16" s="79">
        <v>10146003</v>
      </c>
      <c r="J16" s="7">
        <v>3323407</v>
      </c>
      <c r="K16" s="1">
        <f t="shared" si="30"/>
        <v>54.477884647613706</v>
      </c>
      <c r="L16" s="1">
        <f t="shared" si="31"/>
        <v>45.522115352386287</v>
      </c>
      <c r="M16" s="1">
        <f t="shared" si="0"/>
        <v>36.207688579141667</v>
      </c>
      <c r="N16" s="1">
        <f t="shared" si="1"/>
        <v>42.828677881726129</v>
      </c>
      <c r="O16" s="1">
        <f t="shared" si="2"/>
        <v>18.667948078340107</v>
      </c>
      <c r="P16" s="1">
        <f t="shared" si="3"/>
        <v>17.53974050080156</v>
      </c>
      <c r="Q16" s="1">
        <f t="shared" si="4"/>
        <v>61.49662596006624</v>
      </c>
      <c r="R16" s="1">
        <f t="shared" si="5"/>
        <v>20.14372725811986</v>
      </c>
      <c r="X16" s="9">
        <v>15</v>
      </c>
      <c r="Y16">
        <v>16864158</v>
      </c>
      <c r="Z16">
        <v>9500052</v>
      </c>
      <c r="AA16" s="8">
        <v>7351076</v>
      </c>
      <c r="AB16">
        <v>5763071</v>
      </c>
      <c r="AC16" s="8">
        <v>7846263</v>
      </c>
      <c r="AD16">
        <v>3001851</v>
      </c>
      <c r="AE16">
        <v>2761220</v>
      </c>
      <c r="AF16">
        <v>4332593</v>
      </c>
      <c r="AG16">
        <v>3513670</v>
      </c>
      <c r="AH16" s="1">
        <f t="shared" si="6"/>
        <v>56.332797641008817</v>
      </c>
      <c r="AI16" s="1">
        <f t="shared" si="7"/>
        <v>43.589937902621642</v>
      </c>
      <c r="AJ16" s="1">
        <f t="shared" si="8"/>
        <v>34.173487938146692</v>
      </c>
      <c r="AK16" s="1">
        <f t="shared" si="9"/>
        <v>46.526265942242709</v>
      </c>
      <c r="AL16" s="1">
        <f t="shared" si="10"/>
        <v>17.800183086519944</v>
      </c>
      <c r="AM16" s="1">
        <f t="shared" si="11"/>
        <v>16.373304851626745</v>
      </c>
      <c r="AN16" s="1">
        <f t="shared" si="12"/>
        <v>25.691131451685877</v>
      </c>
      <c r="AO16" s="1">
        <f t="shared" si="13"/>
        <v>20.835134490556836</v>
      </c>
      <c r="AU16" s="9">
        <v>15</v>
      </c>
      <c r="AV16">
        <v>17087212</v>
      </c>
      <c r="AW16" s="7">
        <v>9306136</v>
      </c>
      <c r="AX16">
        <v>7773109</v>
      </c>
      <c r="AY16">
        <v>6813887</v>
      </c>
      <c r="AZ16">
        <v>7437442</v>
      </c>
      <c r="BA16" s="27">
        <v>3646242</v>
      </c>
      <c r="BB16" s="14">
        <v>3167645</v>
      </c>
      <c r="BC16" s="28">
        <v>3844463</v>
      </c>
      <c r="BD16" s="28">
        <v>3592979</v>
      </c>
      <c r="BE16" s="1">
        <f t="shared" si="14"/>
        <v>54.462577042995662</v>
      </c>
      <c r="BF16" s="1">
        <f t="shared" si="15"/>
        <v>45.490797445481448</v>
      </c>
      <c r="BG16" s="1">
        <f t="shared" si="16"/>
        <v>39.877113949308992</v>
      </c>
      <c r="BH16" s="1">
        <f t="shared" si="17"/>
        <v>43.526363458239999</v>
      </c>
      <c r="BI16" s="1">
        <f t="shared" si="18"/>
        <v>21.339010717488609</v>
      </c>
      <c r="BJ16" s="1">
        <f t="shared" si="19"/>
        <v>18.538103231820383</v>
      </c>
      <c r="BK16" s="1">
        <f t="shared" si="20"/>
        <v>22.499065382930812</v>
      </c>
      <c r="BL16" s="1">
        <f t="shared" si="21"/>
        <v>21.027298075309183</v>
      </c>
      <c r="BR16" s="9">
        <v>15</v>
      </c>
      <c r="BS16" s="92">
        <v>17322817</v>
      </c>
      <c r="BT16" s="2">
        <v>9488700</v>
      </c>
      <c r="BU16" s="28">
        <v>7834117</v>
      </c>
      <c r="BV16" s="3">
        <v>6236140</v>
      </c>
      <c r="BW16">
        <v>8232298</v>
      </c>
      <c r="BX16" s="4">
        <v>3187932</v>
      </c>
      <c r="BY16" s="5">
        <v>3048208</v>
      </c>
      <c r="BZ16" s="6">
        <v>4374641</v>
      </c>
      <c r="CA16" s="7">
        <v>3857657</v>
      </c>
      <c r="CB16" s="1">
        <f t="shared" si="22"/>
        <v>54.775733069280818</v>
      </c>
      <c r="CC16" s="1">
        <f t="shared" si="23"/>
        <v>45.224266930719175</v>
      </c>
      <c r="CD16" s="1">
        <f t="shared" si="24"/>
        <v>45.224266930719175</v>
      </c>
      <c r="CE16" s="1">
        <f t="shared" si="25"/>
        <v>47.522859590331059</v>
      </c>
      <c r="CF16" s="1">
        <f t="shared" si="26"/>
        <v>18.403080746047252</v>
      </c>
      <c r="CG16" s="1">
        <f t="shared" si="27"/>
        <v>17.596491378971447</v>
      </c>
      <c r="CH16" s="1">
        <f t="shared" si="28"/>
        <v>25.253635133361968</v>
      </c>
      <c r="CI16" s="1">
        <f t="shared" si="29"/>
        <v>22.269224456969095</v>
      </c>
    </row>
    <row r="17" spans="1:87" x14ac:dyDescent="0.3">
      <c r="A17" s="9">
        <v>16</v>
      </c>
      <c r="B17">
        <v>4484933</v>
      </c>
      <c r="C17" s="77">
        <v>3148677</v>
      </c>
      <c r="D17">
        <v>1336256</v>
      </c>
      <c r="E17" s="73">
        <v>1198530</v>
      </c>
      <c r="F17" s="9">
        <v>2207625</v>
      </c>
      <c r="G17" s="78">
        <v>804992</v>
      </c>
      <c r="H17" s="76">
        <v>393538</v>
      </c>
      <c r="I17" s="79">
        <v>3012617</v>
      </c>
      <c r="J17" s="7">
        <v>679734</v>
      </c>
      <c r="K17" s="1">
        <f t="shared" si="30"/>
        <v>70.205664164882734</v>
      </c>
      <c r="L17" s="1">
        <f t="shared" si="31"/>
        <v>29.79433583511727</v>
      </c>
      <c r="M17" s="1">
        <f t="shared" si="0"/>
        <v>26.723476136655776</v>
      </c>
      <c r="N17" s="1">
        <f t="shared" si="1"/>
        <v>49.223143355764734</v>
      </c>
      <c r="O17" s="1">
        <f t="shared" si="2"/>
        <v>17.948807707941235</v>
      </c>
      <c r="P17" s="1">
        <f t="shared" si="3"/>
        <v>8.7746684287145431</v>
      </c>
      <c r="Q17" s="1">
        <f t="shared" si="4"/>
        <v>67.171951063705976</v>
      </c>
      <c r="R17" s="1">
        <f t="shared" si="5"/>
        <v>15.155945473432936</v>
      </c>
      <c r="X17" s="9">
        <v>16</v>
      </c>
      <c r="Y17">
        <v>4660200</v>
      </c>
      <c r="Z17">
        <v>3226880</v>
      </c>
      <c r="AA17" s="8">
        <v>1432537</v>
      </c>
      <c r="AB17">
        <v>1343505</v>
      </c>
      <c r="AC17" s="8">
        <v>2282604</v>
      </c>
      <c r="AD17">
        <v>897144</v>
      </c>
      <c r="AE17">
        <v>446361</v>
      </c>
      <c r="AF17">
        <v>1537001</v>
      </c>
      <c r="AG17">
        <v>745603</v>
      </c>
      <c r="AH17" s="1">
        <f t="shared" si="6"/>
        <v>69.243380112441528</v>
      </c>
      <c r="AI17" s="1">
        <f t="shared" si="7"/>
        <v>30.739818033560791</v>
      </c>
      <c r="AJ17" s="1">
        <f t="shared" si="8"/>
        <v>28.829342088322392</v>
      </c>
      <c r="AK17" s="1">
        <f t="shared" si="9"/>
        <v>48.980816273979656</v>
      </c>
      <c r="AL17" s="1">
        <f t="shared" si="10"/>
        <v>19.25119093601133</v>
      </c>
      <c r="AM17" s="1">
        <f t="shared" si="11"/>
        <v>9.5781511523110598</v>
      </c>
      <c r="AN17" s="1">
        <f t="shared" si="12"/>
        <v>32.981438564868462</v>
      </c>
      <c r="AO17" s="1">
        <f t="shared" si="13"/>
        <v>15.999377709111199</v>
      </c>
      <c r="AU17" s="9">
        <v>16</v>
      </c>
      <c r="AV17">
        <v>4794295</v>
      </c>
      <c r="AW17" s="7">
        <v>3256856</v>
      </c>
      <c r="AX17">
        <v>1537022</v>
      </c>
      <c r="AY17">
        <v>1400840</v>
      </c>
      <c r="AZ17">
        <v>2367161</v>
      </c>
      <c r="BA17" s="27">
        <v>920356</v>
      </c>
      <c r="BB17" s="14">
        <v>480484</v>
      </c>
      <c r="BC17" s="28">
        <v>1565496</v>
      </c>
      <c r="BD17" s="28">
        <v>801665</v>
      </c>
      <c r="BE17" s="1">
        <f t="shared" si="14"/>
        <v>67.93190656811899</v>
      </c>
      <c r="BF17" s="1">
        <f t="shared" si="15"/>
        <v>32.059395594138451</v>
      </c>
      <c r="BG17" s="1">
        <f t="shared" si="16"/>
        <v>29.218894540281731</v>
      </c>
      <c r="BH17" s="1">
        <f t="shared" si="17"/>
        <v>49.374537862188291</v>
      </c>
      <c r="BI17" s="1">
        <f t="shared" si="18"/>
        <v>19.196899648436318</v>
      </c>
      <c r="BJ17" s="1">
        <f t="shared" si="19"/>
        <v>10.021994891845413</v>
      </c>
      <c r="BK17" s="1">
        <f t="shared" si="20"/>
        <v>32.653309819274781</v>
      </c>
      <c r="BL17" s="1">
        <f t="shared" si="21"/>
        <v>16.721228042913506</v>
      </c>
      <c r="BR17" s="9">
        <v>16</v>
      </c>
      <c r="BS17" s="92">
        <v>4945919</v>
      </c>
      <c r="BT17" s="2">
        <v>3355891</v>
      </c>
      <c r="BU17" s="28">
        <v>1586936</v>
      </c>
      <c r="BV17" s="3">
        <v>1451636</v>
      </c>
      <c r="BW17">
        <v>2468114</v>
      </c>
      <c r="BX17" s="4">
        <v>919485</v>
      </c>
      <c r="BY17" s="5">
        <v>532151</v>
      </c>
      <c r="BZ17" s="6">
        <v>1654505</v>
      </c>
      <c r="CA17" s="7">
        <v>813609</v>
      </c>
      <c r="CB17" s="1">
        <f t="shared" si="22"/>
        <v>67.851717749522393</v>
      </c>
      <c r="CC17" s="1">
        <f t="shared" si="23"/>
        <v>32.085766062889427</v>
      </c>
      <c r="CD17" s="1">
        <f t="shared" si="24"/>
        <v>32.085766062889427</v>
      </c>
      <c r="CE17" s="1">
        <f t="shared" si="25"/>
        <v>49.902030340569667</v>
      </c>
      <c r="CF17" s="1">
        <f t="shared" si="26"/>
        <v>18.590781612072497</v>
      </c>
      <c r="CG17" s="1">
        <f t="shared" si="27"/>
        <v>10.759395776598849</v>
      </c>
      <c r="CH17" s="1">
        <f t="shared" si="28"/>
        <v>33.451922686158021</v>
      </c>
      <c r="CI17" s="1">
        <f t="shared" si="29"/>
        <v>16.450107654411646</v>
      </c>
    </row>
    <row r="18" spans="1:87" x14ac:dyDescent="0.3">
      <c r="A18" s="9">
        <v>17</v>
      </c>
      <c r="B18">
        <v>1920880</v>
      </c>
      <c r="C18" s="77">
        <v>1206931</v>
      </c>
      <c r="D18">
        <v>708848</v>
      </c>
      <c r="E18" s="73">
        <v>612210</v>
      </c>
      <c r="F18" s="9">
        <v>928533</v>
      </c>
      <c r="G18" s="78">
        <v>351123</v>
      </c>
      <c r="H18" s="76">
        <v>261087</v>
      </c>
      <c r="I18" s="79">
        <v>1279656</v>
      </c>
      <c r="J18" s="7">
        <v>348188</v>
      </c>
      <c r="K18" s="1">
        <f t="shared" si="30"/>
        <v>62.832191495564537</v>
      </c>
      <c r="L18" s="1">
        <f t="shared" si="31"/>
        <v>36.90225313398026</v>
      </c>
      <c r="M18" s="1">
        <f t="shared" si="0"/>
        <v>31.871329807171712</v>
      </c>
      <c r="N18" s="1">
        <f t="shared" si="1"/>
        <v>48.33893840323185</v>
      </c>
      <c r="O18" s="1">
        <f t="shared" si="2"/>
        <v>18.279278247469911</v>
      </c>
      <c r="P18" s="1">
        <f t="shared" si="3"/>
        <v>13.592051559701805</v>
      </c>
      <c r="Q18" s="1">
        <f t="shared" si="4"/>
        <v>66.618216650701768</v>
      </c>
      <c r="R18" s="1">
        <f t="shared" si="5"/>
        <v>18.126483694973135</v>
      </c>
      <c r="X18" s="9">
        <v>17</v>
      </c>
      <c r="Y18">
        <v>1965680</v>
      </c>
      <c r="Z18">
        <v>1283974</v>
      </c>
      <c r="AA18" s="8">
        <v>678893</v>
      </c>
      <c r="AB18">
        <v>643477</v>
      </c>
      <c r="AC18" s="8">
        <v>953668</v>
      </c>
      <c r="AD18">
        <v>387966</v>
      </c>
      <c r="AE18">
        <v>255511</v>
      </c>
      <c r="AF18">
        <v>622746</v>
      </c>
      <c r="AG18">
        <v>330922</v>
      </c>
      <c r="AH18" s="1">
        <f t="shared" si="6"/>
        <v>65.319584062512718</v>
      </c>
      <c r="AI18" s="1">
        <f t="shared" si="7"/>
        <v>34.537310243783317</v>
      </c>
      <c r="AJ18" s="1">
        <f t="shared" si="8"/>
        <v>32.735592771966957</v>
      </c>
      <c r="AK18" s="1">
        <f t="shared" si="9"/>
        <v>48.515933417443328</v>
      </c>
      <c r="AL18" s="1">
        <f t="shared" si="10"/>
        <v>19.736986691628342</v>
      </c>
      <c r="AM18" s="1">
        <f t="shared" si="11"/>
        <v>12.998606080338609</v>
      </c>
      <c r="AN18" s="1">
        <f t="shared" si="12"/>
        <v>31.680945016482848</v>
      </c>
      <c r="AO18" s="1">
        <f t="shared" si="13"/>
        <v>16.834988400960484</v>
      </c>
      <c r="AU18" s="9">
        <v>17</v>
      </c>
      <c r="AV18">
        <v>1976729</v>
      </c>
      <c r="AW18" s="7">
        <v>1243778</v>
      </c>
      <c r="AX18">
        <v>732295</v>
      </c>
      <c r="AY18">
        <v>662293</v>
      </c>
      <c r="AZ18">
        <v>955740</v>
      </c>
      <c r="BA18" s="27">
        <v>382529</v>
      </c>
      <c r="BB18" s="14">
        <v>279764</v>
      </c>
      <c r="BC18" s="28">
        <v>613750</v>
      </c>
      <c r="BD18" s="28">
        <v>341990</v>
      </c>
      <c r="BE18" s="1">
        <f t="shared" si="14"/>
        <v>62.92101749911091</v>
      </c>
      <c r="BF18" s="1">
        <f t="shared" si="15"/>
        <v>37.045796363588536</v>
      </c>
      <c r="BG18" s="1">
        <f t="shared" si="16"/>
        <v>33.50449151097596</v>
      </c>
      <c r="BH18" s="1">
        <f t="shared" si="17"/>
        <v>48.349571438472346</v>
      </c>
      <c r="BI18" s="1">
        <f t="shared" si="18"/>
        <v>19.351615724765509</v>
      </c>
      <c r="BJ18" s="1">
        <f t="shared" si="19"/>
        <v>14.152875786210451</v>
      </c>
      <c r="BK18" s="1">
        <f t="shared" si="20"/>
        <v>31.048767939358406</v>
      </c>
      <c r="BL18" s="1">
        <f t="shared" si="21"/>
        <v>17.30080349911394</v>
      </c>
      <c r="BR18" s="9">
        <v>17</v>
      </c>
      <c r="BS18" s="92">
        <v>2010720</v>
      </c>
      <c r="BT18" s="2">
        <v>1220665</v>
      </c>
      <c r="BU18" s="28">
        <v>789618</v>
      </c>
      <c r="BV18" s="3">
        <v>654842</v>
      </c>
      <c r="BW18">
        <v>1002660</v>
      </c>
      <c r="BX18" s="4">
        <v>354965</v>
      </c>
      <c r="BY18" s="5">
        <v>299877</v>
      </c>
      <c r="BZ18" s="6">
        <v>616856</v>
      </c>
      <c r="CA18" s="7">
        <v>385804</v>
      </c>
      <c r="CB18" s="1">
        <f t="shared" si="22"/>
        <v>60.707855892416653</v>
      </c>
      <c r="CC18" s="1">
        <f t="shared" si="23"/>
        <v>39.270410599188352</v>
      </c>
      <c r="CD18" s="1">
        <f t="shared" si="24"/>
        <v>39.270410599188352</v>
      </c>
      <c r="CE18" s="1">
        <f t="shared" si="25"/>
        <v>49.865719742181909</v>
      </c>
      <c r="CF18" s="1">
        <f t="shared" si="26"/>
        <v>17.653626561629665</v>
      </c>
      <c r="CG18" s="1">
        <f t="shared" si="27"/>
        <v>14.913911434709954</v>
      </c>
      <c r="CH18" s="1">
        <f t="shared" si="28"/>
        <v>30.678363969125488</v>
      </c>
      <c r="CI18" s="1">
        <f t="shared" si="29"/>
        <v>19.187355773056417</v>
      </c>
    </row>
    <row r="19" spans="1:87" x14ac:dyDescent="0.3">
      <c r="A19" s="9">
        <v>18</v>
      </c>
      <c r="B19">
        <v>1181730</v>
      </c>
      <c r="C19" s="77">
        <v>644203</v>
      </c>
      <c r="D19">
        <v>536867</v>
      </c>
      <c r="E19" s="73">
        <v>340395</v>
      </c>
      <c r="F19" s="9">
        <v>582411</v>
      </c>
      <c r="G19" s="78">
        <v>176583</v>
      </c>
      <c r="H19" s="76">
        <v>163812</v>
      </c>
      <c r="I19" s="79">
        <v>758994</v>
      </c>
      <c r="J19" s="7">
        <v>275049</v>
      </c>
      <c r="K19" s="1">
        <f t="shared" si="30"/>
        <v>54.513552165046164</v>
      </c>
      <c r="L19" s="1">
        <f t="shared" si="31"/>
        <v>45.43059751381449</v>
      </c>
      <c r="M19" s="1">
        <f t="shared" si="0"/>
        <v>28.804803127617983</v>
      </c>
      <c r="N19" s="1">
        <f t="shared" si="1"/>
        <v>49.284608159224184</v>
      </c>
      <c r="O19" s="1">
        <f t="shared" si="2"/>
        <v>14.942753420832169</v>
      </c>
      <c r="P19" s="1">
        <f t="shared" si="3"/>
        <v>13.862049706785815</v>
      </c>
      <c r="Q19" s="1">
        <f t="shared" si="4"/>
        <v>64.227361580056368</v>
      </c>
      <c r="R19" s="1">
        <f t="shared" si="5"/>
        <v>23.275113604630498</v>
      </c>
      <c r="X19" s="9">
        <v>18</v>
      </c>
      <c r="Y19">
        <v>1222382</v>
      </c>
      <c r="Z19">
        <v>649602</v>
      </c>
      <c r="AA19" s="8">
        <v>572426</v>
      </c>
      <c r="AB19">
        <v>359242</v>
      </c>
      <c r="AC19" s="8">
        <v>595040</v>
      </c>
      <c r="AD19">
        <v>177984</v>
      </c>
      <c r="AE19">
        <v>181258</v>
      </c>
      <c r="AF19">
        <v>314030</v>
      </c>
      <c r="AG19">
        <v>281010</v>
      </c>
      <c r="AH19" s="1">
        <f t="shared" si="6"/>
        <v>53.142307396542165</v>
      </c>
      <c r="AI19" s="1">
        <f t="shared" si="7"/>
        <v>46.828732752936482</v>
      </c>
      <c r="AJ19" s="1">
        <f t="shared" si="8"/>
        <v>29.388685370039809</v>
      </c>
      <c r="AK19" s="1">
        <f t="shared" si="9"/>
        <v>48.678727271834823</v>
      </c>
      <c r="AL19" s="1">
        <f t="shared" si="10"/>
        <v>14.560423828230453</v>
      </c>
      <c r="AM19" s="1">
        <f t="shared" si="11"/>
        <v>14.828261541809354</v>
      </c>
      <c r="AN19" s="1">
        <f t="shared" si="12"/>
        <v>25.690005252040688</v>
      </c>
      <c r="AO19" s="1">
        <f t="shared" si="13"/>
        <v>22.988722019794139</v>
      </c>
      <c r="AU19" s="9">
        <v>18</v>
      </c>
      <c r="AV19">
        <v>1238902</v>
      </c>
      <c r="AW19" s="7">
        <v>628896</v>
      </c>
      <c r="AX19">
        <v>609606</v>
      </c>
      <c r="AY19">
        <v>383191</v>
      </c>
      <c r="AZ19">
        <v>624465</v>
      </c>
      <c r="BA19" s="27">
        <v>176693</v>
      </c>
      <c r="BB19" s="14">
        <v>206498</v>
      </c>
      <c r="BC19" s="28">
        <v>321040</v>
      </c>
      <c r="BD19" s="28">
        <v>303425</v>
      </c>
      <c r="BE19" s="1">
        <f t="shared" si="14"/>
        <v>50.762368613498076</v>
      </c>
      <c r="BF19" s="1">
        <f t="shared" si="15"/>
        <v>49.205344732674575</v>
      </c>
      <c r="BG19" s="1">
        <f t="shared" si="16"/>
        <v>30.929887916881238</v>
      </c>
      <c r="BH19" s="1">
        <f t="shared" si="17"/>
        <v>50.404713205725713</v>
      </c>
      <c r="BI19" s="1">
        <f t="shared" si="18"/>
        <v>14.262064311785757</v>
      </c>
      <c r="BJ19" s="1">
        <f t="shared" si="19"/>
        <v>16.667823605095482</v>
      </c>
      <c r="BK19" s="1">
        <f t="shared" si="20"/>
        <v>25.913268361823615</v>
      </c>
      <c r="BL19" s="1">
        <f t="shared" si="21"/>
        <v>24.491444843902098</v>
      </c>
      <c r="BR19" s="9">
        <v>18</v>
      </c>
      <c r="BS19" s="92">
        <v>1262828</v>
      </c>
      <c r="BT19" s="2">
        <v>670907</v>
      </c>
      <c r="BU19" s="28">
        <v>591021</v>
      </c>
      <c r="BV19" s="3">
        <v>394061</v>
      </c>
      <c r="BW19">
        <v>622095</v>
      </c>
      <c r="BX19" s="4">
        <v>197517</v>
      </c>
      <c r="BY19" s="5">
        <v>196544</v>
      </c>
      <c r="BZ19" s="6">
        <v>321905</v>
      </c>
      <c r="CA19" s="7">
        <v>300190</v>
      </c>
      <c r="CB19" s="1">
        <f t="shared" si="22"/>
        <v>53.127345925177458</v>
      </c>
      <c r="CC19" s="1">
        <f t="shared" si="23"/>
        <v>46.801385461836446</v>
      </c>
      <c r="CD19" s="1">
        <f t="shared" si="24"/>
        <v>46.801385461836446</v>
      </c>
      <c r="CE19" s="1">
        <f t="shared" si="25"/>
        <v>49.262053106202899</v>
      </c>
      <c r="CF19" s="1">
        <f t="shared" si="26"/>
        <v>15.640847367970936</v>
      </c>
      <c r="CG19" s="1">
        <f t="shared" si="27"/>
        <v>15.563798078598193</v>
      </c>
      <c r="CH19" s="1">
        <f t="shared" si="28"/>
        <v>25.490803181430881</v>
      </c>
      <c r="CI19" s="1">
        <f t="shared" si="29"/>
        <v>23.771249924772022</v>
      </c>
    </row>
    <row r="20" spans="1:87" x14ac:dyDescent="0.3">
      <c r="A20" s="9">
        <v>19</v>
      </c>
      <c r="B20">
        <v>5308370</v>
      </c>
      <c r="C20" s="77">
        <v>1798743</v>
      </c>
      <c r="D20">
        <v>3497998</v>
      </c>
      <c r="E20" s="73">
        <v>1861584</v>
      </c>
      <c r="F20" s="9">
        <v>2358911</v>
      </c>
      <c r="G20" s="78">
        <v>696653</v>
      </c>
      <c r="H20" s="76">
        <v>1164931</v>
      </c>
      <c r="I20" s="79">
        <v>3055564</v>
      </c>
      <c r="J20" s="7">
        <v>1652887</v>
      </c>
      <c r="K20" s="1">
        <f t="shared" si="30"/>
        <v>33.885034389087423</v>
      </c>
      <c r="L20" s="1">
        <f t="shared" si="31"/>
        <v>65.895896480463861</v>
      </c>
      <c r="M20" s="1">
        <f t="shared" si="0"/>
        <v>35.068844108455139</v>
      </c>
      <c r="N20" s="1">
        <f t="shared" si="1"/>
        <v>44.437576883299393</v>
      </c>
      <c r="O20" s="1">
        <f t="shared" si="2"/>
        <v>13.12367073131677</v>
      </c>
      <c r="P20" s="1">
        <f t="shared" si="3"/>
        <v>21.945173377138367</v>
      </c>
      <c r="Q20" s="1">
        <f t="shared" si="4"/>
        <v>57.561247614616164</v>
      </c>
      <c r="R20" s="1">
        <f t="shared" si="5"/>
        <v>31.137373619397291</v>
      </c>
      <c r="X20" s="9">
        <v>19</v>
      </c>
      <c r="Y20">
        <v>5512897</v>
      </c>
      <c r="Z20">
        <v>1719021</v>
      </c>
      <c r="AA20" s="8">
        <v>3783245</v>
      </c>
      <c r="AB20">
        <v>1975196</v>
      </c>
      <c r="AC20" s="8">
        <v>2547616</v>
      </c>
      <c r="AD20">
        <v>665294</v>
      </c>
      <c r="AE20">
        <v>1309902</v>
      </c>
      <c r="AF20">
        <v>721647</v>
      </c>
      <c r="AG20">
        <v>1825969</v>
      </c>
      <c r="AH20" s="1">
        <f t="shared" si="6"/>
        <v>31.181808765881168</v>
      </c>
      <c r="AI20" s="1">
        <f t="shared" si="7"/>
        <v>68.625352514295116</v>
      </c>
      <c r="AJ20" s="1">
        <f t="shared" si="8"/>
        <v>35.828639642641605</v>
      </c>
      <c r="AK20" s="1">
        <f t="shared" si="9"/>
        <v>46.211928138690055</v>
      </c>
      <c r="AL20" s="1">
        <f t="shared" si="10"/>
        <v>12.067956285053032</v>
      </c>
      <c r="AM20" s="1">
        <f t="shared" si="11"/>
        <v>23.760683357588576</v>
      </c>
      <c r="AN20" s="1">
        <f t="shared" si="12"/>
        <v>13.090159311882662</v>
      </c>
      <c r="AO20" s="1">
        <f t="shared" si="13"/>
        <v>33.121768826807397</v>
      </c>
      <c r="AU20" s="9">
        <v>19</v>
      </c>
      <c r="AV20">
        <v>5870363</v>
      </c>
      <c r="AW20" s="7">
        <v>2012900</v>
      </c>
      <c r="AX20">
        <v>3843830</v>
      </c>
      <c r="AY20">
        <v>2280611</v>
      </c>
      <c r="AZ20">
        <v>2622758</v>
      </c>
      <c r="BA20" s="27">
        <v>821937</v>
      </c>
      <c r="BB20" s="14">
        <v>1458674</v>
      </c>
      <c r="BC20" s="28">
        <v>819001</v>
      </c>
      <c r="BD20" s="28">
        <v>1803757</v>
      </c>
      <c r="BE20" s="1">
        <f t="shared" si="14"/>
        <v>34.289191315767013</v>
      </c>
      <c r="BF20" s="1">
        <f t="shared" si="15"/>
        <v>65.478574323257348</v>
      </c>
      <c r="BG20" s="1">
        <f t="shared" si="16"/>
        <v>38.849573697572026</v>
      </c>
      <c r="BH20" s="1">
        <f t="shared" si="17"/>
        <v>44.677952624054086</v>
      </c>
      <c r="BI20" s="1">
        <f t="shared" si="18"/>
        <v>14.001468052316357</v>
      </c>
      <c r="BJ20" s="1">
        <f t="shared" si="19"/>
        <v>24.848105645255668</v>
      </c>
      <c r="BK20" s="1">
        <f t="shared" si="20"/>
        <v>13.951454109396641</v>
      </c>
      <c r="BL20" s="1">
        <f t="shared" si="21"/>
        <v>30.72649851465744</v>
      </c>
      <c r="BR20" s="9">
        <v>19</v>
      </c>
      <c r="BS20" s="92">
        <v>6078708</v>
      </c>
      <c r="BT20" s="2">
        <v>1842955</v>
      </c>
      <c r="BU20" s="28">
        <v>4214894</v>
      </c>
      <c r="BV20" s="3">
        <v>2157090</v>
      </c>
      <c r="BW20">
        <v>2969483</v>
      </c>
      <c r="BX20" s="4">
        <v>663366</v>
      </c>
      <c r="BY20" s="5">
        <v>1493724</v>
      </c>
      <c r="BZ20" s="6">
        <v>852436</v>
      </c>
      <c r="CA20" s="7">
        <v>2117047</v>
      </c>
      <c r="CB20" s="1">
        <f t="shared" si="22"/>
        <v>30.318202486449426</v>
      </c>
      <c r="CC20" s="1">
        <f t="shared" si="23"/>
        <v>69.33864893658324</v>
      </c>
      <c r="CD20" s="1">
        <f t="shared" si="24"/>
        <v>69.33864893658324</v>
      </c>
      <c r="CE20" s="1">
        <f t="shared" si="25"/>
        <v>48.850561665406531</v>
      </c>
      <c r="CF20" s="1">
        <f t="shared" si="26"/>
        <v>10.912944000600127</v>
      </c>
      <c r="CG20" s="1">
        <f t="shared" si="27"/>
        <v>24.57305072064656</v>
      </c>
      <c r="CH20" s="1">
        <f t="shared" si="28"/>
        <v>14.023308900509779</v>
      </c>
      <c r="CI20" s="1">
        <f t="shared" si="29"/>
        <v>34.827252764896748</v>
      </c>
    </row>
    <row r="21" spans="1:87" x14ac:dyDescent="0.3">
      <c r="A21" s="9">
        <v>20</v>
      </c>
      <c r="B21">
        <v>3915376</v>
      </c>
      <c r="C21" s="77">
        <v>3150631</v>
      </c>
      <c r="D21">
        <v>763168</v>
      </c>
      <c r="E21" s="73">
        <v>1262663</v>
      </c>
      <c r="F21" s="9">
        <v>1721283</v>
      </c>
      <c r="G21" s="78">
        <v>981943</v>
      </c>
      <c r="H21" s="76">
        <v>280720</v>
      </c>
      <c r="I21" s="79">
        <v>2703226</v>
      </c>
      <c r="J21" s="7">
        <v>358638</v>
      </c>
      <c r="K21" s="1">
        <f>C21/$B21*100</f>
        <v>80.468159379839889</v>
      </c>
      <c r="L21" s="1">
        <f>D21/B21*100</f>
        <v>19.4915635177822</v>
      </c>
      <c r="M21" s="1">
        <f t="shared" si="0"/>
        <v>32.248831274442097</v>
      </c>
      <c r="N21" s="1">
        <f t="shared" si="1"/>
        <v>43.962137991344889</v>
      </c>
      <c r="O21" s="1">
        <f t="shared" si="2"/>
        <v>25.079149486537183</v>
      </c>
      <c r="P21" s="1">
        <f t="shared" si="3"/>
        <v>7.1696817879049162</v>
      </c>
      <c r="Q21" s="1">
        <f t="shared" si="4"/>
        <v>69.041287477882079</v>
      </c>
      <c r="R21" s="1">
        <f t="shared" si="5"/>
        <v>9.159733318077242</v>
      </c>
      <c r="X21" s="9">
        <v>20</v>
      </c>
      <c r="Y21">
        <v>4007914</v>
      </c>
      <c r="Z21">
        <v>3153775</v>
      </c>
      <c r="AA21" s="8">
        <v>849173</v>
      </c>
      <c r="AB21">
        <v>1101008</v>
      </c>
      <c r="AC21" s="8">
        <v>2021537</v>
      </c>
      <c r="AD21">
        <v>817462</v>
      </c>
      <c r="AE21">
        <v>283546</v>
      </c>
      <c r="AF21">
        <v>1595349</v>
      </c>
      <c r="AG21">
        <v>426188</v>
      </c>
      <c r="AH21" s="1">
        <f t="shared" si="6"/>
        <v>78.688689427966764</v>
      </c>
      <c r="AI21" s="1">
        <f t="shared" si="7"/>
        <v>21.187405717787357</v>
      </c>
      <c r="AJ21" s="1">
        <f t="shared" si="8"/>
        <v>27.470848925401093</v>
      </c>
      <c r="AK21" s="1">
        <f t="shared" si="9"/>
        <v>50.438632166259055</v>
      </c>
      <c r="AL21" s="1">
        <f t="shared" si="10"/>
        <v>20.396196125964781</v>
      </c>
      <c r="AM21" s="1">
        <f t="shared" si="11"/>
        <v>7.0746527994363149</v>
      </c>
      <c r="AN21" s="1">
        <f t="shared" si="12"/>
        <v>39.804970865143311</v>
      </c>
      <c r="AO21" s="1">
        <f t="shared" si="13"/>
        <v>10.633661301115742</v>
      </c>
      <c r="AU21" s="9">
        <v>20</v>
      </c>
      <c r="AV21">
        <v>4168653</v>
      </c>
      <c r="AW21" s="7">
        <v>3188963</v>
      </c>
      <c r="AX21">
        <v>978481</v>
      </c>
      <c r="AY21">
        <v>1122443</v>
      </c>
      <c r="AZ21">
        <v>2179291</v>
      </c>
      <c r="BA21" s="27">
        <v>796411</v>
      </c>
      <c r="BB21" s="14">
        <v>326032</v>
      </c>
      <c r="BC21" s="28">
        <v>1680181</v>
      </c>
      <c r="BD21" s="28">
        <v>499110</v>
      </c>
      <c r="BE21" s="1">
        <f t="shared" si="14"/>
        <v>76.498643566638918</v>
      </c>
      <c r="BF21" s="1">
        <f t="shared" si="15"/>
        <v>23.472354259277516</v>
      </c>
      <c r="BG21" s="1">
        <f t="shared" si="16"/>
        <v>26.925795934562075</v>
      </c>
      <c r="BH21" s="1">
        <f t="shared" si="17"/>
        <v>52.278062002282276</v>
      </c>
      <c r="BI21" s="1">
        <f t="shared" si="18"/>
        <v>19.104756380538269</v>
      </c>
      <c r="BJ21" s="1">
        <f t="shared" si="19"/>
        <v>7.8210395540238062</v>
      </c>
      <c r="BK21" s="1">
        <f t="shared" si="20"/>
        <v>40.305129738551038</v>
      </c>
      <c r="BL21" s="1">
        <f t="shared" si="21"/>
        <v>11.972932263731234</v>
      </c>
      <c r="BR21" s="9">
        <v>20</v>
      </c>
      <c r="BS21" s="92">
        <v>4251273</v>
      </c>
      <c r="BT21" s="2">
        <v>3326090</v>
      </c>
      <c r="BU21" s="28">
        <v>923789</v>
      </c>
      <c r="BV21" s="3">
        <v>1100108</v>
      </c>
      <c r="BW21">
        <v>2284226</v>
      </c>
      <c r="BX21" s="4">
        <v>806892</v>
      </c>
      <c r="BY21" s="5">
        <v>293216</v>
      </c>
      <c r="BZ21" s="6">
        <v>1787781</v>
      </c>
      <c r="CA21" s="7">
        <v>496445</v>
      </c>
      <c r="CB21" s="1">
        <f t="shared" si="22"/>
        <v>78.237506742098191</v>
      </c>
      <c r="CC21" s="1">
        <f t="shared" si="23"/>
        <v>21.729703079524651</v>
      </c>
      <c r="CD21" s="1">
        <f t="shared" si="24"/>
        <v>21.729703079524651</v>
      </c>
      <c r="CE21" s="1">
        <f t="shared" si="25"/>
        <v>53.730400282456571</v>
      </c>
      <c r="CF21" s="1">
        <f t="shared" si="26"/>
        <v>18.980009046702012</v>
      </c>
      <c r="CG21" s="1">
        <f t="shared" si="27"/>
        <v>6.897134105478524</v>
      </c>
      <c r="CH21" s="1">
        <f t="shared" si="28"/>
        <v>42.052839231919478</v>
      </c>
      <c r="CI21" s="1">
        <f t="shared" si="29"/>
        <v>11.677561050537099</v>
      </c>
    </row>
    <row r="22" spans="1:87" x14ac:dyDescent="0.3">
      <c r="A22" s="9">
        <v>21</v>
      </c>
      <c r="B22">
        <v>6325670</v>
      </c>
      <c r="C22" s="77">
        <v>4435009</v>
      </c>
      <c r="D22">
        <v>1886648</v>
      </c>
      <c r="E22" s="73">
        <v>1814296</v>
      </c>
      <c r="F22" s="9">
        <v>3142823</v>
      </c>
      <c r="G22" s="78">
        <v>1139203</v>
      </c>
      <c r="H22" s="76">
        <v>675093</v>
      </c>
      <c r="I22" s="79">
        <v>4282026</v>
      </c>
      <c r="J22" s="7">
        <v>918578</v>
      </c>
      <c r="K22" s="1">
        <f t="shared" si="30"/>
        <v>70.111292558732913</v>
      </c>
      <c r="L22" s="1">
        <f t="shared" si="31"/>
        <v>29.825267521068916</v>
      </c>
      <c r="M22" s="1">
        <f t="shared" si="0"/>
        <v>28.681483542454789</v>
      </c>
      <c r="N22" s="1">
        <f t="shared" si="1"/>
        <v>49.683638254920034</v>
      </c>
      <c r="O22" s="1">
        <f t="shared" si="2"/>
        <v>18.009206929858813</v>
      </c>
      <c r="P22" s="1">
        <f t="shared" si="3"/>
        <v>10.672276612595978</v>
      </c>
      <c r="Q22" s="1">
        <f t="shared" si="4"/>
        <v>67.692845184778847</v>
      </c>
      <c r="R22" s="1">
        <f t="shared" si="5"/>
        <v>14.521434093147445</v>
      </c>
      <c r="X22" s="9">
        <v>21</v>
      </c>
      <c r="Y22">
        <v>6476251</v>
      </c>
      <c r="Z22">
        <v>4692557</v>
      </c>
      <c r="AA22" s="8">
        <v>1782782</v>
      </c>
      <c r="AB22">
        <v>1892686</v>
      </c>
      <c r="AC22" s="8">
        <v>3146207</v>
      </c>
      <c r="AD22">
        <v>1299735</v>
      </c>
      <c r="AE22">
        <v>592951</v>
      </c>
      <c r="AF22">
        <v>2245235</v>
      </c>
      <c r="AG22">
        <v>900972</v>
      </c>
      <c r="AH22" s="1">
        <f t="shared" si="6"/>
        <v>72.457923573376021</v>
      </c>
      <c r="AI22" s="1">
        <f t="shared" si="7"/>
        <v>27.527994205289446</v>
      </c>
      <c r="AJ22" s="1">
        <f t="shared" si="8"/>
        <v>29.225025404358167</v>
      </c>
      <c r="AK22" s="1">
        <f t="shared" si="9"/>
        <v>48.58068348493596</v>
      </c>
      <c r="AL22" s="1">
        <f t="shared" si="10"/>
        <v>20.069249941053862</v>
      </c>
      <c r="AM22" s="1">
        <f t="shared" si="11"/>
        <v>9.1557754633043089</v>
      </c>
      <c r="AN22" s="1">
        <f t="shared" si="12"/>
        <v>34.668745853117798</v>
      </c>
      <c r="AO22" s="1">
        <f t="shared" si="13"/>
        <v>13.91193763181816</v>
      </c>
      <c r="AU22" s="9">
        <v>21</v>
      </c>
      <c r="AV22">
        <v>6627641</v>
      </c>
      <c r="AW22" s="7">
        <v>4710518</v>
      </c>
      <c r="AX22">
        <v>1915173</v>
      </c>
      <c r="AY22">
        <v>1893072</v>
      </c>
      <c r="AZ22">
        <v>3391238</v>
      </c>
      <c r="BA22" s="27">
        <v>1218651</v>
      </c>
      <c r="BB22" s="14">
        <v>674421</v>
      </c>
      <c r="BC22" s="28">
        <v>2445564</v>
      </c>
      <c r="BD22" s="28">
        <v>945674</v>
      </c>
      <c r="BE22" s="1">
        <f t="shared" si="14"/>
        <v>71.073825513482092</v>
      </c>
      <c r="BF22" s="1">
        <f t="shared" si="15"/>
        <v>28.896752253177262</v>
      </c>
      <c r="BG22" s="1">
        <f t="shared" si="16"/>
        <v>28.56328518699187</v>
      </c>
      <c r="BH22" s="1">
        <f t="shared" si="17"/>
        <v>51.168100384435419</v>
      </c>
      <c r="BI22" s="1">
        <f t="shared" si="18"/>
        <v>18.387402093746477</v>
      </c>
      <c r="BJ22" s="1">
        <f t="shared" si="19"/>
        <v>10.175883093245394</v>
      </c>
      <c r="BK22" s="1">
        <f t="shared" si="20"/>
        <v>36.899463926908531</v>
      </c>
      <c r="BL22" s="1">
        <f t="shared" si="21"/>
        <v>14.268636457526892</v>
      </c>
      <c r="BR22" s="9">
        <v>21</v>
      </c>
      <c r="BS22" s="92">
        <v>6714344</v>
      </c>
      <c r="BT22" s="2">
        <v>4675663</v>
      </c>
      <c r="BU22" s="28">
        <v>2038681</v>
      </c>
      <c r="BV22" s="3">
        <v>1934919</v>
      </c>
      <c r="BW22">
        <v>3399042</v>
      </c>
      <c r="BX22" s="4">
        <v>1222009</v>
      </c>
      <c r="BY22" s="5">
        <v>712910</v>
      </c>
      <c r="BZ22" s="6">
        <v>2365952</v>
      </c>
      <c r="CA22" s="7">
        <v>1033090</v>
      </c>
      <c r="CB22" s="1">
        <f t="shared" si="22"/>
        <v>69.636929534739352</v>
      </c>
      <c r="CC22" s="1">
        <f t="shared" si="23"/>
        <v>30.363070465260645</v>
      </c>
      <c r="CD22" s="1">
        <f t="shared" si="24"/>
        <v>30.363070465260645</v>
      </c>
      <c r="CE22" s="1">
        <f t="shared" si="25"/>
        <v>50.623590331386062</v>
      </c>
      <c r="CF22" s="1">
        <f t="shared" si="26"/>
        <v>18.199976051271722</v>
      </c>
      <c r="CG22" s="1">
        <f t="shared" si="27"/>
        <v>10.617716339824113</v>
      </c>
      <c r="CH22" s="1">
        <f t="shared" si="28"/>
        <v>35.237277089169098</v>
      </c>
      <c r="CI22" s="1">
        <f t="shared" si="29"/>
        <v>15.386313242216962</v>
      </c>
    </row>
    <row r="23" spans="1:87" x14ac:dyDescent="0.3">
      <c r="A23" s="9">
        <v>22</v>
      </c>
      <c r="B23">
        <v>2162318</v>
      </c>
      <c r="C23" s="77">
        <v>1053707</v>
      </c>
      <c r="D23">
        <v>1102690</v>
      </c>
      <c r="E23" s="73">
        <v>708354</v>
      </c>
      <c r="F23" s="9">
        <v>1004670</v>
      </c>
      <c r="G23" s="78">
        <v>352706</v>
      </c>
      <c r="H23" s="76">
        <v>355648</v>
      </c>
      <c r="I23" s="79">
        <v>1357376</v>
      </c>
      <c r="J23" s="7">
        <v>545235</v>
      </c>
      <c r="K23" s="1">
        <f t="shared" si="30"/>
        <v>48.730436503788987</v>
      </c>
      <c r="L23" s="1">
        <f t="shared" si="31"/>
        <v>50.995736982257</v>
      </c>
      <c r="M23" s="1">
        <f t="shared" si="0"/>
        <v>32.759011394253754</v>
      </c>
      <c r="N23" s="1">
        <f t="shared" si="1"/>
        <v>46.462638705315314</v>
      </c>
      <c r="O23" s="1">
        <f t="shared" si="2"/>
        <v>16.311476850306015</v>
      </c>
      <c r="P23" s="1">
        <f t="shared" si="3"/>
        <v>16.447534543947746</v>
      </c>
      <c r="Q23" s="1">
        <f t="shared" si="4"/>
        <v>62.774115555621322</v>
      </c>
      <c r="R23" s="1">
        <f t="shared" si="5"/>
        <v>25.215301357154686</v>
      </c>
      <c r="X23" s="9">
        <v>22</v>
      </c>
      <c r="Y23">
        <v>2293108</v>
      </c>
      <c r="Z23">
        <v>1154986</v>
      </c>
      <c r="AA23" s="8">
        <v>1137100</v>
      </c>
      <c r="AB23">
        <v>740048</v>
      </c>
      <c r="AC23" s="8">
        <v>1076907</v>
      </c>
      <c r="AD23">
        <v>387154</v>
      </c>
      <c r="AE23">
        <v>352894</v>
      </c>
      <c r="AF23">
        <v>492889</v>
      </c>
      <c r="AG23">
        <v>584018</v>
      </c>
      <c r="AH23" s="1">
        <f t="shared" si="6"/>
        <v>50.367710548303876</v>
      </c>
      <c r="AI23" s="1">
        <f t="shared" si="7"/>
        <v>49.587721119109958</v>
      </c>
      <c r="AJ23" s="1">
        <f t="shared" si="8"/>
        <v>32.27270586470415</v>
      </c>
      <c r="AK23" s="1">
        <f t="shared" si="9"/>
        <v>46.962768434805511</v>
      </c>
      <c r="AL23" s="1">
        <f t="shared" si="10"/>
        <v>16.883374005934304</v>
      </c>
      <c r="AM23" s="1">
        <f t="shared" si="11"/>
        <v>15.389331858769845</v>
      </c>
      <c r="AN23" s="1">
        <f t="shared" si="12"/>
        <v>21.494364853290818</v>
      </c>
      <c r="AO23" s="1">
        <f t="shared" si="13"/>
        <v>25.4684035815147</v>
      </c>
      <c r="AU23" s="9">
        <v>22</v>
      </c>
      <c r="AV23">
        <v>2399610</v>
      </c>
      <c r="AW23" s="7">
        <v>1174969</v>
      </c>
      <c r="AX23">
        <v>1220571</v>
      </c>
      <c r="AY23">
        <v>843103</v>
      </c>
      <c r="AZ23">
        <v>1108137</v>
      </c>
      <c r="BA23" s="27">
        <v>415527</v>
      </c>
      <c r="BB23" s="14">
        <v>427576</v>
      </c>
      <c r="BC23" s="28">
        <v>500602</v>
      </c>
      <c r="BD23" s="28">
        <v>607535</v>
      </c>
      <c r="BE23" s="1">
        <f t="shared" si="14"/>
        <v>48.96499847891949</v>
      </c>
      <c r="BF23" s="1">
        <f t="shared" si="15"/>
        <v>50.865390625976723</v>
      </c>
      <c r="BG23" s="1">
        <f t="shared" si="16"/>
        <v>35.135001104346124</v>
      </c>
      <c r="BH23" s="1">
        <f t="shared" si="17"/>
        <v>46.179879230374937</v>
      </c>
      <c r="BI23" s="1">
        <f t="shared" si="18"/>
        <v>17.316438921324714</v>
      </c>
      <c r="BJ23" s="1">
        <f t="shared" si="19"/>
        <v>17.81856218302141</v>
      </c>
      <c r="BK23" s="1">
        <f t="shared" si="20"/>
        <v>20.861806710257085</v>
      </c>
      <c r="BL23" s="1">
        <f t="shared" si="21"/>
        <v>25.318072520117852</v>
      </c>
      <c r="BR23" s="9">
        <v>22</v>
      </c>
      <c r="BS23" s="92">
        <v>2475779</v>
      </c>
      <c r="BT23" s="2">
        <v>1187872</v>
      </c>
      <c r="BU23" s="28">
        <v>1286905</v>
      </c>
      <c r="BV23" s="3">
        <v>784111</v>
      </c>
      <c r="BW23">
        <v>1232391</v>
      </c>
      <c r="BX23" s="4">
        <v>395238</v>
      </c>
      <c r="BY23" s="5">
        <v>388873</v>
      </c>
      <c r="BZ23" s="6">
        <v>543223</v>
      </c>
      <c r="CA23" s="7">
        <v>689168</v>
      </c>
      <c r="CB23" s="1">
        <f t="shared" si="22"/>
        <v>47.979726784983633</v>
      </c>
      <c r="CC23" s="1">
        <f t="shared" si="23"/>
        <v>51.979801105025935</v>
      </c>
      <c r="CD23" s="1">
        <f t="shared" si="24"/>
        <v>51.979801105025935</v>
      </c>
      <c r="CE23" s="1">
        <f t="shared" si="25"/>
        <v>49.777908286644326</v>
      </c>
      <c r="CF23" s="1">
        <f t="shared" si="26"/>
        <v>15.964187433531022</v>
      </c>
      <c r="CG23" s="1">
        <f t="shared" si="27"/>
        <v>15.707096635038912</v>
      </c>
      <c r="CH23" s="1">
        <f t="shared" si="28"/>
        <v>21.941498009313431</v>
      </c>
      <c r="CI23" s="1">
        <f t="shared" si="29"/>
        <v>27.836410277330891</v>
      </c>
    </row>
    <row r="24" spans="1:87" x14ac:dyDescent="0.3">
      <c r="A24" s="9">
        <v>23</v>
      </c>
      <c r="B24">
        <v>1701271</v>
      </c>
      <c r="C24" s="77">
        <v>862054</v>
      </c>
      <c r="D24">
        <v>837262</v>
      </c>
      <c r="E24" s="73">
        <v>476573</v>
      </c>
      <c r="F24" s="9">
        <v>843480</v>
      </c>
      <c r="G24" s="78">
        <v>263000</v>
      </c>
      <c r="H24" s="76">
        <v>213573</v>
      </c>
      <c r="I24" s="79">
        <v>1106480</v>
      </c>
      <c r="J24" s="7">
        <v>458554</v>
      </c>
      <c r="K24" s="1">
        <f t="shared" si="30"/>
        <v>50.671174668821138</v>
      </c>
      <c r="L24" s="1">
        <f t="shared" si="31"/>
        <v>49.213911246356403</v>
      </c>
      <c r="M24" s="1">
        <f t="shared" si="0"/>
        <v>28.012762223067345</v>
      </c>
      <c r="N24" s="1">
        <f t="shared" si="1"/>
        <v>49.57940269363317</v>
      </c>
      <c r="O24" s="1">
        <f t="shared" si="2"/>
        <v>15.459030336730597</v>
      </c>
      <c r="P24" s="1">
        <f t="shared" si="3"/>
        <v>12.553731886336744</v>
      </c>
      <c r="Q24" s="1">
        <f t="shared" si="4"/>
        <v>65.038433030363777</v>
      </c>
      <c r="R24" s="1">
        <f t="shared" si="5"/>
        <v>26.953612916460695</v>
      </c>
      <c r="X24" s="9">
        <v>23</v>
      </c>
      <c r="Y24">
        <v>1811212</v>
      </c>
      <c r="Z24">
        <v>906109</v>
      </c>
      <c r="AA24" s="8">
        <v>903542</v>
      </c>
      <c r="AB24">
        <v>485233</v>
      </c>
      <c r="AC24" s="8">
        <v>942762</v>
      </c>
      <c r="AD24">
        <v>248704</v>
      </c>
      <c r="AE24">
        <v>236529</v>
      </c>
      <c r="AF24">
        <v>429653</v>
      </c>
      <c r="AG24">
        <v>513109</v>
      </c>
      <c r="AH24" s="1">
        <f t="shared" si="6"/>
        <v>50.027771459111356</v>
      </c>
      <c r="AI24" s="1">
        <f t="shared" si="7"/>
        <v>49.886043157841272</v>
      </c>
      <c r="AJ24" s="1">
        <f t="shared" si="8"/>
        <v>26.790513755430069</v>
      </c>
      <c r="AK24" s="1">
        <f t="shared" si="9"/>
        <v>52.051444005450499</v>
      </c>
      <c r="AL24" s="1">
        <f t="shared" si="10"/>
        <v>13.731357786940457</v>
      </c>
      <c r="AM24" s="1">
        <f t="shared" si="11"/>
        <v>13.059155968489607</v>
      </c>
      <c r="AN24" s="1">
        <f t="shared" si="12"/>
        <v>23.721850341097564</v>
      </c>
      <c r="AO24" s="1">
        <f t="shared" si="13"/>
        <v>28.329593664352931</v>
      </c>
      <c r="AU24" s="9">
        <v>23</v>
      </c>
      <c r="AV24">
        <v>1881455</v>
      </c>
      <c r="AW24" s="7">
        <v>987869</v>
      </c>
      <c r="AX24">
        <v>892648</v>
      </c>
      <c r="AY24">
        <v>659341</v>
      </c>
      <c r="AZ24">
        <v>865239</v>
      </c>
      <c r="BA24" s="27">
        <v>358894</v>
      </c>
      <c r="BB24" s="14">
        <v>300447</v>
      </c>
      <c r="BC24" s="28">
        <v>431653</v>
      </c>
      <c r="BD24" s="28">
        <v>433586</v>
      </c>
      <c r="BE24" s="1">
        <f t="shared" si="14"/>
        <v>52.505587431004194</v>
      </c>
      <c r="BF24" s="1">
        <f t="shared" si="15"/>
        <v>47.444557536587375</v>
      </c>
      <c r="BG24" s="1">
        <f t="shared" si="16"/>
        <v>35.044207807255553</v>
      </c>
      <c r="BH24" s="1">
        <f t="shared" si="17"/>
        <v>45.987759473386291</v>
      </c>
      <c r="BI24" s="1">
        <f t="shared" si="18"/>
        <v>19.07534328485135</v>
      </c>
      <c r="BJ24" s="1">
        <f t="shared" si="19"/>
        <v>15.968864522404203</v>
      </c>
      <c r="BK24" s="1">
        <f t="shared" si="20"/>
        <v>22.942509919184886</v>
      </c>
      <c r="BL24" s="1">
        <f t="shared" si="21"/>
        <v>23.045249554201401</v>
      </c>
      <c r="BR24" s="9">
        <v>23</v>
      </c>
      <c r="BS24" s="92">
        <v>1918098</v>
      </c>
      <c r="BT24" s="2">
        <v>908689</v>
      </c>
      <c r="BU24" s="28">
        <v>1008584</v>
      </c>
      <c r="BV24" s="3">
        <v>580374</v>
      </c>
      <c r="BW24">
        <v>1013712</v>
      </c>
      <c r="BX24" s="4">
        <v>268185</v>
      </c>
      <c r="BY24" s="5">
        <v>312189</v>
      </c>
      <c r="BZ24" s="6">
        <v>460179</v>
      </c>
      <c r="CA24" s="7">
        <v>553533</v>
      </c>
      <c r="CB24" s="1">
        <f t="shared" si="22"/>
        <v>47.374482429990543</v>
      </c>
      <c r="CC24" s="1">
        <f t="shared" si="23"/>
        <v>52.582506211882816</v>
      </c>
      <c r="CD24" s="1">
        <f t="shared" si="24"/>
        <v>52.582506211882816</v>
      </c>
      <c r="CE24" s="1">
        <f t="shared" si="25"/>
        <v>52.849854387002125</v>
      </c>
      <c r="CF24" s="1">
        <f t="shared" si="26"/>
        <v>13.981819489932215</v>
      </c>
      <c r="CG24" s="1">
        <f t="shared" si="27"/>
        <v>16.275967129938095</v>
      </c>
      <c r="CH24" s="1">
        <f t="shared" si="28"/>
        <v>23.991422753164855</v>
      </c>
      <c r="CI24" s="1">
        <f t="shared" si="29"/>
        <v>28.858431633837274</v>
      </c>
    </row>
    <row r="25" spans="1:87" x14ac:dyDescent="0.3">
      <c r="A25" s="9">
        <v>24</v>
      </c>
      <c r="B25">
        <v>2763326</v>
      </c>
      <c r="C25" s="77">
        <v>1573459</v>
      </c>
      <c r="D25">
        <v>1186078</v>
      </c>
      <c r="E25" s="73">
        <v>903255</v>
      </c>
      <c r="F25" s="9">
        <v>1267037</v>
      </c>
      <c r="G25" s="78">
        <v>542909</v>
      </c>
      <c r="H25" s="76">
        <v>360346</v>
      </c>
      <c r="I25" s="79">
        <v>1809946</v>
      </c>
      <c r="J25" s="7">
        <v>609243</v>
      </c>
      <c r="K25" s="1">
        <f t="shared" si="30"/>
        <v>56.940766308426873</v>
      </c>
      <c r="L25" s="1">
        <f t="shared" si="31"/>
        <v>42.922116319247166</v>
      </c>
      <c r="M25" s="1">
        <f t="shared" si="0"/>
        <v>32.687239942011907</v>
      </c>
      <c r="N25" s="1">
        <f t="shared" si="1"/>
        <v>45.851882839737328</v>
      </c>
      <c r="O25" s="1">
        <f t="shared" si="2"/>
        <v>19.646939955691074</v>
      </c>
      <c r="P25" s="1">
        <f t="shared" si="3"/>
        <v>13.040299986320832</v>
      </c>
      <c r="Q25" s="1">
        <f t="shared" si="4"/>
        <v>65.49882279542841</v>
      </c>
      <c r="R25" s="1">
        <f t="shared" si="5"/>
        <v>22.047452960671308</v>
      </c>
      <c r="X25" s="9">
        <v>24</v>
      </c>
      <c r="Y25">
        <v>2807852</v>
      </c>
      <c r="Z25">
        <v>1537229</v>
      </c>
      <c r="AA25" s="8">
        <v>1266587</v>
      </c>
      <c r="AB25">
        <v>957140</v>
      </c>
      <c r="AC25" s="8">
        <v>1272266</v>
      </c>
      <c r="AD25">
        <v>548323</v>
      </c>
      <c r="AE25">
        <v>408817</v>
      </c>
      <c r="AF25">
        <v>642201</v>
      </c>
      <c r="AG25">
        <v>630065</v>
      </c>
      <c r="AH25" s="1">
        <f t="shared" si="6"/>
        <v>54.747508059541602</v>
      </c>
      <c r="AI25" s="1">
        <f t="shared" si="7"/>
        <v>45.108752170698459</v>
      </c>
      <c r="AJ25" s="1">
        <f t="shared" si="8"/>
        <v>34.087978996043951</v>
      </c>
      <c r="AK25" s="1">
        <f t="shared" si="9"/>
        <v>45.311006420566322</v>
      </c>
      <c r="AL25" s="1">
        <f t="shared" si="10"/>
        <v>19.528201628860781</v>
      </c>
      <c r="AM25" s="1">
        <f t="shared" si="11"/>
        <v>14.559777367183171</v>
      </c>
      <c r="AN25" s="1">
        <f t="shared" si="12"/>
        <v>22.871611466701236</v>
      </c>
      <c r="AO25" s="1">
        <f t="shared" si="13"/>
        <v>22.43939495386509</v>
      </c>
      <c r="AU25" s="9">
        <v>24</v>
      </c>
      <c r="AV25">
        <v>2834503</v>
      </c>
      <c r="AW25" s="7">
        <v>1528654</v>
      </c>
      <c r="AX25">
        <v>1304639</v>
      </c>
      <c r="AY25">
        <v>993020</v>
      </c>
      <c r="AZ25">
        <v>1306635</v>
      </c>
      <c r="BA25" s="27">
        <v>523833</v>
      </c>
      <c r="BB25" s="14">
        <v>469187</v>
      </c>
      <c r="BC25" s="28">
        <v>689019</v>
      </c>
      <c r="BD25" s="28">
        <v>617616</v>
      </c>
      <c r="BE25" s="1">
        <f t="shared" si="14"/>
        <v>53.930230449570885</v>
      </c>
      <c r="BF25" s="1">
        <f t="shared" si="15"/>
        <v>46.027081290794186</v>
      </c>
      <c r="BG25" s="1">
        <f t="shared" si="16"/>
        <v>35.033302134448263</v>
      </c>
      <c r="BH25" s="1">
        <f t="shared" si="17"/>
        <v>46.097499279415125</v>
      </c>
      <c r="BI25" s="1">
        <f t="shared" si="18"/>
        <v>18.480594305245045</v>
      </c>
      <c r="BJ25" s="1">
        <f t="shared" si="19"/>
        <v>16.552707829203214</v>
      </c>
      <c r="BK25" s="1">
        <f t="shared" si="20"/>
        <v>24.308282616035335</v>
      </c>
      <c r="BL25" s="1">
        <f t="shared" si="21"/>
        <v>21.789216663379786</v>
      </c>
      <c r="BR25" s="9">
        <v>24</v>
      </c>
      <c r="BS25" s="92">
        <v>2875962</v>
      </c>
      <c r="BT25" s="2">
        <v>1458398</v>
      </c>
      <c r="BU25" s="28">
        <v>1414014</v>
      </c>
      <c r="BV25" s="3">
        <v>967394</v>
      </c>
      <c r="BW25">
        <v>1346734</v>
      </c>
      <c r="BX25" s="4">
        <v>480682</v>
      </c>
      <c r="BY25" s="5">
        <v>486712</v>
      </c>
      <c r="BZ25" s="6">
        <v>647554</v>
      </c>
      <c r="CA25" s="7">
        <v>699180</v>
      </c>
      <c r="CB25" s="1">
        <f t="shared" si="22"/>
        <v>50.709918976676327</v>
      </c>
      <c r="CC25" s="1">
        <f t="shared" si="23"/>
        <v>49.166644065533546</v>
      </c>
      <c r="CD25" s="1">
        <f t="shared" si="24"/>
        <v>49.166644065533546</v>
      </c>
      <c r="CE25" s="1">
        <f t="shared" si="25"/>
        <v>46.827252933105513</v>
      </c>
      <c r="CF25" s="1">
        <f t="shared" si="26"/>
        <v>16.713781336471065</v>
      </c>
      <c r="CG25" s="1">
        <f t="shared" si="27"/>
        <v>16.923450309844149</v>
      </c>
      <c r="CH25" s="1">
        <f t="shared" si="28"/>
        <v>22.516083314035441</v>
      </c>
      <c r="CI25" s="1">
        <f t="shared" si="29"/>
        <v>24.311169619070071</v>
      </c>
    </row>
    <row r="26" spans="1:87" x14ac:dyDescent="0.3">
      <c r="A26" s="9">
        <v>25</v>
      </c>
      <c r="B26">
        <v>2941859</v>
      </c>
      <c r="C26" s="77">
        <v>1243932</v>
      </c>
      <c r="D26">
        <v>1696953</v>
      </c>
      <c r="E26" s="73">
        <v>1035162</v>
      </c>
      <c r="F26" s="9">
        <v>1292534</v>
      </c>
      <c r="G26" s="78">
        <v>435288</v>
      </c>
      <c r="H26" s="76">
        <v>599874</v>
      </c>
      <c r="I26" s="79">
        <v>1727822</v>
      </c>
      <c r="J26" s="7">
        <v>779247</v>
      </c>
      <c r="K26" s="1">
        <f t="shared" si="30"/>
        <v>42.283875603827376</v>
      </c>
      <c r="L26" s="1">
        <f t="shared" si="31"/>
        <v>57.683016079288642</v>
      </c>
      <c r="M26" s="1">
        <f t="shared" si="0"/>
        <v>35.187342425316778</v>
      </c>
      <c r="N26" s="1">
        <f t="shared" si="1"/>
        <v>43.935960221071099</v>
      </c>
      <c r="O26" s="1">
        <f t="shared" si="2"/>
        <v>14.796358357079656</v>
      </c>
      <c r="P26" s="1">
        <f t="shared" si="3"/>
        <v>20.390984068237124</v>
      </c>
      <c r="Q26" s="1">
        <f t="shared" si="4"/>
        <v>58.732318578150753</v>
      </c>
      <c r="R26" s="1">
        <f t="shared" si="5"/>
        <v>26.488251136441278</v>
      </c>
      <c r="X26" s="9">
        <v>25</v>
      </c>
      <c r="Y26">
        <v>2994934</v>
      </c>
      <c r="Z26">
        <v>1253517</v>
      </c>
      <c r="AA26" s="8">
        <v>1741417</v>
      </c>
      <c r="AB26">
        <v>1094468</v>
      </c>
      <c r="AC26" s="8">
        <v>1323963</v>
      </c>
      <c r="AD26">
        <v>443281</v>
      </c>
      <c r="AE26">
        <v>651187</v>
      </c>
      <c r="AF26">
        <v>528150</v>
      </c>
      <c r="AG26">
        <v>795813</v>
      </c>
      <c r="AH26" s="1">
        <f t="shared" si="6"/>
        <v>41.854578431444565</v>
      </c>
      <c r="AI26" s="1">
        <f t="shared" si="7"/>
        <v>58.145421568555435</v>
      </c>
      <c r="AJ26" s="1">
        <f t="shared" si="8"/>
        <v>36.543977262938014</v>
      </c>
      <c r="AK26" s="1">
        <f t="shared" si="9"/>
        <v>44.206750465953512</v>
      </c>
      <c r="AL26" s="1">
        <f t="shared" si="10"/>
        <v>14.801027334826076</v>
      </c>
      <c r="AM26" s="1">
        <f t="shared" si="11"/>
        <v>21.742949928111937</v>
      </c>
      <c r="AN26" s="1">
        <f t="shared" si="12"/>
        <v>17.634779263917</v>
      </c>
      <c r="AO26" s="1">
        <f t="shared" si="13"/>
        <v>26.571971202036504</v>
      </c>
      <c r="AU26" s="9">
        <v>25</v>
      </c>
      <c r="AV26">
        <v>3042382</v>
      </c>
      <c r="AW26" s="7">
        <v>1205377</v>
      </c>
      <c r="AX26">
        <v>1836589</v>
      </c>
      <c r="AY26">
        <v>1174719</v>
      </c>
      <c r="AZ26">
        <v>1313887</v>
      </c>
      <c r="BA26" s="27">
        <v>437817</v>
      </c>
      <c r="BB26" s="14">
        <v>736902</v>
      </c>
      <c r="BC26" s="28">
        <v>508544</v>
      </c>
      <c r="BD26" s="28">
        <v>805343</v>
      </c>
      <c r="BE26" s="1">
        <f t="shared" si="14"/>
        <v>39.619515235101971</v>
      </c>
      <c r="BF26" s="1">
        <f t="shared" si="15"/>
        <v>60.366811268275974</v>
      </c>
      <c r="BG26" s="1">
        <f t="shared" si="16"/>
        <v>38.611817976835255</v>
      </c>
      <c r="BH26" s="1">
        <f t="shared" si="17"/>
        <v>43.186128500628783</v>
      </c>
      <c r="BI26" s="1">
        <f t="shared" si="18"/>
        <v>14.390599208120481</v>
      </c>
      <c r="BJ26" s="1">
        <f t="shared" si="19"/>
        <v>24.221218768714778</v>
      </c>
      <c r="BK26" s="1">
        <f t="shared" si="20"/>
        <v>16.71532371674563</v>
      </c>
      <c r="BL26" s="1">
        <f t="shared" si="21"/>
        <v>26.470804783883157</v>
      </c>
      <c r="BR26" s="9">
        <v>25</v>
      </c>
      <c r="BS26" s="92">
        <v>3088696</v>
      </c>
      <c r="BT26" s="2">
        <v>1228588</v>
      </c>
      <c r="BU26" s="28">
        <v>1859345</v>
      </c>
      <c r="BV26" s="3">
        <v>1118750</v>
      </c>
      <c r="BW26">
        <v>1427962</v>
      </c>
      <c r="BX26" s="4">
        <v>419445</v>
      </c>
      <c r="BY26" s="5">
        <v>699305</v>
      </c>
      <c r="BZ26" s="6">
        <v>542636</v>
      </c>
      <c r="CA26" s="7">
        <v>885326</v>
      </c>
      <c r="CB26" s="1">
        <f t="shared" si="22"/>
        <v>39.776915565662662</v>
      </c>
      <c r="CC26" s="1">
        <f t="shared" si="23"/>
        <v>60.198381452884973</v>
      </c>
      <c r="CD26" s="1">
        <f t="shared" si="24"/>
        <v>60.198381452884973</v>
      </c>
      <c r="CE26" s="1">
        <f t="shared" si="25"/>
        <v>46.231872609023355</v>
      </c>
      <c r="CF26" s="1">
        <f t="shared" si="26"/>
        <v>13.580002693693391</v>
      </c>
      <c r="CG26" s="1">
        <f t="shared" si="27"/>
        <v>22.640784330992755</v>
      </c>
      <c r="CH26" s="1">
        <f t="shared" si="28"/>
        <v>17.568449598147566</v>
      </c>
      <c r="CI26" s="1">
        <f t="shared" si="29"/>
        <v>28.663423010875789</v>
      </c>
    </row>
    <row r="27" spans="1:87" x14ac:dyDescent="0.3">
      <c r="A27" s="9">
        <v>26</v>
      </c>
      <c r="B27">
        <v>2844308</v>
      </c>
      <c r="C27" s="77">
        <v>1206601</v>
      </c>
      <c r="D27">
        <v>1637077</v>
      </c>
      <c r="E27" s="73">
        <v>927331</v>
      </c>
      <c r="F27" s="9">
        <v>1309661</v>
      </c>
      <c r="G27" s="78">
        <v>380104</v>
      </c>
      <c r="H27" s="76">
        <v>547227</v>
      </c>
      <c r="I27" s="79">
        <v>1689765</v>
      </c>
      <c r="J27" s="7">
        <v>798723</v>
      </c>
      <c r="K27" s="1">
        <f t="shared" si="30"/>
        <v>42.421601317438196</v>
      </c>
      <c r="L27" s="1">
        <f t="shared" si="31"/>
        <v>57.556249182577979</v>
      </c>
      <c r="M27" s="1">
        <f t="shared" si="0"/>
        <v>32.603044396035877</v>
      </c>
      <c r="N27" s="1">
        <f t="shared" si="1"/>
        <v>46.044978251300492</v>
      </c>
      <c r="O27" s="1">
        <f t="shared" si="2"/>
        <v>13.363672288655096</v>
      </c>
      <c r="P27" s="1">
        <f t="shared" si="3"/>
        <v>19.239372107380774</v>
      </c>
      <c r="Q27" s="1">
        <f t="shared" si="4"/>
        <v>59.408650539955588</v>
      </c>
      <c r="R27" s="1">
        <f t="shared" si="5"/>
        <v>28.081452500924652</v>
      </c>
      <c r="X27" s="9">
        <v>26</v>
      </c>
      <c r="Y27">
        <v>2904233</v>
      </c>
      <c r="Z27">
        <v>1099426</v>
      </c>
      <c r="AA27" s="8">
        <v>1804146</v>
      </c>
      <c r="AB27">
        <v>984635</v>
      </c>
      <c r="AC27" s="8">
        <v>1354084</v>
      </c>
      <c r="AD27">
        <v>367973</v>
      </c>
      <c r="AE27">
        <v>616662</v>
      </c>
      <c r="AF27">
        <v>477952</v>
      </c>
      <c r="AG27">
        <v>876132</v>
      </c>
      <c r="AH27" s="1">
        <f t="shared" si="6"/>
        <v>37.855984695442821</v>
      </c>
      <c r="AI27" s="1">
        <f t="shared" si="7"/>
        <v>62.121255422688193</v>
      </c>
      <c r="AJ27" s="1">
        <f t="shared" si="8"/>
        <v>33.903443697527024</v>
      </c>
      <c r="AK27" s="1">
        <f t="shared" si="9"/>
        <v>46.624496037335852</v>
      </c>
      <c r="AL27" s="1">
        <f t="shared" si="10"/>
        <v>12.670229971217875</v>
      </c>
      <c r="AM27" s="1">
        <f t="shared" si="11"/>
        <v>21.233213726309149</v>
      </c>
      <c r="AN27" s="1">
        <f t="shared" si="12"/>
        <v>16.457081783727407</v>
      </c>
      <c r="AO27" s="1">
        <f t="shared" si="13"/>
        <v>30.167414253608438</v>
      </c>
      <c r="AU27" s="9">
        <v>26</v>
      </c>
      <c r="AV27">
        <v>2958457</v>
      </c>
      <c r="AW27" s="7">
        <v>1078405</v>
      </c>
      <c r="AX27">
        <v>1879182</v>
      </c>
      <c r="AY27">
        <v>1100979</v>
      </c>
      <c r="AZ27">
        <v>1326471</v>
      </c>
      <c r="BA27" s="27">
        <v>407208</v>
      </c>
      <c r="BB27" s="14">
        <v>693771</v>
      </c>
      <c r="BC27" s="28">
        <v>458010</v>
      </c>
      <c r="BD27" s="28">
        <v>868461</v>
      </c>
      <c r="BE27" s="1">
        <f t="shared" si="14"/>
        <v>36.451602980878206</v>
      </c>
      <c r="BF27" s="1">
        <f t="shared" si="15"/>
        <v>63.518989797722256</v>
      </c>
      <c r="BG27" s="1">
        <f t="shared" si="16"/>
        <v>37.214635872686337</v>
      </c>
      <c r="BH27" s="1">
        <f t="shared" si="17"/>
        <v>44.836582042598558</v>
      </c>
      <c r="BI27" s="1">
        <f t="shared" si="18"/>
        <v>13.764202082369289</v>
      </c>
      <c r="BJ27" s="1">
        <f t="shared" si="19"/>
        <v>23.450433790317046</v>
      </c>
      <c r="BK27" s="1">
        <f t="shared" si="20"/>
        <v>15.481381003678607</v>
      </c>
      <c r="BL27" s="1">
        <f t="shared" si="21"/>
        <v>29.355201038919947</v>
      </c>
      <c r="BR27" s="9">
        <v>26</v>
      </c>
      <c r="BS27" s="92">
        <v>3000204</v>
      </c>
      <c r="BT27" s="2">
        <v>1065606</v>
      </c>
      <c r="BU27" s="28">
        <v>1932498</v>
      </c>
      <c r="BV27" s="3">
        <v>1009650</v>
      </c>
      <c r="BW27">
        <v>1463283</v>
      </c>
      <c r="BX27" s="4">
        <v>363519</v>
      </c>
      <c r="BY27" s="5">
        <v>646131</v>
      </c>
      <c r="BZ27" s="6">
        <v>500453</v>
      </c>
      <c r="CA27" s="7">
        <v>962830</v>
      </c>
      <c r="CB27" s="1">
        <f t="shared" si="22"/>
        <v>35.517784790634238</v>
      </c>
      <c r="CC27" s="1">
        <f t="shared" si="23"/>
        <v>64.412219969042113</v>
      </c>
      <c r="CD27" s="1">
        <f t="shared" si="24"/>
        <v>64.412219969042113</v>
      </c>
      <c r="CE27" s="1">
        <f t="shared" si="25"/>
        <v>48.772783450725349</v>
      </c>
      <c r="CF27" s="1">
        <f t="shared" si="26"/>
        <v>12.116476079626585</v>
      </c>
      <c r="CG27" s="1">
        <f t="shared" si="27"/>
        <v>21.536235535983554</v>
      </c>
      <c r="CH27" s="1">
        <f t="shared" si="28"/>
        <v>16.68063238366458</v>
      </c>
      <c r="CI27" s="1">
        <f t="shared" si="29"/>
        <v>32.092151067060776</v>
      </c>
    </row>
    <row r="28" spans="1:87" x14ac:dyDescent="0.3">
      <c r="A28" s="9">
        <v>27</v>
      </c>
      <c r="B28">
        <v>2333966</v>
      </c>
      <c r="C28" s="77">
        <v>1576441</v>
      </c>
      <c r="D28">
        <v>756194</v>
      </c>
      <c r="E28" s="73">
        <v>780638</v>
      </c>
      <c r="F28" s="9">
        <v>1041343</v>
      </c>
      <c r="G28" s="78">
        <v>528552</v>
      </c>
      <c r="H28" s="76">
        <v>252086</v>
      </c>
      <c r="I28" s="79">
        <v>1569895</v>
      </c>
      <c r="J28" s="7">
        <v>382572</v>
      </c>
      <c r="K28" s="1">
        <f t="shared" si="30"/>
        <v>67.543443220681027</v>
      </c>
      <c r="L28" s="1">
        <f t="shared" si="31"/>
        <v>32.39952938474682</v>
      </c>
      <c r="M28" s="1">
        <f t="shared" si="0"/>
        <v>33.446845412486731</v>
      </c>
      <c r="N28" s="1">
        <f t="shared" si="1"/>
        <v>44.616888163752172</v>
      </c>
      <c r="O28" s="1">
        <f t="shared" si="2"/>
        <v>22.646088246358346</v>
      </c>
      <c r="P28" s="1">
        <f t="shared" si="3"/>
        <v>10.800757166128385</v>
      </c>
      <c r="Q28" s="1">
        <f t="shared" si="4"/>
        <v>67.262976410110525</v>
      </c>
      <c r="R28" s="1">
        <f t="shared" si="5"/>
        <v>16.391498419428562</v>
      </c>
      <c r="X28" s="9">
        <v>27</v>
      </c>
      <c r="Y28">
        <v>2367462</v>
      </c>
      <c r="Z28">
        <v>1597765</v>
      </c>
      <c r="AA28" s="8">
        <v>768073</v>
      </c>
      <c r="AB28">
        <v>717502</v>
      </c>
      <c r="AC28" s="8">
        <v>1134845</v>
      </c>
      <c r="AD28">
        <v>466021</v>
      </c>
      <c r="AE28">
        <v>251481</v>
      </c>
      <c r="AF28">
        <v>741225</v>
      </c>
      <c r="AG28">
        <v>393620</v>
      </c>
      <c r="AH28" s="1">
        <f t="shared" si="6"/>
        <v>67.488517239136257</v>
      </c>
      <c r="AI28" s="1">
        <f t="shared" si="7"/>
        <v>32.442886094898249</v>
      </c>
      <c r="AJ28" s="1">
        <f t="shared" si="8"/>
        <v>30.306801122890253</v>
      </c>
      <c r="AK28" s="1">
        <f t="shared" si="9"/>
        <v>47.935088292863838</v>
      </c>
      <c r="AL28" s="1">
        <f t="shared" si="10"/>
        <v>19.684413097232394</v>
      </c>
      <c r="AM28" s="1">
        <f t="shared" si="11"/>
        <v>10.622388025657857</v>
      </c>
      <c r="AN28" s="1">
        <f t="shared" si="12"/>
        <v>31.308844661498263</v>
      </c>
      <c r="AO28" s="1">
        <f t="shared" si="13"/>
        <v>16.626243631365572</v>
      </c>
      <c r="AU28" s="9">
        <v>27</v>
      </c>
      <c r="AV28">
        <v>2417102</v>
      </c>
      <c r="AW28" s="7">
        <v>1546336</v>
      </c>
      <c r="AX28">
        <v>869500</v>
      </c>
      <c r="AY28">
        <v>803620</v>
      </c>
      <c r="AZ28">
        <v>1143364</v>
      </c>
      <c r="BA28" s="27">
        <v>478580</v>
      </c>
      <c r="BB28" s="14">
        <v>325040</v>
      </c>
      <c r="BC28" s="28">
        <v>722805</v>
      </c>
      <c r="BD28" s="28">
        <v>420559</v>
      </c>
      <c r="BE28" s="1">
        <f t="shared" si="14"/>
        <v>63.974792954538117</v>
      </c>
      <c r="BF28" s="1">
        <f t="shared" si="15"/>
        <v>35.972830273608643</v>
      </c>
      <c r="BG28" s="1">
        <f t="shared" si="16"/>
        <v>33.247252288070591</v>
      </c>
      <c r="BH28" s="1">
        <f t="shared" si="17"/>
        <v>47.303092711850802</v>
      </c>
      <c r="BI28" s="1">
        <f t="shared" si="18"/>
        <v>19.799743659969664</v>
      </c>
      <c r="BJ28" s="1">
        <f t="shared" si="19"/>
        <v>13.447508628100923</v>
      </c>
      <c r="BK28" s="1">
        <f t="shared" si="20"/>
        <v>29.903785607723631</v>
      </c>
      <c r="BL28" s="1">
        <f t="shared" si="21"/>
        <v>17.399307104127175</v>
      </c>
      <c r="BR28" s="9">
        <v>27</v>
      </c>
      <c r="BS28" s="92">
        <v>2443537</v>
      </c>
      <c r="BT28" s="2">
        <v>1575622</v>
      </c>
      <c r="BU28" s="28">
        <v>866644</v>
      </c>
      <c r="BV28" s="3">
        <v>690196</v>
      </c>
      <c r="BW28">
        <v>1272938</v>
      </c>
      <c r="BX28" s="4">
        <v>420824</v>
      </c>
      <c r="BY28" s="5">
        <v>269372</v>
      </c>
      <c r="BZ28" s="6">
        <v>799353</v>
      </c>
      <c r="CA28" s="7">
        <v>473585</v>
      </c>
      <c r="CB28" s="1">
        <f t="shared" si="22"/>
        <v>64.481200816684989</v>
      </c>
      <c r="CC28" s="1">
        <f t="shared" si="23"/>
        <v>35.466784419470628</v>
      </c>
      <c r="CD28" s="1">
        <f t="shared" si="24"/>
        <v>35.466784419470628</v>
      </c>
      <c r="CE28" s="1">
        <f t="shared" si="25"/>
        <v>52.094075105062863</v>
      </c>
      <c r="CF28" s="1">
        <f t="shared" si="26"/>
        <v>17.221920519312782</v>
      </c>
      <c r="CG28" s="1">
        <f t="shared" si="27"/>
        <v>11.023855992358618</v>
      </c>
      <c r="CH28" s="1">
        <f t="shared" si="28"/>
        <v>32.712948484103165</v>
      </c>
      <c r="CI28" s="1">
        <f t="shared" si="29"/>
        <v>19.381126620959698</v>
      </c>
    </row>
    <row r="29" spans="1:87" x14ac:dyDescent="0.3">
      <c r="A29" s="9">
        <v>28</v>
      </c>
      <c r="B29">
        <v>3427204</v>
      </c>
      <c r="C29" s="77">
        <v>1506423</v>
      </c>
      <c r="D29">
        <v>1918177</v>
      </c>
      <c r="E29" s="73">
        <v>1148255</v>
      </c>
      <c r="F29" s="9">
        <v>1569083</v>
      </c>
      <c r="G29" s="78">
        <v>532246</v>
      </c>
      <c r="H29" s="76">
        <v>616009</v>
      </c>
      <c r="I29" s="79">
        <v>2101329</v>
      </c>
      <c r="J29" s="7">
        <v>928311</v>
      </c>
      <c r="K29" s="1">
        <f t="shared" si="30"/>
        <v>43.954868166587104</v>
      </c>
      <c r="L29" s="1">
        <f t="shared" si="31"/>
        <v>55.969151529935189</v>
      </c>
      <c r="M29" s="1">
        <f t="shared" si="0"/>
        <v>33.504133398537114</v>
      </c>
      <c r="N29" s="1">
        <f t="shared" si="1"/>
        <v>45.783180691899283</v>
      </c>
      <c r="O29" s="1">
        <f t="shared" si="2"/>
        <v>15.530035562516851</v>
      </c>
      <c r="P29" s="1">
        <f t="shared" si="3"/>
        <v>17.974097836020267</v>
      </c>
      <c r="Q29" s="1">
        <f t="shared" si="4"/>
        <v>61.313216254416133</v>
      </c>
      <c r="R29" s="1">
        <f t="shared" si="5"/>
        <v>27.086540515242163</v>
      </c>
      <c r="X29" s="9">
        <v>28</v>
      </c>
      <c r="Y29">
        <v>3489648</v>
      </c>
      <c r="Z29">
        <v>1506079</v>
      </c>
      <c r="AA29" s="8">
        <v>1983040</v>
      </c>
      <c r="AB29">
        <v>1273704</v>
      </c>
      <c r="AC29" s="8">
        <v>1509239</v>
      </c>
      <c r="AD29">
        <v>575009</v>
      </c>
      <c r="AE29">
        <v>698695</v>
      </c>
      <c r="AF29">
        <v>591602</v>
      </c>
      <c r="AG29">
        <v>917637</v>
      </c>
      <c r="AH29" s="1">
        <f t="shared" si="6"/>
        <v>43.158479021379812</v>
      </c>
      <c r="AI29" s="1">
        <f t="shared" si="7"/>
        <v>56.826361856554009</v>
      </c>
      <c r="AJ29" s="1">
        <f t="shared" si="8"/>
        <v>36.499497943632136</v>
      </c>
      <c r="AK29" s="1">
        <f t="shared" si="9"/>
        <v>43.249032567181558</v>
      </c>
      <c r="AL29" s="1">
        <f t="shared" si="10"/>
        <v>16.477564499342055</v>
      </c>
      <c r="AM29" s="1">
        <f t="shared" si="11"/>
        <v>20.021933444290081</v>
      </c>
      <c r="AN29" s="1">
        <f t="shared" si="12"/>
        <v>16.953056583357405</v>
      </c>
      <c r="AO29" s="1">
        <f t="shared" si="13"/>
        <v>26.295975983824153</v>
      </c>
      <c r="AU29" s="9">
        <v>28</v>
      </c>
      <c r="AV29">
        <v>3532485</v>
      </c>
      <c r="AW29" s="7">
        <v>1551041</v>
      </c>
      <c r="AX29">
        <v>1980316</v>
      </c>
      <c r="AY29">
        <v>1336522</v>
      </c>
      <c r="AZ29">
        <v>1499318</v>
      </c>
      <c r="BA29" s="27">
        <v>584963</v>
      </c>
      <c r="BB29" s="14">
        <v>751559</v>
      </c>
      <c r="BC29" s="28">
        <v>617825</v>
      </c>
      <c r="BD29" s="28">
        <v>881493</v>
      </c>
      <c r="BE29" s="1">
        <f t="shared" si="14"/>
        <v>43.907928837631296</v>
      </c>
      <c r="BF29" s="1">
        <f t="shared" si="15"/>
        <v>56.060138967327532</v>
      </c>
      <c r="BG29" s="1">
        <f t="shared" si="16"/>
        <v>37.835178351783519</v>
      </c>
      <c r="BH29" s="1">
        <f t="shared" si="17"/>
        <v>42.443718798522852</v>
      </c>
      <c r="BI29" s="1">
        <f t="shared" si="18"/>
        <v>16.559532453782534</v>
      </c>
      <c r="BJ29" s="1">
        <f t="shared" si="19"/>
        <v>21.275645898000985</v>
      </c>
      <c r="BK29" s="1">
        <f t="shared" si="20"/>
        <v>17.489812412508474</v>
      </c>
      <c r="BL29" s="1">
        <f t="shared" si="21"/>
        <v>24.953906386014378</v>
      </c>
      <c r="BR29" s="9">
        <v>28</v>
      </c>
      <c r="BS29" s="92">
        <v>3589318</v>
      </c>
      <c r="BT29" s="2">
        <v>1568641</v>
      </c>
      <c r="BU29" s="28">
        <v>2019992</v>
      </c>
      <c r="BV29" s="3">
        <v>1293021</v>
      </c>
      <c r="BW29">
        <v>1645997</v>
      </c>
      <c r="BX29" s="4">
        <v>590482</v>
      </c>
      <c r="BY29" s="5">
        <v>702539</v>
      </c>
      <c r="BZ29" s="6">
        <v>663205</v>
      </c>
      <c r="CA29" s="7">
        <v>982792</v>
      </c>
      <c r="CB29" s="1">
        <f t="shared" si="22"/>
        <v>43.703037735859567</v>
      </c>
      <c r="CC29" s="1">
        <f t="shared" si="23"/>
        <v>56.277877858690708</v>
      </c>
      <c r="CD29" s="1">
        <f t="shared" si="24"/>
        <v>56.277877858690708</v>
      </c>
      <c r="CE29" s="1">
        <f t="shared" si="25"/>
        <v>45.858210389828926</v>
      </c>
      <c r="CF29" s="1">
        <f t="shared" si="26"/>
        <v>16.451091823014846</v>
      </c>
      <c r="CG29" s="1">
        <f t="shared" si="27"/>
        <v>19.57304981057683</v>
      </c>
      <c r="CH29" s="1">
        <f t="shared" si="28"/>
        <v>18.477187031073868</v>
      </c>
      <c r="CI29" s="1">
        <f t="shared" si="29"/>
        <v>27.381023358755062</v>
      </c>
    </row>
    <row r="30" spans="1:87" x14ac:dyDescent="0.3">
      <c r="A30" s="9">
        <v>29</v>
      </c>
      <c r="B30">
        <v>1271668</v>
      </c>
      <c r="C30" s="77">
        <v>858263</v>
      </c>
      <c r="D30">
        <v>413405</v>
      </c>
      <c r="E30" s="73">
        <v>367115</v>
      </c>
      <c r="F30" s="9">
        <v>613500</v>
      </c>
      <c r="G30" s="78">
        <v>230865</v>
      </c>
      <c r="H30" s="76">
        <v>136250</v>
      </c>
      <c r="I30" s="79">
        <v>844365</v>
      </c>
      <c r="J30" s="7">
        <v>204161</v>
      </c>
      <c r="K30" s="1">
        <f t="shared" si="30"/>
        <v>67.491121896595658</v>
      </c>
      <c r="L30" s="1">
        <f t="shared" si="31"/>
        <v>32.508878103404349</v>
      </c>
      <c r="M30" s="1">
        <f t="shared" si="0"/>
        <v>28.868777070744876</v>
      </c>
      <c r="N30" s="1">
        <f t="shared" si="1"/>
        <v>48.243723990852963</v>
      </c>
      <c r="O30" s="1">
        <f t="shared" si="2"/>
        <v>18.154502590298726</v>
      </c>
      <c r="P30" s="1">
        <f t="shared" si="3"/>
        <v>10.714274480446154</v>
      </c>
      <c r="Q30" s="1">
        <f t="shared" si="4"/>
        <v>66.39822658115169</v>
      </c>
      <c r="R30" s="1">
        <f t="shared" si="5"/>
        <v>16.054583429008201</v>
      </c>
      <c r="X30" s="9">
        <v>29</v>
      </c>
      <c r="Y30">
        <v>1304632</v>
      </c>
      <c r="Z30">
        <v>841274</v>
      </c>
      <c r="AA30" s="8">
        <v>463358</v>
      </c>
      <c r="AB30">
        <v>361950</v>
      </c>
      <c r="AC30" s="8">
        <v>669777</v>
      </c>
      <c r="AD30">
        <v>212172</v>
      </c>
      <c r="AE30">
        <v>149778</v>
      </c>
      <c r="AF30">
        <v>431381</v>
      </c>
      <c r="AG30">
        <v>238396</v>
      </c>
      <c r="AH30" s="1">
        <f t="shared" si="6"/>
        <v>64.48362450100872</v>
      </c>
      <c r="AI30" s="1">
        <f t="shared" si="7"/>
        <v>35.516375498991287</v>
      </c>
      <c r="AJ30" s="1">
        <f t="shared" si="8"/>
        <v>27.743455625800994</v>
      </c>
      <c r="AK30" s="1">
        <f t="shared" si="9"/>
        <v>51.338385077171189</v>
      </c>
      <c r="AL30" s="1">
        <f t="shared" si="10"/>
        <v>16.262976839445916</v>
      </c>
      <c r="AM30" s="1">
        <f t="shared" si="11"/>
        <v>11.480478786355079</v>
      </c>
      <c r="AN30" s="1">
        <f t="shared" si="12"/>
        <v>33.065339498034696</v>
      </c>
      <c r="AO30" s="1">
        <f t="shared" si="13"/>
        <v>18.273045579136493</v>
      </c>
      <c r="AU30" s="9">
        <v>29</v>
      </c>
      <c r="AV30">
        <v>1350048</v>
      </c>
      <c r="AW30" s="7">
        <v>902779</v>
      </c>
      <c r="AX30">
        <v>447269</v>
      </c>
      <c r="AY30">
        <v>452911</v>
      </c>
      <c r="AZ30">
        <v>633444</v>
      </c>
      <c r="BA30" s="27">
        <v>276576</v>
      </c>
      <c r="BB30" s="14">
        <v>176335</v>
      </c>
      <c r="BC30" s="28">
        <v>425580</v>
      </c>
      <c r="BD30" s="28">
        <v>207864</v>
      </c>
      <c r="BE30" s="1">
        <f t="shared" si="14"/>
        <v>66.870140913508251</v>
      </c>
      <c r="BF30" s="1">
        <f t="shared" si="15"/>
        <v>33.129859086491741</v>
      </c>
      <c r="BG30" s="1">
        <f t="shared" si="16"/>
        <v>33.547770153357511</v>
      </c>
      <c r="BH30" s="1">
        <f t="shared" si="17"/>
        <v>46.920109507217525</v>
      </c>
      <c r="BI30" s="1">
        <f t="shared" si="18"/>
        <v>20.486382706392661</v>
      </c>
      <c r="BJ30" s="1">
        <f t="shared" si="19"/>
        <v>13.061387446964847</v>
      </c>
      <c r="BK30" s="1">
        <f t="shared" si="20"/>
        <v>31.523323615160347</v>
      </c>
      <c r="BL30" s="1">
        <f t="shared" si="21"/>
        <v>15.396785892057171</v>
      </c>
      <c r="BR30" s="9">
        <v>29</v>
      </c>
      <c r="BS30" s="92">
        <v>1370828</v>
      </c>
      <c r="BT30" s="2">
        <v>873758</v>
      </c>
      <c r="BU30" s="28">
        <v>496808</v>
      </c>
      <c r="BV30" s="3">
        <v>439122</v>
      </c>
      <c r="BW30">
        <v>655096</v>
      </c>
      <c r="BX30" s="4">
        <v>252037</v>
      </c>
      <c r="BY30" s="5">
        <v>187085</v>
      </c>
      <c r="BZ30" s="6">
        <v>421108</v>
      </c>
      <c r="CA30" s="7">
        <v>233988</v>
      </c>
      <c r="CB30" s="1">
        <f t="shared" si="22"/>
        <v>63.73943339354026</v>
      </c>
      <c r="CC30" s="1">
        <f t="shared" si="23"/>
        <v>36.241454070094861</v>
      </c>
      <c r="CD30" s="1">
        <f t="shared" si="24"/>
        <v>36.241454070094861</v>
      </c>
      <c r="CE30" s="1">
        <f t="shared" si="25"/>
        <v>47.788343978967454</v>
      </c>
      <c r="CF30" s="1">
        <f t="shared" si="26"/>
        <v>18.385749342733003</v>
      </c>
      <c r="CG30" s="1">
        <f t="shared" si="27"/>
        <v>13.647591090931904</v>
      </c>
      <c r="CH30" s="1">
        <f t="shared" si="28"/>
        <v>30.719244135661071</v>
      </c>
      <c r="CI30" s="1">
        <f t="shared" si="29"/>
        <v>17.069099843306383</v>
      </c>
    </row>
    <row r="31" spans="1:87" x14ac:dyDescent="0.3">
      <c r="A31" s="9">
        <v>30</v>
      </c>
      <c r="B31">
        <v>7852000</v>
      </c>
      <c r="C31" s="77">
        <v>5361908</v>
      </c>
      <c r="D31">
        <v>2480946</v>
      </c>
      <c r="E31" s="73">
        <v>2510783</v>
      </c>
      <c r="F31" s="9">
        <v>3652159</v>
      </c>
      <c r="G31" s="78">
        <v>1627381</v>
      </c>
      <c r="H31" s="76">
        <v>883402</v>
      </c>
      <c r="I31" s="79">
        <v>5279540</v>
      </c>
      <c r="J31" s="7">
        <v>1179287</v>
      </c>
      <c r="K31" s="1">
        <f t="shared" si="30"/>
        <v>68.287162506367807</v>
      </c>
      <c r="L31" s="1">
        <f t="shared" si="31"/>
        <v>31.596357615894039</v>
      </c>
      <c r="M31" s="1">
        <f t="shared" si="0"/>
        <v>31.976349974528784</v>
      </c>
      <c r="N31" s="1">
        <f t="shared" si="1"/>
        <v>46.512468160978095</v>
      </c>
      <c r="O31" s="1">
        <f t="shared" si="2"/>
        <v>20.725687722873154</v>
      </c>
      <c r="P31" s="1">
        <f t="shared" si="3"/>
        <v>11.25066225165563</v>
      </c>
      <c r="Q31" s="1">
        <f t="shared" si="4"/>
        <v>67.238155883851249</v>
      </c>
      <c r="R31" s="1">
        <f t="shared" si="5"/>
        <v>15.018937850229241</v>
      </c>
      <c r="X31" s="9">
        <v>30</v>
      </c>
      <c r="Y31">
        <v>7946079</v>
      </c>
      <c r="Z31">
        <v>5212093</v>
      </c>
      <c r="AA31" s="8">
        <v>2728441</v>
      </c>
      <c r="AB31">
        <v>2580225</v>
      </c>
      <c r="AC31" s="8">
        <v>3783753</v>
      </c>
      <c r="AD31">
        <v>1606683</v>
      </c>
      <c r="AE31">
        <v>973542</v>
      </c>
      <c r="AF31">
        <v>2470320</v>
      </c>
      <c r="AG31">
        <v>1313433</v>
      </c>
      <c r="AH31" s="1">
        <f t="shared" si="6"/>
        <v>65.593269334473021</v>
      </c>
      <c r="AI31" s="1">
        <f t="shared" si="7"/>
        <v>34.336947820428165</v>
      </c>
      <c r="AJ31" s="1">
        <f t="shared" si="8"/>
        <v>32.47167565285973</v>
      </c>
      <c r="AK31" s="1">
        <f t="shared" si="9"/>
        <v>47.617862847827212</v>
      </c>
      <c r="AL31" s="1">
        <f t="shared" si="10"/>
        <v>20.219821625231766</v>
      </c>
      <c r="AM31" s="1">
        <f t="shared" si="11"/>
        <v>12.251854027627965</v>
      </c>
      <c r="AN31" s="1">
        <f t="shared" si="12"/>
        <v>31.088540650048913</v>
      </c>
      <c r="AO31" s="1">
        <f t="shared" si="13"/>
        <v>16.529322197778303</v>
      </c>
      <c r="AU31" s="9">
        <v>30</v>
      </c>
      <c r="AV31">
        <v>8106521</v>
      </c>
      <c r="AW31" s="7">
        <v>5415307</v>
      </c>
      <c r="AX31">
        <v>2689453</v>
      </c>
      <c r="AY31">
        <v>2725546</v>
      </c>
      <c r="AZ31">
        <v>3899986</v>
      </c>
      <c r="BA31" s="27">
        <v>1659658</v>
      </c>
      <c r="BB31" s="14">
        <v>1065888</v>
      </c>
      <c r="BC31" s="28">
        <v>2637771</v>
      </c>
      <c r="BD31" s="28">
        <v>1262215</v>
      </c>
      <c r="BE31" s="1">
        <f t="shared" si="14"/>
        <v>66.801862352543097</v>
      </c>
      <c r="BF31" s="1">
        <f t="shared" si="15"/>
        <v>33.17641439527511</v>
      </c>
      <c r="BG31" s="1">
        <f t="shared" si="16"/>
        <v>33.621648546892061</v>
      </c>
      <c r="BH31" s="1">
        <f t="shared" si="17"/>
        <v>48.109244397195788</v>
      </c>
      <c r="BI31" s="1">
        <f t="shared" si="18"/>
        <v>20.473122810636031</v>
      </c>
      <c r="BJ31" s="1">
        <f t="shared" si="19"/>
        <v>13.148525736256033</v>
      </c>
      <c r="BK31" s="1">
        <f t="shared" si="20"/>
        <v>32.538878268495203</v>
      </c>
      <c r="BL31" s="1">
        <f t="shared" si="21"/>
        <v>15.570366128700586</v>
      </c>
      <c r="BR31" s="9">
        <v>30</v>
      </c>
      <c r="BS31" s="92">
        <v>8210378</v>
      </c>
      <c r="BT31" s="2">
        <v>5297438</v>
      </c>
      <c r="BU31" s="28">
        <v>2907590</v>
      </c>
      <c r="BV31" s="3">
        <v>2905292</v>
      </c>
      <c r="BW31">
        <v>3829361</v>
      </c>
      <c r="BX31" s="4">
        <v>1747660</v>
      </c>
      <c r="BY31" s="5">
        <v>1157632</v>
      </c>
      <c r="BZ31" s="6">
        <v>2479276</v>
      </c>
      <c r="CA31" s="7">
        <v>1350085</v>
      </c>
      <c r="CB31" s="1">
        <f t="shared" si="22"/>
        <v>64.52124372349239</v>
      </c>
      <c r="CC31" s="1">
        <f t="shared" si="23"/>
        <v>35.413594843014536</v>
      </c>
      <c r="CD31" s="1">
        <f t="shared" si="24"/>
        <v>35.413594843014536</v>
      </c>
      <c r="CE31" s="1">
        <f t="shared" si="25"/>
        <v>46.640495723826604</v>
      </c>
      <c r="CF31" s="1">
        <f t="shared" si="26"/>
        <v>21.285987076356289</v>
      </c>
      <c r="CG31" s="1">
        <f t="shared" si="27"/>
        <v>14.09961879952421</v>
      </c>
      <c r="CH31" s="1">
        <f t="shared" si="28"/>
        <v>30.196855735509377</v>
      </c>
      <c r="CI31" s="1">
        <f t="shared" si="29"/>
        <v>16.443639988317223</v>
      </c>
    </row>
    <row r="32" spans="1:87" x14ac:dyDescent="0.3">
      <c r="A32">
        <v>31</v>
      </c>
      <c r="B32">
        <v>2179939</v>
      </c>
      <c r="C32" s="77">
        <v>1197836</v>
      </c>
      <c r="D32">
        <v>979007</v>
      </c>
      <c r="E32" s="73">
        <v>596172</v>
      </c>
      <c r="F32">
        <v>1150228</v>
      </c>
      <c r="G32" s="78">
        <v>299692</v>
      </c>
      <c r="H32" s="76">
        <v>296480</v>
      </c>
      <c r="I32" s="79">
        <v>1449920</v>
      </c>
      <c r="J32" s="7">
        <v>515528</v>
      </c>
      <c r="K32" s="1">
        <f t="shared" si="30"/>
        <v>54.948143044369587</v>
      </c>
      <c r="L32" s="1">
        <f t="shared" si="31"/>
        <v>44.90983463298744</v>
      </c>
      <c r="M32" s="1">
        <f t="shared" si="0"/>
        <v>27.348104694672649</v>
      </c>
      <c r="N32" s="1">
        <f t="shared" si="1"/>
        <v>52.764228723831266</v>
      </c>
      <c r="O32" s="1">
        <f t="shared" si="2"/>
        <v>13.747724133565207</v>
      </c>
      <c r="P32" s="1">
        <f t="shared" si="3"/>
        <v>13.600380561107444</v>
      </c>
      <c r="Q32" s="1">
        <f t="shared" si="4"/>
        <v>66.511952857396466</v>
      </c>
      <c r="R32" s="1">
        <f t="shared" si="5"/>
        <v>23.648735125157174</v>
      </c>
      <c r="X32">
        <v>31</v>
      </c>
      <c r="Y32">
        <v>2257857</v>
      </c>
      <c r="Z32">
        <v>1164924</v>
      </c>
      <c r="AA32" s="8">
        <v>1088672</v>
      </c>
      <c r="AB32">
        <v>599840</v>
      </c>
      <c r="AC32" s="8">
        <v>1231807</v>
      </c>
      <c r="AD32">
        <v>283495</v>
      </c>
      <c r="AE32">
        <v>316345</v>
      </c>
      <c r="AF32">
        <v>643715</v>
      </c>
      <c r="AG32">
        <v>588092</v>
      </c>
      <c r="AH32" s="1">
        <f t="shared" si="6"/>
        <v>51.594232938578486</v>
      </c>
      <c r="AI32" s="1">
        <f t="shared" si="7"/>
        <v>48.217048289594956</v>
      </c>
      <c r="AJ32" s="1">
        <f t="shared" si="8"/>
        <v>26.566784344624129</v>
      </c>
      <c r="AK32" s="1">
        <f t="shared" si="9"/>
        <v>54.556466596423071</v>
      </c>
      <c r="AL32" s="1">
        <f t="shared" si="10"/>
        <v>12.555932461621794</v>
      </c>
      <c r="AM32" s="1">
        <f t="shared" si="11"/>
        <v>14.010851883002335</v>
      </c>
      <c r="AN32" s="1">
        <f t="shared" si="12"/>
        <v>28.509998640303614</v>
      </c>
      <c r="AO32" s="1">
        <f t="shared" si="13"/>
        <v>26.04646795611945</v>
      </c>
      <c r="AU32">
        <v>31</v>
      </c>
      <c r="AV32">
        <v>2343461</v>
      </c>
      <c r="AW32" s="7">
        <v>1250025</v>
      </c>
      <c r="AX32">
        <v>1088391</v>
      </c>
      <c r="AY32">
        <v>674918</v>
      </c>
      <c r="AZ32">
        <v>1230122</v>
      </c>
      <c r="BA32" s="27">
        <v>325806</v>
      </c>
      <c r="BB32" s="14">
        <v>349112</v>
      </c>
      <c r="BC32" s="28">
        <v>672268</v>
      </c>
      <c r="BD32" s="28">
        <v>557854</v>
      </c>
      <c r="BE32" s="1">
        <f t="shared" si="14"/>
        <v>53.340977298107376</v>
      </c>
      <c r="BF32" s="1">
        <f t="shared" si="15"/>
        <v>46.443742823115045</v>
      </c>
      <c r="BG32" s="1">
        <f t="shared" si="16"/>
        <v>28.800052571815787</v>
      </c>
      <c r="BH32" s="1">
        <f t="shared" si="17"/>
        <v>52.491677907163805</v>
      </c>
      <c r="BI32" s="1">
        <f t="shared" si="18"/>
        <v>13.902770304263651</v>
      </c>
      <c r="BJ32" s="1">
        <f t="shared" si="19"/>
        <v>14.897282267552136</v>
      </c>
      <c r="BK32" s="1">
        <f t="shared" si="20"/>
        <v>28.686971961556008</v>
      </c>
      <c r="BL32" s="1">
        <f t="shared" si="21"/>
        <v>23.8047059456078</v>
      </c>
      <c r="BR32">
        <v>31</v>
      </c>
      <c r="BS32" s="92">
        <v>2377005</v>
      </c>
      <c r="BT32" s="2">
        <v>1171571</v>
      </c>
      <c r="BU32" s="28">
        <v>1201722</v>
      </c>
      <c r="BV32" s="3">
        <v>730738</v>
      </c>
      <c r="BW32">
        <v>1233404</v>
      </c>
      <c r="BX32" s="4">
        <v>331922</v>
      </c>
      <c r="BY32" s="5">
        <v>398816</v>
      </c>
      <c r="BZ32" s="6">
        <v>605928</v>
      </c>
      <c r="CA32" s="7">
        <v>627476</v>
      </c>
      <c r="CB32" s="1">
        <f t="shared" si="22"/>
        <v>49.287696071316631</v>
      </c>
      <c r="CC32" s="1">
        <f t="shared" si="23"/>
        <v>50.556141026207349</v>
      </c>
      <c r="CD32" s="1">
        <f t="shared" si="24"/>
        <v>50.556141026207349</v>
      </c>
      <c r="CE32" s="1">
        <f t="shared" si="25"/>
        <v>51.888994764419927</v>
      </c>
      <c r="CF32" s="1">
        <f t="shared" si="26"/>
        <v>13.96387470787819</v>
      </c>
      <c r="CG32" s="1">
        <f t="shared" si="27"/>
        <v>16.778088392746334</v>
      </c>
      <c r="CH32" s="1">
        <f t="shared" si="28"/>
        <v>25.491237923353125</v>
      </c>
      <c r="CI32" s="1">
        <f t="shared" si="29"/>
        <v>26.397756841066805</v>
      </c>
    </row>
    <row r="33" spans="1:87" x14ac:dyDescent="0.3">
      <c r="A33">
        <v>32</v>
      </c>
      <c r="B33">
        <v>1595035</v>
      </c>
      <c r="C33" s="77">
        <v>983351</v>
      </c>
      <c r="D33">
        <v>611162</v>
      </c>
      <c r="E33" s="73">
        <v>547820</v>
      </c>
      <c r="F33">
        <v>686535</v>
      </c>
      <c r="G33" s="78">
        <v>330966</v>
      </c>
      <c r="H33" s="76">
        <v>216854</v>
      </c>
      <c r="I33" s="79">
        <v>1017501</v>
      </c>
      <c r="J33" s="7">
        <v>277406</v>
      </c>
      <c r="K33" s="1">
        <f t="shared" si="30"/>
        <v>61.650747475760724</v>
      </c>
      <c r="L33" s="1">
        <f t="shared" si="31"/>
        <v>38.316525969649568</v>
      </c>
      <c r="M33" s="1">
        <f t="shared" si="0"/>
        <v>34.345327845470472</v>
      </c>
      <c r="N33" s="1">
        <f t="shared" si="1"/>
        <v>43.042002213117584</v>
      </c>
      <c r="O33" s="1">
        <f t="shared" si="2"/>
        <v>20.749764111759301</v>
      </c>
      <c r="P33" s="1">
        <f t="shared" si="3"/>
        <v>13.595563733711172</v>
      </c>
      <c r="Q33" s="1">
        <f t="shared" si="4"/>
        <v>63.791766324876889</v>
      </c>
      <c r="R33" s="1">
        <f t="shared" si="5"/>
        <v>17.39184406611767</v>
      </c>
      <c r="X33">
        <v>32</v>
      </c>
      <c r="Y33">
        <v>1616684</v>
      </c>
      <c r="Z33">
        <v>1023116</v>
      </c>
      <c r="AA33" s="8">
        <v>592365</v>
      </c>
      <c r="AB33">
        <v>557662</v>
      </c>
      <c r="AC33" s="8">
        <v>686477</v>
      </c>
      <c r="AD33">
        <v>358785</v>
      </c>
      <c r="AE33">
        <v>198877</v>
      </c>
      <c r="AF33">
        <v>409058</v>
      </c>
      <c r="AG33">
        <v>277419</v>
      </c>
      <c r="AH33" s="1">
        <f t="shared" si="6"/>
        <v>63.284847255245921</v>
      </c>
      <c r="AI33" s="1">
        <f t="shared" si="7"/>
        <v>36.640741171434868</v>
      </c>
      <c r="AJ33" s="1">
        <f t="shared" si="8"/>
        <v>34.494186866450093</v>
      </c>
      <c r="AK33" s="1">
        <f t="shared" si="9"/>
        <v>42.462039582256025</v>
      </c>
      <c r="AL33" s="1">
        <f t="shared" si="10"/>
        <v>22.192648656138118</v>
      </c>
      <c r="AM33" s="1">
        <f t="shared" si="11"/>
        <v>12.301538210311971</v>
      </c>
      <c r="AN33" s="1">
        <f t="shared" si="12"/>
        <v>25.302285418795513</v>
      </c>
      <c r="AO33" s="1">
        <f t="shared" si="13"/>
        <v>17.159754163460516</v>
      </c>
      <c r="AU33">
        <v>32</v>
      </c>
      <c r="AV33">
        <v>1629667</v>
      </c>
      <c r="AW33" s="7">
        <v>1037261</v>
      </c>
      <c r="AX33">
        <v>592039</v>
      </c>
      <c r="AY33">
        <v>537896</v>
      </c>
      <c r="AZ33">
        <v>746644</v>
      </c>
      <c r="BA33" s="27">
        <v>335593</v>
      </c>
      <c r="BB33" s="14">
        <v>202303</v>
      </c>
      <c r="BC33" s="28">
        <v>458168</v>
      </c>
      <c r="BD33" s="28">
        <v>288476</v>
      </c>
      <c r="BE33" s="1">
        <f t="shared" si="14"/>
        <v>63.648647238975819</v>
      </c>
      <c r="BF33" s="1">
        <f t="shared" si="15"/>
        <v>36.328832822901859</v>
      </c>
      <c r="BG33" s="1">
        <f t="shared" si="16"/>
        <v>33.006497646451699</v>
      </c>
      <c r="BH33" s="1">
        <f t="shared" si="17"/>
        <v>45.815740270865149</v>
      </c>
      <c r="BI33" s="1">
        <f t="shared" si="18"/>
        <v>20.592734589336349</v>
      </c>
      <c r="BJ33" s="1">
        <f t="shared" si="19"/>
        <v>12.41376305711535</v>
      </c>
      <c r="BK33" s="1">
        <f t="shared" si="20"/>
        <v>28.114209835506269</v>
      </c>
      <c r="BL33" s="1">
        <f t="shared" si="21"/>
        <v>17.70153043535888</v>
      </c>
      <c r="BR33">
        <v>32</v>
      </c>
      <c r="BS33" s="92">
        <v>1641220</v>
      </c>
      <c r="BT33" s="2">
        <v>997998</v>
      </c>
      <c r="BU33" s="28">
        <v>643222</v>
      </c>
      <c r="BV33" s="3">
        <v>587785</v>
      </c>
      <c r="BW33">
        <v>701663</v>
      </c>
      <c r="BX33" s="4">
        <v>357693</v>
      </c>
      <c r="BY33" s="5">
        <v>230092</v>
      </c>
      <c r="BZ33" s="6">
        <v>407065</v>
      </c>
      <c r="CA33" s="7">
        <v>294598</v>
      </c>
      <c r="CB33" s="1">
        <f t="shared" si="22"/>
        <v>60.80830114183351</v>
      </c>
      <c r="CC33" s="1">
        <f t="shared" si="23"/>
        <v>39.191698858166482</v>
      </c>
      <c r="CD33" s="1">
        <f t="shared" si="24"/>
        <v>39.191698858166482</v>
      </c>
      <c r="CE33" s="1">
        <f t="shared" si="25"/>
        <v>42.752525560253957</v>
      </c>
      <c r="CF33" s="1">
        <f t="shared" si="26"/>
        <v>21.794335920839377</v>
      </c>
      <c r="CG33" s="1">
        <f t="shared" si="27"/>
        <v>14.019570807082534</v>
      </c>
      <c r="CH33" s="1">
        <f t="shared" si="28"/>
        <v>24.802585881234691</v>
      </c>
      <c r="CI33" s="1">
        <f t="shared" si="29"/>
        <v>17.949939679019266</v>
      </c>
    </row>
    <row r="34" spans="1:87" x14ac:dyDescent="0.3">
      <c r="C34" s="74"/>
      <c r="E34" s="73"/>
      <c r="G34" s="75"/>
      <c r="H34" s="76"/>
      <c r="J34" s="7"/>
      <c r="K34" s="1"/>
      <c r="L34" s="1"/>
      <c r="M34" s="1"/>
      <c r="N34" s="1"/>
      <c r="O34" s="1"/>
      <c r="P34" s="1"/>
      <c r="Q34" s="1"/>
      <c r="R34" s="1"/>
      <c r="AH34" s="1"/>
      <c r="AI34" s="1"/>
      <c r="AJ34" s="1"/>
      <c r="AK34" s="1"/>
      <c r="AL34" s="1"/>
      <c r="AM34" s="1"/>
      <c r="AN34" s="1"/>
      <c r="AO34" s="1"/>
      <c r="AW34" s="7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S34" s="92"/>
      <c r="BT34" s="2"/>
      <c r="BU34" s="28"/>
      <c r="BV34" s="3"/>
      <c r="BX34" s="4"/>
      <c r="BY34" s="5"/>
      <c r="BZ34" s="6"/>
      <c r="CA34" s="7"/>
      <c r="CB34" s="1"/>
      <c r="CC34" s="1"/>
      <c r="CD34" s="1"/>
      <c r="CE34" s="1"/>
      <c r="CF34" s="1"/>
      <c r="CG34" s="1"/>
      <c r="CH34" s="1"/>
      <c r="CI34" s="1"/>
    </row>
    <row r="35" spans="1:87" x14ac:dyDescent="0.3">
      <c r="A35" t="s">
        <v>22</v>
      </c>
      <c r="B35">
        <v>120919430</v>
      </c>
      <c r="C35" s="77">
        <v>67269279</v>
      </c>
      <c r="D35">
        <v>53532232</v>
      </c>
      <c r="E35" s="73">
        <v>38642445</v>
      </c>
      <c r="F35">
        <v>56243753</v>
      </c>
      <c r="G35" s="78">
        <v>20666225</v>
      </c>
      <c r="H35" s="76">
        <v>17976220</v>
      </c>
      <c r="I35">
        <v>76909978</v>
      </c>
      <c r="J35" s="7">
        <v>25999742</v>
      </c>
      <c r="K35" s="1">
        <f>C35/$B35*100</f>
        <v>55.63148866976961</v>
      </c>
      <c r="L35" s="1">
        <f t="shared" ref="L35" si="32">D35/B35*100</f>
        <v>44.270992676693893</v>
      </c>
      <c r="M35" s="1">
        <f t="shared" ref="M35" si="33">E35/B35*100</f>
        <v>31.957184217623258</v>
      </c>
      <c r="N35" s="1">
        <f t="shared" ref="N35" si="34">F35/B35*100</f>
        <v>46.513412277911002</v>
      </c>
      <c r="O35" s="1">
        <f t="shared" ref="O35" si="35">G35/B35*100</f>
        <v>17.090905076214799</v>
      </c>
      <c r="P35" s="1">
        <f t="shared" ref="P35" si="36">H35/B35*100</f>
        <v>14.866279141408455</v>
      </c>
      <c r="Q35" s="1">
        <f t="shared" ref="Q35" si="37">I35/B35*100</f>
        <v>63.604317354125804</v>
      </c>
      <c r="R35" s="1">
        <f t="shared" ref="R35" si="38">J35/B35*100</f>
        <v>21.501707376556439</v>
      </c>
      <c r="Y35">
        <v>123934029</v>
      </c>
      <c r="Z35">
        <v>68797198</v>
      </c>
      <c r="AA35" s="8">
        <v>55038883</v>
      </c>
      <c r="AB35">
        <v>39643570</v>
      </c>
      <c r="AC35" s="8">
        <v>58973088</v>
      </c>
      <c r="AD35">
        <v>20892059</v>
      </c>
      <c r="AE35">
        <v>18751511</v>
      </c>
      <c r="AF35">
        <v>31856985</v>
      </c>
      <c r="AG35">
        <v>27116103</v>
      </c>
      <c r="AH35" s="1">
        <f t="shared" ref="AH35" si="39">Z35/Y35*100</f>
        <v>55.511144562241256</v>
      </c>
      <c r="AI35" s="1">
        <f t="shared" ref="AI35" si="40">AA35/Y35*100</f>
        <v>44.409823068045341</v>
      </c>
      <c r="AJ35" s="1">
        <f t="shared" ref="AJ35" si="41">AB35/Y35*100</f>
        <v>31.987639165672572</v>
      </c>
      <c r="AK35" s="1">
        <f t="shared" ref="AK35" si="42">AC35/Y35*100</f>
        <v>47.584257911925057</v>
      </c>
      <c r="AL35" s="1">
        <f t="shared" ref="AL35" si="43">AD35/Y35*100</f>
        <v>16.857403223774803</v>
      </c>
      <c r="AM35" s="1">
        <f t="shared" ref="AM35" si="44">AE35/Y35*100</f>
        <v>15.130235941897766</v>
      </c>
      <c r="AN35" s="1">
        <f t="shared" ref="AN35" si="45">AF35/Y35*100</f>
        <v>25.704792506987729</v>
      </c>
      <c r="AO35" s="1">
        <f t="shared" ref="AO35" si="46">AG35/Y35*100</f>
        <v>21.879465404937331</v>
      </c>
      <c r="AV35">
        <v>126838467</v>
      </c>
      <c r="AW35" s="7">
        <v>69430259</v>
      </c>
      <c r="AX35">
        <v>57330597</v>
      </c>
      <c r="AY35">
        <v>44443912</v>
      </c>
      <c r="AZ35">
        <v>58770938</v>
      </c>
      <c r="BA35" s="27">
        <v>23008513</v>
      </c>
      <c r="BB35" s="14">
        <v>21435399</v>
      </c>
      <c r="BC35" s="28">
        <v>31739157</v>
      </c>
      <c r="BD35" s="28">
        <v>27031781</v>
      </c>
      <c r="BE35" s="1">
        <f>AW35/AV35*100</f>
        <v>54.739118693385024</v>
      </c>
      <c r="BF35" s="1">
        <f t="shared" ref="BF35" si="47">AX35/AV35*100</f>
        <v>45.199692456074857</v>
      </c>
      <c r="BG35" s="1">
        <f t="shared" ref="BG35" si="48">AY35/AV35*100</f>
        <v>35.039773856617174</v>
      </c>
      <c r="BH35" s="1">
        <f t="shared" ref="BH35" si="49">AZ35/AV35*100</f>
        <v>46.33526357583618</v>
      </c>
      <c r="BI35" s="1">
        <f t="shared" ref="BI35" si="50">BA35/AV35*100</f>
        <v>18.140011894025811</v>
      </c>
      <c r="BJ35" s="1">
        <f t="shared" ref="BJ35" si="51">BB35/AV35*100</f>
        <v>16.899761962591363</v>
      </c>
      <c r="BK35" s="1">
        <f t="shared" ref="BK35" si="52">BC35/AV35*100</f>
        <v>25.023289661802679</v>
      </c>
      <c r="BL35" s="1">
        <f t="shared" ref="BL35" si="53">BD35/AV35*100</f>
        <v>21.311973914033508</v>
      </c>
      <c r="BS35" s="92">
        <v>128999038</v>
      </c>
      <c r="BT35" s="2">
        <v>68959062</v>
      </c>
      <c r="BU35" s="28">
        <v>59930646</v>
      </c>
      <c r="BV35" s="3">
        <v>42656015</v>
      </c>
      <c r="BW35">
        <v>62656636</v>
      </c>
      <c r="BX35" s="4">
        <v>21387004</v>
      </c>
      <c r="BY35" s="5">
        <v>21269011</v>
      </c>
      <c r="BZ35" s="6">
        <v>32813212</v>
      </c>
      <c r="CA35" s="7">
        <v>29843424</v>
      </c>
      <c r="CB35" s="1">
        <f>BT35/BS35*100</f>
        <v>53.457035857895306</v>
      </c>
      <c r="CC35" s="1">
        <f t="shared" ref="CC35" si="54">BU35/BS35*100</f>
        <v>46.458211572089397</v>
      </c>
      <c r="CD35" s="1">
        <f t="shared" ref="CD35" si="55">BU35/BS35*100</f>
        <v>46.458211572089397</v>
      </c>
      <c r="CE35" s="1">
        <f t="shared" ref="CE35" si="56">BW35/BS35*100</f>
        <v>48.571397873525228</v>
      </c>
      <c r="CF35" s="1">
        <f t="shared" ref="CF35" si="57">BX35/BS35*100</f>
        <v>16.579196505325879</v>
      </c>
      <c r="CG35" s="1">
        <f t="shared" ref="CG35" si="58">BY35/BS35*100</f>
        <v>16.487728381354287</v>
      </c>
      <c r="CH35" s="1">
        <f t="shared" ref="CH35" si="59">BZ35/BS35*100</f>
        <v>25.436788141009238</v>
      </c>
      <c r="CI35" s="1">
        <f t="shared" ref="CI35" si="60">CA35/BS35*100</f>
        <v>23.13460973251599</v>
      </c>
    </row>
    <row r="36" spans="1:87" x14ac:dyDescent="0.3">
      <c r="Q36" s="1"/>
      <c r="BE36" s="1"/>
      <c r="BF36" s="1"/>
      <c r="BG36" s="1"/>
      <c r="BH36" s="1"/>
      <c r="BI36" s="1"/>
      <c r="BJ36" s="1"/>
      <c r="BK36" s="1"/>
      <c r="BL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F3A2-9FEE-424E-AAB7-4920B4570AA9}">
  <dimension ref="A1:HO3"/>
  <sheetViews>
    <sheetView topLeftCell="BY1" workbookViewId="0">
      <selection activeCell="DG19" sqref="DG19"/>
    </sheetView>
  </sheetViews>
  <sheetFormatPr baseColWidth="10" defaultRowHeight="14.4" x14ac:dyDescent="0.3"/>
  <cols>
    <col min="21" max="22" width="18.33203125" bestFit="1" customWidth="1"/>
    <col min="28" max="28" width="27.21875" bestFit="1" customWidth="1"/>
    <col min="34" max="34" width="25.77734375" bestFit="1" customWidth="1"/>
    <col min="41" max="41" width="15.33203125" bestFit="1" customWidth="1"/>
    <col min="111" max="111" width="20.5546875" bestFit="1" customWidth="1"/>
  </cols>
  <sheetData>
    <row r="1" spans="1:223" x14ac:dyDescent="0.3">
      <c r="B1" s="2" t="s">
        <v>13</v>
      </c>
      <c r="C1" s="12" t="s">
        <v>14</v>
      </c>
      <c r="D1" s="2"/>
      <c r="E1" s="2"/>
      <c r="F1" s="2"/>
      <c r="G1" s="2"/>
      <c r="H1" s="2" t="s">
        <v>15</v>
      </c>
      <c r="I1" s="12" t="s">
        <v>16</v>
      </c>
      <c r="J1" s="2"/>
      <c r="K1" s="2"/>
      <c r="L1" s="2"/>
      <c r="M1" s="2"/>
      <c r="N1" s="2" t="s">
        <v>13</v>
      </c>
      <c r="O1" s="12" t="s">
        <v>61</v>
      </c>
      <c r="P1" s="2"/>
      <c r="Q1" s="2"/>
      <c r="R1" s="2"/>
      <c r="T1" s="3" t="s">
        <v>13</v>
      </c>
      <c r="U1" s="3" t="s">
        <v>17</v>
      </c>
      <c r="V1" s="3" t="s">
        <v>17</v>
      </c>
      <c r="W1" s="3"/>
      <c r="X1" s="3"/>
      <c r="Y1" s="3"/>
      <c r="Z1" s="3"/>
      <c r="AA1" s="3" t="s">
        <v>13</v>
      </c>
      <c r="AB1" s="3" t="s">
        <v>18</v>
      </c>
      <c r="AC1" s="3"/>
      <c r="AD1" s="3"/>
      <c r="AE1" s="3"/>
      <c r="AF1" s="3"/>
      <c r="AG1" s="3" t="s">
        <v>13</v>
      </c>
      <c r="AH1" s="3" t="s">
        <v>19</v>
      </c>
      <c r="AI1" s="3"/>
      <c r="AJ1" s="3" t="s">
        <v>20</v>
      </c>
      <c r="AK1" s="3"/>
      <c r="AL1" s="3"/>
      <c r="AN1" s="4" t="s">
        <v>13</v>
      </c>
      <c r="AO1" s="14" t="s">
        <v>21</v>
      </c>
      <c r="AP1" s="4"/>
      <c r="AQ1" s="4"/>
      <c r="AR1" s="4" t="s">
        <v>22</v>
      </c>
      <c r="AS1" s="4"/>
      <c r="AT1" s="4" t="s">
        <v>13</v>
      </c>
      <c r="AU1" s="14" t="s">
        <v>23</v>
      </c>
      <c r="AV1" s="4"/>
      <c r="AW1" s="4" t="s">
        <v>24</v>
      </c>
      <c r="AX1" s="4"/>
      <c r="AY1" s="4"/>
      <c r="AZ1" s="4" t="s">
        <v>13</v>
      </c>
      <c r="BA1" s="14" t="s">
        <v>25</v>
      </c>
      <c r="BB1" s="4"/>
      <c r="BC1" s="4"/>
      <c r="BD1" s="4"/>
      <c r="BF1" s="5" t="s">
        <v>13</v>
      </c>
      <c r="BG1" s="3" t="s">
        <v>26</v>
      </c>
      <c r="BH1" s="5"/>
      <c r="BI1" s="5" t="s">
        <v>27</v>
      </c>
      <c r="BJ1" s="5"/>
      <c r="BK1" s="5"/>
      <c r="BL1" s="5" t="s">
        <v>13</v>
      </c>
      <c r="BM1" s="3" t="s">
        <v>28</v>
      </c>
      <c r="BN1" s="5"/>
      <c r="BO1" s="5" t="s">
        <v>29</v>
      </c>
      <c r="BP1" s="5"/>
      <c r="BQ1" s="5"/>
      <c r="BR1" s="5" t="s">
        <v>13</v>
      </c>
      <c r="BS1" s="3" t="s">
        <v>30</v>
      </c>
      <c r="BT1" s="5"/>
      <c r="BU1" s="5" t="s">
        <v>29</v>
      </c>
      <c r="BV1" s="5"/>
      <c r="BY1" s="6" t="s">
        <v>13</v>
      </c>
      <c r="BZ1" s="6" t="s">
        <v>31</v>
      </c>
      <c r="CA1" s="6"/>
      <c r="CB1" s="6" t="s">
        <v>32</v>
      </c>
      <c r="CC1" s="6"/>
      <c r="CD1" s="6"/>
      <c r="CE1" s="6"/>
      <c r="CF1" s="6" t="s">
        <v>13</v>
      </c>
      <c r="CG1" s="6" t="s">
        <v>33</v>
      </c>
      <c r="CH1" s="6"/>
      <c r="CI1" s="6" t="s">
        <v>34</v>
      </c>
      <c r="CJ1" s="6"/>
      <c r="CK1" s="6"/>
      <c r="CL1" s="6" t="s">
        <v>13</v>
      </c>
      <c r="CM1" s="6" t="s">
        <v>35</v>
      </c>
      <c r="CN1" s="6"/>
      <c r="CO1" s="6"/>
      <c r="CP1" s="6" t="s">
        <v>22</v>
      </c>
      <c r="CT1" s="7" t="s">
        <v>13</v>
      </c>
      <c r="CU1" s="7" t="s">
        <v>36</v>
      </c>
      <c r="CV1" s="7"/>
      <c r="CW1" s="7"/>
      <c r="CX1" s="7"/>
      <c r="CY1" s="7"/>
      <c r="CZ1" s="7" t="s">
        <v>13</v>
      </c>
      <c r="DA1" s="7" t="s">
        <v>37</v>
      </c>
      <c r="DB1" s="7"/>
      <c r="DC1" s="7"/>
      <c r="DD1" s="7"/>
      <c r="DE1" s="7"/>
      <c r="DF1" s="7" t="s">
        <v>13</v>
      </c>
      <c r="DG1" s="7" t="s">
        <v>38</v>
      </c>
      <c r="DH1" s="7"/>
      <c r="DI1" s="7"/>
      <c r="DJ1" s="7"/>
      <c r="EA1" s="2" t="s">
        <v>14</v>
      </c>
      <c r="EB1" s="2" t="s">
        <v>16</v>
      </c>
      <c r="EC1" s="2" t="s">
        <v>14</v>
      </c>
      <c r="ED1" s="3" t="s">
        <v>17</v>
      </c>
      <c r="EE1" s="3" t="s">
        <v>18</v>
      </c>
      <c r="EF1" s="3" t="s">
        <v>19</v>
      </c>
      <c r="EG1" s="4" t="s">
        <v>21</v>
      </c>
      <c r="EH1" s="4" t="s">
        <v>23</v>
      </c>
      <c r="EI1" s="4" t="s">
        <v>25</v>
      </c>
      <c r="EJ1" s="5" t="s">
        <v>26</v>
      </c>
      <c r="EK1" s="5" t="s">
        <v>28</v>
      </c>
      <c r="EL1" s="5" t="s">
        <v>30</v>
      </c>
      <c r="EM1" s="6" t="s">
        <v>31</v>
      </c>
      <c r="EN1" s="6" t="s">
        <v>33</v>
      </c>
      <c r="EO1" s="6" t="s">
        <v>35</v>
      </c>
      <c r="EP1" s="7" t="s">
        <v>36</v>
      </c>
      <c r="EQ1" s="7" t="s">
        <v>37</v>
      </c>
      <c r="ER1" s="7" t="s">
        <v>38</v>
      </c>
      <c r="ET1" s="2" t="s">
        <v>14</v>
      </c>
      <c r="EU1" s="2" t="s">
        <v>16</v>
      </c>
      <c r="EV1" s="2" t="s">
        <v>14</v>
      </c>
      <c r="EW1" s="3" t="s">
        <v>17</v>
      </c>
      <c r="EX1" s="3" t="s">
        <v>18</v>
      </c>
      <c r="EY1" s="3" t="s">
        <v>19</v>
      </c>
      <c r="EZ1" s="4" t="s">
        <v>21</v>
      </c>
      <c r="FA1" s="4" t="s">
        <v>23</v>
      </c>
      <c r="FB1" s="4" t="s">
        <v>25</v>
      </c>
      <c r="FC1" s="5" t="s">
        <v>26</v>
      </c>
      <c r="FD1" s="5" t="s">
        <v>28</v>
      </c>
      <c r="FE1" s="5" t="s">
        <v>30</v>
      </c>
      <c r="FF1" s="6" t="s">
        <v>31</v>
      </c>
      <c r="FG1" s="6" t="s">
        <v>33</v>
      </c>
      <c r="FH1" s="6" t="s">
        <v>35</v>
      </c>
      <c r="FI1" s="7" t="s">
        <v>36</v>
      </c>
      <c r="FJ1" s="7" t="s">
        <v>37</v>
      </c>
      <c r="FK1" s="7" t="s">
        <v>38</v>
      </c>
      <c r="FN1" t="s">
        <v>39</v>
      </c>
      <c r="FO1" t="s">
        <v>40</v>
      </c>
      <c r="FU1" s="2" t="s">
        <v>14</v>
      </c>
      <c r="FV1" s="2" t="s">
        <v>16</v>
      </c>
      <c r="FW1" s="2" t="s">
        <v>14</v>
      </c>
      <c r="FX1" s="3" t="s">
        <v>17</v>
      </c>
      <c r="FY1" s="3" t="s">
        <v>18</v>
      </c>
      <c r="FZ1" s="3" t="s">
        <v>19</v>
      </c>
      <c r="GA1" s="4" t="s">
        <v>21</v>
      </c>
      <c r="GB1" s="4" t="s">
        <v>23</v>
      </c>
      <c r="GC1" s="4" t="s">
        <v>25</v>
      </c>
      <c r="GD1" s="5" t="s">
        <v>26</v>
      </c>
      <c r="GE1" s="5" t="s">
        <v>28</v>
      </c>
      <c r="GF1" s="5" t="s">
        <v>30</v>
      </c>
      <c r="GG1" s="6" t="s">
        <v>31</v>
      </c>
      <c r="GH1" s="6" t="s">
        <v>33</v>
      </c>
      <c r="GI1" s="6" t="s">
        <v>35</v>
      </c>
      <c r="GJ1" s="7" t="s">
        <v>36</v>
      </c>
      <c r="GK1" s="7" t="s">
        <v>37</v>
      </c>
      <c r="GL1" s="7" t="s">
        <v>38</v>
      </c>
      <c r="GR1" s="2" t="s">
        <v>14</v>
      </c>
      <c r="GS1" s="3" t="s">
        <v>17</v>
      </c>
      <c r="GT1" s="4" t="s">
        <v>21</v>
      </c>
      <c r="GU1" s="5" t="s">
        <v>26</v>
      </c>
      <c r="GV1" s="6" t="s">
        <v>31</v>
      </c>
      <c r="GW1" s="7" t="s">
        <v>36</v>
      </c>
      <c r="HB1" t="s">
        <v>41</v>
      </c>
      <c r="HC1" t="s">
        <v>42</v>
      </c>
      <c r="HD1" t="s">
        <v>43</v>
      </c>
      <c r="HE1" t="s">
        <v>44</v>
      </c>
      <c r="HF1" t="s">
        <v>45</v>
      </c>
      <c r="HG1" t="s">
        <v>46</v>
      </c>
      <c r="HH1" t="s">
        <v>47</v>
      </c>
      <c r="HJ1" t="s">
        <v>48</v>
      </c>
      <c r="HK1" t="s">
        <v>49</v>
      </c>
      <c r="HL1" t="s">
        <v>50</v>
      </c>
      <c r="HM1" t="s">
        <v>51</v>
      </c>
      <c r="HN1" t="s">
        <v>52</v>
      </c>
      <c r="HO1" t="s">
        <v>53</v>
      </c>
    </row>
    <row r="2" spans="1:223" x14ac:dyDescent="0.3">
      <c r="A2" s="2" t="s">
        <v>54</v>
      </c>
      <c r="B2" s="2">
        <v>0</v>
      </c>
      <c r="C2" s="12">
        <v>1</v>
      </c>
      <c r="D2" s="2" t="s">
        <v>55</v>
      </c>
      <c r="E2" s="2" t="s">
        <v>22</v>
      </c>
      <c r="F2" s="2"/>
      <c r="G2" s="2" t="s">
        <v>54</v>
      </c>
      <c r="H2" s="2">
        <v>0</v>
      </c>
      <c r="I2" s="12">
        <v>1</v>
      </c>
      <c r="J2" s="2" t="s">
        <v>55</v>
      </c>
      <c r="K2" s="2" t="s">
        <v>22</v>
      </c>
      <c r="L2" s="2"/>
      <c r="M2" s="2" t="s">
        <v>54</v>
      </c>
      <c r="N2" s="2">
        <v>0</v>
      </c>
      <c r="O2" s="12">
        <v>1</v>
      </c>
      <c r="P2" s="2" t="s">
        <v>55</v>
      </c>
      <c r="Q2" s="2" t="s">
        <v>22</v>
      </c>
      <c r="S2" s="3" t="s">
        <v>54</v>
      </c>
      <c r="T2" s="3">
        <v>0</v>
      </c>
      <c r="U2" s="3">
        <v>1</v>
      </c>
      <c r="V2" s="3" t="s">
        <v>55</v>
      </c>
      <c r="W2" s="3" t="s">
        <v>22</v>
      </c>
      <c r="X2" s="3"/>
      <c r="Y2" s="3"/>
      <c r="Z2" s="3" t="s">
        <v>54</v>
      </c>
      <c r="AA2" s="3">
        <v>0</v>
      </c>
      <c r="AB2" s="3">
        <v>1</v>
      </c>
      <c r="AC2" s="3" t="s">
        <v>55</v>
      </c>
      <c r="AD2" s="3" t="s">
        <v>22</v>
      </c>
      <c r="AE2" s="3"/>
      <c r="AF2" s="3" t="s">
        <v>54</v>
      </c>
      <c r="AG2" s="3">
        <v>0</v>
      </c>
      <c r="AH2" s="3">
        <v>1</v>
      </c>
      <c r="AI2" s="3" t="s">
        <v>55</v>
      </c>
      <c r="AJ2" s="3" t="s">
        <v>22</v>
      </c>
      <c r="AK2" s="3"/>
      <c r="AM2" s="4" t="s">
        <v>54</v>
      </c>
      <c r="AN2" s="4">
        <v>0</v>
      </c>
      <c r="AO2" s="14">
        <v>1</v>
      </c>
      <c r="AP2" s="4" t="s">
        <v>55</v>
      </c>
      <c r="AQ2" s="4"/>
      <c r="AR2" s="4"/>
      <c r="AS2" s="4" t="s">
        <v>54</v>
      </c>
      <c r="AT2" s="4">
        <v>0</v>
      </c>
      <c r="AU2" s="14">
        <v>1</v>
      </c>
      <c r="AV2" s="4" t="s">
        <v>55</v>
      </c>
      <c r="AW2" s="4" t="s">
        <v>22</v>
      </c>
      <c r="AX2" s="4"/>
      <c r="AY2" s="4" t="s">
        <v>54</v>
      </c>
      <c r="AZ2" s="4">
        <v>0</v>
      </c>
      <c r="BA2" s="14">
        <v>1</v>
      </c>
      <c r="BB2" s="4" t="s">
        <v>55</v>
      </c>
      <c r="BC2" s="4" t="s">
        <v>22</v>
      </c>
      <c r="BE2" s="5" t="s">
        <v>54</v>
      </c>
      <c r="BF2" s="5">
        <v>0</v>
      </c>
      <c r="BG2" s="3">
        <v>1</v>
      </c>
      <c r="BH2" s="5" t="s">
        <v>55</v>
      </c>
      <c r="BI2" s="5" t="s">
        <v>22</v>
      </c>
      <c r="BJ2" s="5"/>
      <c r="BK2" s="5" t="s">
        <v>54</v>
      </c>
      <c r="BL2" s="5">
        <v>0</v>
      </c>
      <c r="BM2" s="3">
        <v>1</v>
      </c>
      <c r="BN2" s="5" t="s">
        <v>55</v>
      </c>
      <c r="BO2" s="5" t="s">
        <v>22</v>
      </c>
      <c r="BP2" s="5"/>
      <c r="BQ2" s="5" t="s">
        <v>54</v>
      </c>
      <c r="BR2" s="5">
        <v>0</v>
      </c>
      <c r="BS2" s="3">
        <v>1</v>
      </c>
      <c r="BT2" s="5" t="s">
        <v>55</v>
      </c>
      <c r="BU2" s="5" t="s">
        <v>22</v>
      </c>
      <c r="BX2" s="6" t="s">
        <v>54</v>
      </c>
      <c r="BY2" s="6">
        <v>0</v>
      </c>
      <c r="BZ2" s="6">
        <v>1</v>
      </c>
      <c r="CA2" s="6" t="s">
        <v>55</v>
      </c>
      <c r="CB2" s="6" t="s">
        <v>22</v>
      </c>
      <c r="CC2" s="6"/>
      <c r="CD2" s="6"/>
      <c r="CE2" s="6" t="s">
        <v>54</v>
      </c>
      <c r="CF2" s="6">
        <v>0</v>
      </c>
      <c r="CG2" s="6">
        <v>1</v>
      </c>
      <c r="CH2" s="6" t="s">
        <v>55</v>
      </c>
      <c r="CI2" s="6" t="s">
        <v>22</v>
      </c>
      <c r="CJ2" s="6"/>
      <c r="CK2" s="6" t="s">
        <v>54</v>
      </c>
      <c r="CL2" s="6">
        <v>0</v>
      </c>
      <c r="CM2" s="6">
        <v>1</v>
      </c>
      <c r="CN2" s="6" t="s">
        <v>55</v>
      </c>
      <c r="CO2" s="6"/>
      <c r="CS2" s="7" t="s">
        <v>54</v>
      </c>
      <c r="CT2" s="7">
        <v>0</v>
      </c>
      <c r="CU2" s="7">
        <v>1</v>
      </c>
      <c r="CV2" s="7" t="s">
        <v>55</v>
      </c>
      <c r="CW2" s="7" t="s">
        <v>22</v>
      </c>
      <c r="CX2" s="7"/>
      <c r="CY2" s="7" t="s">
        <v>54</v>
      </c>
      <c r="CZ2" s="7">
        <v>0</v>
      </c>
      <c r="DA2" s="7">
        <v>1</v>
      </c>
      <c r="DB2" s="7" t="s">
        <v>55</v>
      </c>
      <c r="DC2" s="7" t="s">
        <v>22</v>
      </c>
      <c r="DD2" s="7"/>
      <c r="DE2" s="7" t="s">
        <v>54</v>
      </c>
      <c r="DF2" s="7">
        <v>0</v>
      </c>
      <c r="DG2" s="7">
        <v>1</v>
      </c>
      <c r="DH2" s="7" t="s">
        <v>55</v>
      </c>
      <c r="DI2" s="7" t="s">
        <v>22</v>
      </c>
      <c r="EA2" s="2">
        <v>1</v>
      </c>
      <c r="EB2" s="2">
        <v>1</v>
      </c>
      <c r="EC2" s="2">
        <v>1</v>
      </c>
      <c r="ED2" s="3">
        <v>1</v>
      </c>
      <c r="EE2" s="3">
        <v>1</v>
      </c>
      <c r="EF2" s="3">
        <v>1</v>
      </c>
      <c r="EG2" s="4">
        <v>1</v>
      </c>
      <c r="EH2" s="4">
        <v>1</v>
      </c>
      <c r="EI2" s="4">
        <v>1</v>
      </c>
      <c r="EJ2" s="5">
        <v>1</v>
      </c>
      <c r="EK2" s="5">
        <v>1</v>
      </c>
      <c r="EL2" s="5">
        <v>1</v>
      </c>
      <c r="EM2" s="6">
        <v>1</v>
      </c>
      <c r="EN2" s="6">
        <v>1</v>
      </c>
      <c r="EO2" s="6">
        <v>1</v>
      </c>
      <c r="EP2" s="7">
        <v>1</v>
      </c>
      <c r="EQ2" s="7">
        <v>1</v>
      </c>
      <c r="ER2" s="7">
        <v>1</v>
      </c>
      <c r="ET2" s="2">
        <v>1</v>
      </c>
      <c r="EU2" s="2">
        <v>1</v>
      </c>
      <c r="EV2" s="2">
        <v>1</v>
      </c>
      <c r="EW2" s="3">
        <v>1</v>
      </c>
      <c r="EX2" s="3">
        <v>1</v>
      </c>
      <c r="EY2" s="3">
        <v>1</v>
      </c>
      <c r="EZ2" s="4">
        <v>1</v>
      </c>
      <c r="FA2" s="4">
        <v>1</v>
      </c>
      <c r="FB2" s="4">
        <v>1</v>
      </c>
      <c r="FC2" s="5">
        <v>1</v>
      </c>
      <c r="FD2" s="5">
        <v>1</v>
      </c>
      <c r="FE2" s="5">
        <v>1</v>
      </c>
      <c r="FF2" s="6">
        <v>1</v>
      </c>
      <c r="FG2" s="6">
        <v>1</v>
      </c>
      <c r="FH2" s="6">
        <v>1</v>
      </c>
      <c r="FI2" s="7">
        <v>1</v>
      </c>
      <c r="FJ2" s="7">
        <v>1</v>
      </c>
      <c r="FK2" s="7">
        <v>1</v>
      </c>
      <c r="FN2" t="s">
        <v>54</v>
      </c>
      <c r="FO2" t="s">
        <v>56</v>
      </c>
      <c r="FP2" t="s">
        <v>57</v>
      </c>
      <c r="FQ2" t="s">
        <v>22</v>
      </c>
      <c r="FT2" s="2" t="s">
        <v>54</v>
      </c>
      <c r="FU2" s="2">
        <v>22</v>
      </c>
      <c r="FV2" s="2">
        <v>22</v>
      </c>
      <c r="FW2" s="2">
        <v>22</v>
      </c>
      <c r="FX2" s="2">
        <v>22</v>
      </c>
      <c r="FY2" s="2">
        <v>22</v>
      </c>
      <c r="FZ2" s="2">
        <v>22</v>
      </c>
      <c r="GA2" s="2">
        <v>22</v>
      </c>
      <c r="GB2" s="2">
        <v>22</v>
      </c>
      <c r="GC2" s="2">
        <v>22</v>
      </c>
      <c r="GD2" s="2">
        <v>22</v>
      </c>
      <c r="GE2" s="2">
        <v>22</v>
      </c>
      <c r="GF2" s="2">
        <v>22</v>
      </c>
      <c r="GG2" s="2">
        <v>22</v>
      </c>
      <c r="GH2" s="2">
        <v>22</v>
      </c>
      <c r="GI2" s="2">
        <v>22</v>
      </c>
      <c r="GJ2" s="2">
        <v>22</v>
      </c>
      <c r="GK2" s="2">
        <v>22</v>
      </c>
      <c r="GL2" s="2">
        <v>22</v>
      </c>
      <c r="GR2" s="2">
        <v>22</v>
      </c>
      <c r="GS2" s="3">
        <v>22</v>
      </c>
      <c r="GT2" s="2">
        <v>22</v>
      </c>
      <c r="GU2" s="3">
        <v>22</v>
      </c>
      <c r="GV2" s="2">
        <v>22</v>
      </c>
      <c r="GW2" s="3">
        <v>22</v>
      </c>
      <c r="GX2" t="s">
        <v>58</v>
      </c>
      <c r="GY2" t="s">
        <v>59</v>
      </c>
      <c r="GZ2" t="s">
        <v>60</v>
      </c>
      <c r="HB2">
        <v>555784</v>
      </c>
      <c r="HC2">
        <v>481683</v>
      </c>
      <c r="HD2">
        <v>185279</v>
      </c>
      <c r="HE2">
        <v>296404</v>
      </c>
      <c r="HF2">
        <v>244110</v>
      </c>
      <c r="HG2">
        <v>455541</v>
      </c>
      <c r="HH2" s="8">
        <v>1484390</v>
      </c>
      <c r="HI2" s="8"/>
      <c r="HJ2" s="9">
        <v>37441.912165940215</v>
      </c>
      <c r="HK2" s="9">
        <v>32449.895243163857</v>
      </c>
      <c r="HL2" s="9">
        <v>12481.827552058421</v>
      </c>
      <c r="HM2" s="9">
        <v>19968.067691105436</v>
      </c>
      <c r="HN2" s="9">
        <v>16445.139080699817</v>
      </c>
      <c r="HO2" s="9">
        <v>30688.767776662469</v>
      </c>
    </row>
    <row r="3" spans="1:223" x14ac:dyDescent="0.3">
      <c r="A3" s="2" t="s">
        <v>22</v>
      </c>
      <c r="B3" s="2">
        <v>59930646</v>
      </c>
      <c r="C3" s="12">
        <v>68959062</v>
      </c>
      <c r="D3" s="2">
        <v>109330</v>
      </c>
      <c r="E3" s="2">
        <v>128999038</v>
      </c>
      <c r="F3" s="2"/>
      <c r="G3" s="2" t="s">
        <v>22</v>
      </c>
      <c r="H3" s="10">
        <v>28483652</v>
      </c>
      <c r="I3" s="13">
        <v>33304486</v>
      </c>
      <c r="J3" s="10">
        <v>17539</v>
      </c>
      <c r="K3" s="10">
        <v>61805677</v>
      </c>
      <c r="L3" s="2"/>
      <c r="M3" s="2" t="s">
        <v>22</v>
      </c>
      <c r="N3" s="10">
        <v>31446994</v>
      </c>
      <c r="O3" s="13">
        <v>35654576</v>
      </c>
      <c r="P3" s="10">
        <v>91791</v>
      </c>
      <c r="Q3" s="10">
        <v>67193361</v>
      </c>
      <c r="S3" s="3" t="s">
        <v>22</v>
      </c>
      <c r="T3" s="3">
        <v>62656636</v>
      </c>
      <c r="U3" s="12">
        <v>42656015</v>
      </c>
      <c r="V3" s="3"/>
      <c r="W3" s="3">
        <v>128999038</v>
      </c>
      <c r="X3" s="3"/>
      <c r="Y3" s="3"/>
      <c r="Z3" s="3" t="s">
        <v>22</v>
      </c>
      <c r="AA3" s="3">
        <v>91623998</v>
      </c>
      <c r="AB3" s="12">
        <v>13688653</v>
      </c>
      <c r="AC3" s="3">
        <v>23686387</v>
      </c>
      <c r="AD3" s="3">
        <v>128999038</v>
      </c>
      <c r="AE3" s="3"/>
      <c r="AF3" s="3" t="s">
        <v>22</v>
      </c>
      <c r="AG3" s="3">
        <v>76345289</v>
      </c>
      <c r="AH3" s="12">
        <v>28967362</v>
      </c>
      <c r="AI3" s="3">
        <v>23686387</v>
      </c>
      <c r="AJ3" s="3">
        <v>128999038</v>
      </c>
      <c r="AK3" s="3"/>
      <c r="AM3" s="4" t="s">
        <v>22</v>
      </c>
      <c r="AN3" s="4">
        <v>83925647</v>
      </c>
      <c r="AO3" s="14">
        <v>21387004</v>
      </c>
      <c r="AP3" s="4">
        <v>23686387</v>
      </c>
      <c r="AQ3" s="4">
        <v>128999038</v>
      </c>
      <c r="AR3" s="4"/>
      <c r="AS3" s="4" t="s">
        <v>22</v>
      </c>
      <c r="AT3" s="4">
        <v>99022634</v>
      </c>
      <c r="AU3" s="14">
        <v>6290017</v>
      </c>
      <c r="AV3" s="4">
        <v>23686387</v>
      </c>
      <c r="AW3" s="4">
        <v>128999038</v>
      </c>
      <c r="AX3" s="4"/>
      <c r="AY3" s="4" t="s">
        <v>22</v>
      </c>
      <c r="AZ3" s="4">
        <v>90215664</v>
      </c>
      <c r="BA3" s="14">
        <v>15096987</v>
      </c>
      <c r="BB3" s="4">
        <v>23686387</v>
      </c>
      <c r="BC3" s="4">
        <v>128999038</v>
      </c>
      <c r="BE3" s="5" t="s">
        <v>22</v>
      </c>
      <c r="BF3" s="5">
        <v>84043640</v>
      </c>
      <c r="BG3" s="3">
        <v>21269011</v>
      </c>
      <c r="BH3" s="5">
        <v>23686387</v>
      </c>
      <c r="BI3" s="5">
        <v>128999038</v>
      </c>
      <c r="BJ3" s="5"/>
      <c r="BK3" s="5" t="s">
        <v>22</v>
      </c>
      <c r="BL3" s="5">
        <v>97914015</v>
      </c>
      <c r="BM3" s="3">
        <v>7398636</v>
      </c>
      <c r="BN3" s="5">
        <v>23686387</v>
      </c>
      <c r="BO3" s="5">
        <v>128999038</v>
      </c>
      <c r="BP3" s="5"/>
      <c r="BQ3" s="5" t="s">
        <v>22</v>
      </c>
      <c r="BR3" s="5">
        <v>91442276</v>
      </c>
      <c r="BS3" s="3">
        <v>13870375</v>
      </c>
      <c r="BT3" s="5">
        <v>23686387</v>
      </c>
      <c r="BU3" s="5">
        <v>128999038</v>
      </c>
      <c r="BX3" s="6" t="s">
        <v>22</v>
      </c>
      <c r="BY3" s="6">
        <v>72499439</v>
      </c>
      <c r="BZ3" s="6">
        <v>32813212</v>
      </c>
      <c r="CA3" s="6">
        <v>23686387</v>
      </c>
      <c r="CB3" s="6">
        <v>128999038</v>
      </c>
      <c r="CC3" s="6"/>
      <c r="CD3" s="6"/>
      <c r="CE3" s="6" t="s">
        <v>22</v>
      </c>
      <c r="CF3" s="6">
        <v>85851656</v>
      </c>
      <c r="CG3" s="6">
        <v>19460995</v>
      </c>
      <c r="CH3" s="6">
        <v>23686387</v>
      </c>
      <c r="CI3" s="6">
        <v>128999038</v>
      </c>
      <c r="CJ3" s="6"/>
      <c r="CK3" s="6" t="s">
        <v>22</v>
      </c>
      <c r="CL3" s="6">
        <v>91960434</v>
      </c>
      <c r="CM3" s="6">
        <v>13352217</v>
      </c>
      <c r="CN3" s="6">
        <v>23686387</v>
      </c>
      <c r="CO3" s="6">
        <v>128999038</v>
      </c>
      <c r="CS3" s="7" t="s">
        <v>22</v>
      </c>
      <c r="CT3" s="7">
        <v>75469227</v>
      </c>
      <c r="CU3" s="7">
        <v>29843424</v>
      </c>
      <c r="CV3" s="7">
        <v>23686387</v>
      </c>
      <c r="CW3" s="7">
        <v>128999038</v>
      </c>
      <c r="CX3" s="7"/>
      <c r="CY3" s="7" t="s">
        <v>22</v>
      </c>
      <c r="CZ3" s="11">
        <v>33149648</v>
      </c>
      <c r="DA3" s="11">
        <v>16630746</v>
      </c>
      <c r="DB3" s="11">
        <v>12025283</v>
      </c>
      <c r="DC3" s="11">
        <v>61805677</v>
      </c>
      <c r="DD3" s="7"/>
      <c r="DE3" s="7" t="s">
        <v>22</v>
      </c>
      <c r="DF3" s="11">
        <v>42319579</v>
      </c>
      <c r="DG3" s="11">
        <v>13212678</v>
      </c>
      <c r="DH3" s="11">
        <v>11661104</v>
      </c>
      <c r="DI3" s="11">
        <v>67193361</v>
      </c>
      <c r="EA3" s="2">
        <v>68959062</v>
      </c>
      <c r="EB3" s="10">
        <v>33304486</v>
      </c>
      <c r="EC3" s="10">
        <v>35654576</v>
      </c>
      <c r="ED3" s="3">
        <v>42656015</v>
      </c>
      <c r="EE3" s="3">
        <v>13688653</v>
      </c>
      <c r="EF3" s="3">
        <v>28967362</v>
      </c>
      <c r="EG3" s="4">
        <v>21387004</v>
      </c>
      <c r="EH3" s="4">
        <v>6290017</v>
      </c>
      <c r="EI3" s="4">
        <v>15096987</v>
      </c>
      <c r="EJ3" s="5">
        <v>21269011</v>
      </c>
      <c r="EK3" s="5">
        <v>7398636</v>
      </c>
      <c r="EL3" s="5">
        <v>13870375</v>
      </c>
      <c r="EM3" s="6">
        <v>32813212</v>
      </c>
      <c r="EN3" s="6">
        <v>19460995</v>
      </c>
      <c r="EO3" s="6">
        <v>13352217</v>
      </c>
      <c r="EP3" s="7">
        <v>29843424</v>
      </c>
      <c r="EQ3" s="11">
        <v>16630746</v>
      </c>
      <c r="ER3" s="11">
        <v>13212678</v>
      </c>
      <c r="EU3" s="9">
        <f t="shared" ref="EU3" si="0">EB3/EA3*100000</f>
        <v>48296.025256260014</v>
      </c>
      <c r="EV3" s="9">
        <f t="shared" ref="EV3" si="1">EC3/EA3*100000</f>
        <v>51703.974743739986</v>
      </c>
      <c r="EW3" s="9"/>
      <c r="EX3" s="9">
        <f t="shared" ref="EX3" si="2">EE3/ED3*100000</f>
        <v>32090.791884802176</v>
      </c>
      <c r="EY3" s="9">
        <f t="shared" ref="EY3" si="3">EF3/ED3*100000</f>
        <v>67909.20811519782</v>
      </c>
      <c r="EZ3" s="9"/>
      <c r="FA3" s="9">
        <f t="shared" ref="FA3" si="4">EH3/EG3*100000</f>
        <v>29410.463475856646</v>
      </c>
      <c r="FB3" s="9">
        <f t="shared" ref="FB3" si="5">EI3/EG3*100000</f>
        <v>70589.536524143346</v>
      </c>
      <c r="FC3" s="9"/>
      <c r="FD3" s="9">
        <f t="shared" ref="FD3" si="6">EK3/EJ3*100000</f>
        <v>34785.989814006869</v>
      </c>
      <c r="FE3" s="9">
        <f t="shared" ref="FE3" si="7">EL3/EJ3*100000</f>
        <v>65214.010185993131</v>
      </c>
      <c r="FF3" s="9"/>
      <c r="FG3" s="9">
        <f t="shared" ref="FG3" si="8">EN3/EM3*100000</f>
        <v>59308.412111560428</v>
      </c>
      <c r="FH3" s="9">
        <f t="shared" ref="FH3" si="9">EO3/EM3*100000</f>
        <v>40691.587888439572</v>
      </c>
      <c r="FI3" s="9"/>
      <c r="FJ3" s="9">
        <f t="shared" ref="FJ3" si="10">EQ3/EP3*100000</f>
        <v>55726.668628907995</v>
      </c>
      <c r="FK3" s="9">
        <f t="shared" ref="FK3" si="11">ER3/EP3*100000</f>
        <v>44273.331371091997</v>
      </c>
      <c r="FN3" t="s">
        <v>22</v>
      </c>
      <c r="FO3">
        <v>61805677</v>
      </c>
      <c r="FP3">
        <v>67193361</v>
      </c>
      <c r="FQ3">
        <v>128999038</v>
      </c>
      <c r="FT3" s="2" t="s">
        <v>22</v>
      </c>
      <c r="FU3" s="2">
        <v>68959062</v>
      </c>
      <c r="FV3" s="10">
        <v>33304486</v>
      </c>
      <c r="FW3" s="10">
        <v>35654576</v>
      </c>
      <c r="FX3" s="3">
        <v>42656015</v>
      </c>
      <c r="FY3" s="3">
        <v>13688653</v>
      </c>
      <c r="FZ3" s="3">
        <v>28967362</v>
      </c>
      <c r="GA3" s="4">
        <v>21387004</v>
      </c>
      <c r="GB3" s="4">
        <v>6290017</v>
      </c>
      <c r="GC3" s="4">
        <v>15096987</v>
      </c>
      <c r="GD3" s="5">
        <v>21269011</v>
      </c>
      <c r="GE3" s="5">
        <v>7398636</v>
      </c>
      <c r="GF3" s="5">
        <v>13870375</v>
      </c>
      <c r="GG3" s="6">
        <v>32813212</v>
      </c>
      <c r="GH3" s="6">
        <v>19460995</v>
      </c>
      <c r="GI3" s="6">
        <v>13352217</v>
      </c>
      <c r="GJ3" s="7">
        <v>29843424</v>
      </c>
      <c r="GK3" s="11">
        <v>16630746</v>
      </c>
      <c r="GL3" s="11">
        <v>13212678</v>
      </c>
      <c r="GR3" s="2">
        <v>68959062</v>
      </c>
      <c r="GS3" s="3">
        <v>42656015</v>
      </c>
      <c r="GT3" s="4">
        <v>21387004</v>
      </c>
      <c r="GU3" s="5">
        <v>21269011</v>
      </c>
      <c r="GV3" s="6">
        <v>32813212</v>
      </c>
      <c r="GW3" s="7">
        <v>29843424</v>
      </c>
      <c r="GX3" s="8">
        <v>128999038</v>
      </c>
      <c r="GY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C821-5CA3-42DB-9315-1071CAFA7073}">
  <dimension ref="A1:R5"/>
  <sheetViews>
    <sheetView topLeftCell="H1" workbookViewId="0">
      <selection activeCell="B10" sqref="B10"/>
    </sheetView>
  </sheetViews>
  <sheetFormatPr baseColWidth="10" defaultRowHeight="14.4" x14ac:dyDescent="0.3"/>
  <sheetData>
    <row r="1" spans="1:18" x14ac:dyDescent="0.3">
      <c r="A1" t="s">
        <v>0</v>
      </c>
      <c r="B1" t="s">
        <v>115</v>
      </c>
      <c r="C1" t="s">
        <v>14</v>
      </c>
      <c r="D1" t="s">
        <v>62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</row>
    <row r="2" spans="1:18" x14ac:dyDescent="0.3">
      <c r="A2">
        <v>2016</v>
      </c>
      <c r="B2">
        <v>120919430</v>
      </c>
      <c r="C2">
        <v>67269279</v>
      </c>
      <c r="D2">
        <v>53532232</v>
      </c>
      <c r="E2">
        <v>38642445</v>
      </c>
      <c r="F2">
        <v>56243753</v>
      </c>
      <c r="G2">
        <v>20666225</v>
      </c>
      <c r="H2">
        <v>17976220</v>
      </c>
      <c r="I2">
        <v>76909978</v>
      </c>
      <c r="J2">
        <v>25999742</v>
      </c>
      <c r="K2">
        <v>55.63148866976961</v>
      </c>
      <c r="L2">
        <v>44.270992676693893</v>
      </c>
      <c r="M2">
        <v>31.957184217623258</v>
      </c>
      <c r="N2">
        <v>46.513412277911002</v>
      </c>
      <c r="O2">
        <v>17.090905076214799</v>
      </c>
      <c r="P2">
        <v>14.866279141408455</v>
      </c>
      <c r="Q2">
        <v>63.604317354125804</v>
      </c>
      <c r="R2">
        <v>21.501707376556439</v>
      </c>
    </row>
    <row r="3" spans="1:18" x14ac:dyDescent="0.3">
      <c r="A3">
        <v>2018</v>
      </c>
      <c r="B3">
        <v>123934029</v>
      </c>
      <c r="C3">
        <v>68797198</v>
      </c>
      <c r="D3">
        <v>55038883</v>
      </c>
      <c r="E3">
        <v>39643570</v>
      </c>
      <c r="F3">
        <v>58973088</v>
      </c>
      <c r="G3">
        <v>20892059</v>
      </c>
      <c r="H3">
        <v>18751511</v>
      </c>
      <c r="I3">
        <v>31856985</v>
      </c>
      <c r="J3">
        <v>27116103</v>
      </c>
      <c r="K3">
        <v>55.511144562241256</v>
      </c>
      <c r="L3">
        <v>44.409823068045341</v>
      </c>
      <c r="M3">
        <v>31.987639165672572</v>
      </c>
      <c r="N3">
        <v>47.584257911925057</v>
      </c>
      <c r="O3">
        <v>16.857403223774803</v>
      </c>
      <c r="P3">
        <v>15.130235941897766</v>
      </c>
      <c r="Q3">
        <v>25.704792506987729</v>
      </c>
      <c r="R3">
        <v>21.879465404937331</v>
      </c>
    </row>
    <row r="4" spans="1:18" x14ac:dyDescent="0.3">
      <c r="A4">
        <v>2020</v>
      </c>
      <c r="B4">
        <v>126838467</v>
      </c>
      <c r="C4">
        <v>69430259</v>
      </c>
      <c r="D4">
        <v>57330597</v>
      </c>
      <c r="E4">
        <v>44443912</v>
      </c>
      <c r="F4">
        <v>58770938</v>
      </c>
      <c r="G4">
        <v>23008513</v>
      </c>
      <c r="H4">
        <v>21435399</v>
      </c>
      <c r="I4">
        <v>31739157</v>
      </c>
      <c r="J4">
        <v>27031781</v>
      </c>
      <c r="K4">
        <v>54.739118693385024</v>
      </c>
      <c r="L4">
        <v>45.199692456074857</v>
      </c>
      <c r="M4">
        <v>35.039773856617174</v>
      </c>
      <c r="N4">
        <v>46.33526357583618</v>
      </c>
      <c r="O4">
        <v>18.140011894025811</v>
      </c>
      <c r="P4">
        <v>16.899761962591363</v>
      </c>
      <c r="Q4">
        <v>25.023289661802679</v>
      </c>
      <c r="R4">
        <v>21.311973914033508</v>
      </c>
    </row>
    <row r="5" spans="1:18" x14ac:dyDescent="0.3">
      <c r="A5">
        <v>2022</v>
      </c>
      <c r="B5">
        <v>128999038</v>
      </c>
      <c r="C5">
        <v>68959062</v>
      </c>
      <c r="D5">
        <v>59930646</v>
      </c>
      <c r="E5">
        <v>42656015</v>
      </c>
      <c r="F5">
        <v>62656636</v>
      </c>
      <c r="G5">
        <v>21387004</v>
      </c>
      <c r="H5">
        <v>21269011</v>
      </c>
      <c r="I5">
        <v>32813212</v>
      </c>
      <c r="J5">
        <v>29843424</v>
      </c>
      <c r="K5">
        <v>53.457035857895306</v>
      </c>
      <c r="L5">
        <v>46.458211572089397</v>
      </c>
      <c r="M5">
        <v>46.458211572089397</v>
      </c>
      <c r="N5">
        <v>48.571397873525228</v>
      </c>
      <c r="O5">
        <v>16.579196505325879</v>
      </c>
      <c r="P5">
        <v>16.487728381354287</v>
      </c>
      <c r="Q5">
        <v>25.436788141009238</v>
      </c>
      <c r="R5">
        <v>23.13460973251599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E6B8-7334-4188-B1D3-76F81A914C4E}">
  <dimension ref="A1:BV35"/>
  <sheetViews>
    <sheetView topLeftCell="AY1" workbookViewId="0">
      <selection activeCell="AV1" sqref="AV1"/>
    </sheetView>
  </sheetViews>
  <sheetFormatPr baseColWidth="10" defaultRowHeight="14.4" x14ac:dyDescent="0.3"/>
  <cols>
    <col min="1" max="1" width="14" customWidth="1"/>
    <col min="2" max="2" width="15.33203125" bestFit="1" customWidth="1"/>
    <col min="3" max="3" width="13.109375" bestFit="1" customWidth="1"/>
    <col min="4" max="4" width="11" bestFit="1" customWidth="1"/>
    <col min="5" max="5" width="20.33203125" bestFit="1" customWidth="1"/>
    <col min="6" max="6" width="21.44140625" bestFit="1" customWidth="1"/>
    <col min="7" max="7" width="17.44140625" bestFit="1" customWidth="1"/>
    <col min="8" max="9" width="16.5546875" bestFit="1" customWidth="1"/>
    <col min="10" max="10" width="15.5546875" bestFit="1" customWidth="1"/>
    <col min="47" max="47" width="26.109375" bestFit="1" customWidth="1"/>
  </cols>
  <sheetData>
    <row r="1" spans="1:74" x14ac:dyDescent="0.3">
      <c r="A1" s="9" t="s">
        <v>147</v>
      </c>
      <c r="B1" t="s">
        <v>149</v>
      </c>
      <c r="C1" t="s">
        <v>122</v>
      </c>
      <c r="D1" t="s">
        <v>123</v>
      </c>
      <c r="E1" t="s">
        <v>155</v>
      </c>
      <c r="F1" t="s">
        <v>154</v>
      </c>
      <c r="G1" t="s">
        <v>153</v>
      </c>
      <c r="H1" t="s">
        <v>152</v>
      </c>
      <c r="I1" t="s">
        <v>151</v>
      </c>
      <c r="J1" t="s">
        <v>150</v>
      </c>
      <c r="M1" t="s">
        <v>156</v>
      </c>
      <c r="N1" t="s">
        <v>112</v>
      </c>
      <c r="O1" t="s">
        <v>130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X1" t="s">
        <v>163</v>
      </c>
      <c r="Y1" t="s">
        <v>108</v>
      </c>
      <c r="Z1" t="s">
        <v>132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I1" t="s">
        <v>170</v>
      </c>
      <c r="AJ1" t="s">
        <v>41</v>
      </c>
      <c r="AK1" t="s">
        <v>140</v>
      </c>
      <c r="AL1" t="s">
        <v>42</v>
      </c>
      <c r="AM1" t="s">
        <v>171</v>
      </c>
      <c r="AN1" t="s">
        <v>43</v>
      </c>
      <c r="AO1" t="s">
        <v>44</v>
      </c>
      <c r="AP1" t="s">
        <v>45</v>
      </c>
      <c r="AQ1" t="s">
        <v>46</v>
      </c>
      <c r="AT1" t="s">
        <v>172</v>
      </c>
      <c r="AU1" t="s">
        <v>173</v>
      </c>
      <c r="AV1" s="96" t="s">
        <v>215</v>
      </c>
      <c r="AW1" s="97" t="s">
        <v>216</v>
      </c>
      <c r="AX1" s="97" t="s">
        <v>217</v>
      </c>
      <c r="AY1" s="97" t="s">
        <v>218</v>
      </c>
      <c r="AZ1" t="s">
        <v>219</v>
      </c>
      <c r="BA1" t="s">
        <v>220</v>
      </c>
      <c r="BB1" t="s">
        <v>221</v>
      </c>
      <c r="BC1" t="s">
        <v>222</v>
      </c>
      <c r="BD1" t="s">
        <v>223</v>
      </c>
      <c r="BE1" t="s">
        <v>224</v>
      </c>
      <c r="BF1" t="s">
        <v>225</v>
      </c>
      <c r="BG1" t="s">
        <v>226</v>
      </c>
      <c r="BH1" t="s">
        <v>227</v>
      </c>
      <c r="BI1" t="s">
        <v>228</v>
      </c>
      <c r="BJ1" t="s">
        <v>229</v>
      </c>
      <c r="BK1" t="s">
        <v>230</v>
      </c>
      <c r="BL1" t="s">
        <v>249</v>
      </c>
      <c r="BM1" t="s">
        <v>250</v>
      </c>
      <c r="BN1" t="s">
        <v>251</v>
      </c>
      <c r="BO1" t="s">
        <v>252</v>
      </c>
      <c r="BP1" t="s">
        <v>253</v>
      </c>
      <c r="BQ1" t="s">
        <v>254</v>
      </c>
      <c r="BR1" t="s">
        <v>255</v>
      </c>
      <c r="BS1" t="s">
        <v>256</v>
      </c>
      <c r="BT1" t="s">
        <v>257</v>
      </c>
      <c r="BU1" t="s">
        <v>258</v>
      </c>
      <c r="BV1" t="s">
        <v>259</v>
      </c>
    </row>
    <row r="2" spans="1:74" x14ac:dyDescent="0.3">
      <c r="A2" s="9">
        <v>1</v>
      </c>
      <c r="B2">
        <v>1317987</v>
      </c>
      <c r="C2">
        <v>536450</v>
      </c>
      <c r="D2">
        <v>781085</v>
      </c>
      <c r="E2">
        <v>382655</v>
      </c>
      <c r="F2">
        <v>626019</v>
      </c>
      <c r="G2">
        <v>159348</v>
      </c>
      <c r="H2">
        <v>785367</v>
      </c>
      <c r="I2">
        <v>233922</v>
      </c>
      <c r="J2">
        <v>392097</v>
      </c>
      <c r="M2">
        <v>1373826</v>
      </c>
      <c r="N2">
        <v>546123</v>
      </c>
      <c r="O2" s="8">
        <v>827703</v>
      </c>
      <c r="P2">
        <v>426730</v>
      </c>
      <c r="Q2" s="8">
        <v>651622</v>
      </c>
      <c r="R2">
        <v>182529</v>
      </c>
      <c r="S2">
        <v>244201</v>
      </c>
      <c r="T2">
        <v>237462</v>
      </c>
      <c r="U2">
        <v>414160</v>
      </c>
      <c r="X2">
        <v>1435488</v>
      </c>
      <c r="Y2">
        <v>573668</v>
      </c>
      <c r="Z2">
        <v>861757</v>
      </c>
      <c r="AA2">
        <v>474862</v>
      </c>
      <c r="AB2">
        <v>685432</v>
      </c>
      <c r="AC2">
        <v>195020</v>
      </c>
      <c r="AD2">
        <v>279842</v>
      </c>
      <c r="AE2">
        <v>251602</v>
      </c>
      <c r="AF2">
        <v>433830</v>
      </c>
      <c r="AI2">
        <v>1484390</v>
      </c>
      <c r="AJ2">
        <v>555784</v>
      </c>
      <c r="AK2">
        <v>928038</v>
      </c>
      <c r="AL2">
        <v>481683</v>
      </c>
      <c r="AM2">
        <v>699651</v>
      </c>
      <c r="AN2">
        <v>185279</v>
      </c>
      <c r="AO2">
        <v>296404</v>
      </c>
      <c r="AP2">
        <v>244110</v>
      </c>
      <c r="AQ2">
        <v>455541</v>
      </c>
      <c r="AT2" s="95" t="s">
        <v>174</v>
      </c>
      <c r="AU2" t="s">
        <v>175</v>
      </c>
      <c r="AV2">
        <v>39</v>
      </c>
      <c r="AW2">
        <v>70</v>
      </c>
      <c r="AX2">
        <v>2</v>
      </c>
      <c r="AY2">
        <v>2</v>
      </c>
      <c r="AZ2">
        <v>75</v>
      </c>
      <c r="BA2">
        <v>10</v>
      </c>
      <c r="BB2">
        <v>2</v>
      </c>
      <c r="BC2">
        <v>138</v>
      </c>
      <c r="BD2">
        <v>72</v>
      </c>
      <c r="BE2">
        <v>12</v>
      </c>
      <c r="BF2">
        <v>2</v>
      </c>
      <c r="BG2">
        <v>104</v>
      </c>
      <c r="BH2">
        <v>70</v>
      </c>
      <c r="BI2">
        <v>5</v>
      </c>
      <c r="BJ2">
        <v>4</v>
      </c>
      <c r="BK2">
        <v>97</v>
      </c>
      <c r="BL2" s="1">
        <v>244.64150349998272</v>
      </c>
      <c r="BM2" s="1">
        <v>255.62184918336325</v>
      </c>
      <c r="BN2" s="1">
        <v>264.32998165731277</v>
      </c>
      <c r="BO2" s="1">
        <v>233231.31487639865</v>
      </c>
      <c r="BP2" s="1">
        <v>238695.66233278447</v>
      </c>
      <c r="BQ2" s="1">
        <v>211465.29124590382</v>
      </c>
      <c r="BR2" s="1">
        <v>213219.03273398502</v>
      </c>
      <c r="BS2" s="1">
        <v>0.40907402279999999</v>
      </c>
      <c r="BT2" s="1">
        <v>0.42022275190000002</v>
      </c>
      <c r="BU2" s="1">
        <v>0.39506321170000003</v>
      </c>
      <c r="BV2" s="1">
        <v>0.42921416379999999</v>
      </c>
    </row>
    <row r="3" spans="1:74" x14ac:dyDescent="0.3">
      <c r="A3" s="9">
        <v>2</v>
      </c>
      <c r="B3">
        <v>3626546</v>
      </c>
      <c r="C3">
        <v>1506647</v>
      </c>
      <c r="D3">
        <v>2118559</v>
      </c>
      <c r="E3">
        <v>1225506</v>
      </c>
      <c r="F3">
        <v>1673352</v>
      </c>
      <c r="G3">
        <v>565701</v>
      </c>
      <c r="H3">
        <v>659805</v>
      </c>
      <c r="I3">
        <v>2239053</v>
      </c>
      <c r="J3">
        <v>1082154</v>
      </c>
      <c r="M3">
        <v>3747643</v>
      </c>
      <c r="N3">
        <v>1579160</v>
      </c>
      <c r="O3" s="8">
        <v>2167612</v>
      </c>
      <c r="P3">
        <v>1266653</v>
      </c>
      <c r="Q3" s="8">
        <v>1720987</v>
      </c>
      <c r="R3">
        <v>590373</v>
      </c>
      <c r="S3">
        <v>676280</v>
      </c>
      <c r="T3">
        <v>631425</v>
      </c>
      <c r="U3">
        <v>1089562</v>
      </c>
      <c r="X3">
        <v>3785807</v>
      </c>
      <c r="Y3">
        <v>1651544</v>
      </c>
      <c r="Z3">
        <v>2132304</v>
      </c>
      <c r="AA3">
        <v>1423046</v>
      </c>
      <c r="AB3">
        <v>1691239</v>
      </c>
      <c r="AC3">
        <v>668779</v>
      </c>
      <c r="AD3">
        <v>754267</v>
      </c>
      <c r="AE3">
        <v>654180</v>
      </c>
      <c r="AF3">
        <v>1037059</v>
      </c>
      <c r="AI3">
        <v>3825367</v>
      </c>
      <c r="AJ3">
        <v>1459888</v>
      </c>
      <c r="AK3">
        <v>2362187</v>
      </c>
      <c r="AL3">
        <v>1344071</v>
      </c>
      <c r="AM3">
        <v>1858849</v>
      </c>
      <c r="AN3">
        <v>549364</v>
      </c>
      <c r="AO3">
        <v>794707</v>
      </c>
      <c r="AP3">
        <v>636011</v>
      </c>
      <c r="AQ3">
        <v>1222838</v>
      </c>
      <c r="AT3" s="95" t="s">
        <v>176</v>
      </c>
      <c r="AU3" t="s">
        <v>177</v>
      </c>
      <c r="AV3">
        <v>1168</v>
      </c>
      <c r="AW3">
        <v>175</v>
      </c>
      <c r="AX3">
        <v>14</v>
      </c>
      <c r="AY3">
        <v>19</v>
      </c>
      <c r="AZ3">
        <v>2798</v>
      </c>
      <c r="BA3">
        <v>15</v>
      </c>
      <c r="BB3">
        <v>20</v>
      </c>
      <c r="BC3">
        <v>135</v>
      </c>
      <c r="BD3">
        <v>2629</v>
      </c>
      <c r="BE3">
        <v>14</v>
      </c>
      <c r="BF3">
        <v>54</v>
      </c>
      <c r="BG3">
        <v>127</v>
      </c>
      <c r="BH3">
        <v>2399</v>
      </c>
      <c r="BI3">
        <v>18</v>
      </c>
      <c r="BJ3">
        <v>70</v>
      </c>
      <c r="BK3">
        <v>172</v>
      </c>
      <c r="BL3" s="1">
        <v>52.451270433048848</v>
      </c>
      <c r="BM3" s="1">
        <v>52.985406231150982</v>
      </c>
      <c r="BN3" s="1">
        <v>53.539080169231909</v>
      </c>
      <c r="BO3" s="1">
        <v>228507.30336799807</v>
      </c>
      <c r="BP3" s="1">
        <v>234498.55495840989</v>
      </c>
      <c r="BQ3" s="1">
        <v>220127.69509908985</v>
      </c>
      <c r="BR3" s="1">
        <v>242972.43480168047</v>
      </c>
      <c r="BS3" s="1">
        <v>0.42444201260000003</v>
      </c>
      <c r="BT3" s="1">
        <v>0.39077280850000001</v>
      </c>
      <c r="BU3" s="1">
        <v>0.42119089110000002</v>
      </c>
      <c r="BV3" s="1">
        <v>0.3835499825</v>
      </c>
    </row>
    <row r="4" spans="1:74" x14ac:dyDescent="0.3">
      <c r="A4" s="9">
        <v>3</v>
      </c>
      <c r="B4">
        <v>722250</v>
      </c>
      <c r="C4">
        <v>278117</v>
      </c>
      <c r="D4">
        <v>444133</v>
      </c>
      <c r="E4">
        <v>232938</v>
      </c>
      <c r="F4">
        <v>338005</v>
      </c>
      <c r="G4">
        <v>97762</v>
      </c>
      <c r="H4">
        <v>135176</v>
      </c>
      <c r="I4">
        <v>435767</v>
      </c>
      <c r="J4">
        <v>223250</v>
      </c>
      <c r="M4">
        <v>761252</v>
      </c>
      <c r="N4">
        <v>260431</v>
      </c>
      <c r="O4" s="8">
        <v>500735</v>
      </c>
      <c r="P4">
        <v>243550</v>
      </c>
      <c r="Q4" s="8">
        <v>369156</v>
      </c>
      <c r="R4">
        <v>88306</v>
      </c>
      <c r="S4">
        <v>155244</v>
      </c>
      <c r="T4">
        <v>115301</v>
      </c>
      <c r="U4">
        <v>253855</v>
      </c>
      <c r="X4">
        <v>809636</v>
      </c>
      <c r="Y4">
        <v>299618</v>
      </c>
      <c r="Z4">
        <v>509853</v>
      </c>
      <c r="AA4">
        <v>288005</v>
      </c>
      <c r="AB4">
        <v>372346</v>
      </c>
      <c r="AC4">
        <v>109877</v>
      </c>
      <c r="AD4">
        <v>178128</v>
      </c>
      <c r="AE4">
        <v>126164</v>
      </c>
      <c r="AF4">
        <v>246182</v>
      </c>
      <c r="AI4">
        <v>841389</v>
      </c>
      <c r="AJ4">
        <v>283458</v>
      </c>
      <c r="AK4">
        <v>557931</v>
      </c>
      <c r="AL4">
        <v>264066</v>
      </c>
      <c r="AM4">
        <v>440413</v>
      </c>
      <c r="AN4">
        <v>87578</v>
      </c>
      <c r="AO4">
        <v>176488</v>
      </c>
      <c r="AP4">
        <v>143354</v>
      </c>
      <c r="AQ4">
        <v>297059</v>
      </c>
      <c r="AT4" s="95" t="s">
        <v>178</v>
      </c>
      <c r="AU4" t="s">
        <v>179</v>
      </c>
      <c r="AV4">
        <v>216</v>
      </c>
      <c r="AW4">
        <v>139</v>
      </c>
      <c r="AX4">
        <v>0</v>
      </c>
      <c r="AY4">
        <v>2</v>
      </c>
      <c r="AZ4">
        <v>162</v>
      </c>
      <c r="BA4">
        <v>0</v>
      </c>
      <c r="BB4">
        <v>3</v>
      </c>
      <c r="BC4">
        <v>198</v>
      </c>
      <c r="BD4">
        <v>62</v>
      </c>
      <c r="BE4">
        <v>5</v>
      </c>
      <c r="BF4">
        <v>3</v>
      </c>
      <c r="BG4">
        <v>89</v>
      </c>
      <c r="BH4">
        <v>39</v>
      </c>
      <c r="BI4">
        <v>3</v>
      </c>
      <c r="BJ4">
        <v>3</v>
      </c>
      <c r="BK4">
        <v>164</v>
      </c>
      <c r="BL4" s="1">
        <v>10.299803595405994</v>
      </c>
      <c r="BM4" s="1">
        <v>10.954443185397382</v>
      </c>
      <c r="BN4" s="1">
        <v>11.384063946413349</v>
      </c>
      <c r="BO4" s="1">
        <v>225814.67358947732</v>
      </c>
      <c r="BP4" s="1">
        <v>242519.03837362662</v>
      </c>
      <c r="BQ4" s="1">
        <v>188475.93486455642</v>
      </c>
      <c r="BR4" s="1">
        <v>210866.43989878643</v>
      </c>
      <c r="BS4" s="1">
        <v>0.43112969300000004</v>
      </c>
      <c r="BT4" s="1">
        <v>0.42071904269999999</v>
      </c>
      <c r="BU4" s="1">
        <v>0.43138569570000002</v>
      </c>
      <c r="BV4" s="1">
        <v>0.40645857220000003</v>
      </c>
    </row>
    <row r="5" spans="1:74" x14ac:dyDescent="0.3">
      <c r="A5" s="9">
        <v>4</v>
      </c>
      <c r="B5">
        <v>857591</v>
      </c>
      <c r="C5">
        <v>510612</v>
      </c>
      <c r="D5">
        <v>346730</v>
      </c>
      <c r="E5">
        <v>249199</v>
      </c>
      <c r="F5">
        <v>422386</v>
      </c>
      <c r="G5">
        <v>133604</v>
      </c>
      <c r="H5">
        <v>115595</v>
      </c>
      <c r="I5">
        <v>555990</v>
      </c>
      <c r="J5">
        <v>172292</v>
      </c>
      <c r="M5">
        <v>882009</v>
      </c>
      <c r="N5">
        <v>529188</v>
      </c>
      <c r="O5" s="8">
        <v>350745</v>
      </c>
      <c r="P5">
        <v>249246</v>
      </c>
      <c r="Q5" s="8">
        <v>439231</v>
      </c>
      <c r="R5">
        <v>130087</v>
      </c>
      <c r="S5">
        <v>119159</v>
      </c>
      <c r="T5">
        <v>261280</v>
      </c>
      <c r="U5">
        <v>177951</v>
      </c>
      <c r="X5">
        <v>934862</v>
      </c>
      <c r="Y5">
        <v>546906</v>
      </c>
      <c r="Z5">
        <v>387725</v>
      </c>
      <c r="AA5">
        <v>276104</v>
      </c>
      <c r="AB5">
        <v>475014</v>
      </c>
      <c r="AC5">
        <v>140971</v>
      </c>
      <c r="AD5">
        <v>135133</v>
      </c>
      <c r="AE5">
        <v>280692</v>
      </c>
      <c r="AF5">
        <v>194322</v>
      </c>
      <c r="AI5">
        <v>952087</v>
      </c>
      <c r="AJ5">
        <v>563329</v>
      </c>
      <c r="AK5">
        <v>387199</v>
      </c>
      <c r="AL5">
        <v>276333</v>
      </c>
      <c r="AM5">
        <v>480727</v>
      </c>
      <c r="AN5">
        <v>140212</v>
      </c>
      <c r="AO5">
        <v>136121</v>
      </c>
      <c r="AP5">
        <v>286518</v>
      </c>
      <c r="AQ5">
        <v>194209</v>
      </c>
      <c r="AT5" s="95" t="s">
        <v>180</v>
      </c>
      <c r="AU5" t="s">
        <v>181</v>
      </c>
      <c r="AV5">
        <v>81</v>
      </c>
      <c r="AW5">
        <v>18</v>
      </c>
      <c r="AX5">
        <v>6</v>
      </c>
      <c r="AY5">
        <v>4</v>
      </c>
      <c r="AZ5">
        <v>69</v>
      </c>
      <c r="BA5">
        <v>8</v>
      </c>
      <c r="BB5">
        <v>3</v>
      </c>
      <c r="BC5">
        <v>18</v>
      </c>
      <c r="BD5">
        <v>77</v>
      </c>
      <c r="BE5">
        <v>2</v>
      </c>
      <c r="BF5">
        <v>0</v>
      </c>
      <c r="BG5">
        <v>13</v>
      </c>
      <c r="BH5">
        <v>87</v>
      </c>
      <c r="BI5">
        <v>3</v>
      </c>
      <c r="BJ5">
        <v>0</v>
      </c>
      <c r="BK5">
        <v>90</v>
      </c>
      <c r="BL5" s="1">
        <v>15.343312973977968</v>
      </c>
      <c r="BM5" s="1">
        <v>16.262736835427972</v>
      </c>
      <c r="BN5" s="1">
        <v>16.562380678038163</v>
      </c>
      <c r="BO5" s="1">
        <v>773374.76955798268</v>
      </c>
      <c r="BP5" s="1">
        <v>640119.38200177101</v>
      </c>
      <c r="BQ5" s="1">
        <v>537584.31832719699</v>
      </c>
      <c r="BR5" s="1">
        <v>496909.39378439152</v>
      </c>
      <c r="BS5" s="1">
        <v>0.46047520310000001</v>
      </c>
      <c r="BT5" s="1">
        <v>0.46381486529999999</v>
      </c>
      <c r="BU5" s="1">
        <v>0.46822475099999999</v>
      </c>
      <c r="BV5" s="1">
        <v>0.44224908880000002</v>
      </c>
    </row>
    <row r="6" spans="1:74" x14ac:dyDescent="0.3">
      <c r="A6" s="9">
        <v>5</v>
      </c>
      <c r="B6">
        <v>2957809</v>
      </c>
      <c r="C6">
        <v>859581</v>
      </c>
      <c r="D6">
        <v>2096401</v>
      </c>
      <c r="E6">
        <v>1016637</v>
      </c>
      <c r="F6">
        <v>1259134</v>
      </c>
      <c r="G6">
        <v>313379</v>
      </c>
      <c r="H6">
        <v>703258</v>
      </c>
      <c r="I6">
        <v>1572513</v>
      </c>
      <c r="J6">
        <v>923664</v>
      </c>
      <c r="M6">
        <v>3050877</v>
      </c>
      <c r="N6">
        <v>846470</v>
      </c>
      <c r="O6" s="8">
        <v>2203824</v>
      </c>
      <c r="P6">
        <v>1056175</v>
      </c>
      <c r="Q6" s="8">
        <v>1337248</v>
      </c>
      <c r="R6">
        <v>300308</v>
      </c>
      <c r="S6">
        <v>755867</v>
      </c>
      <c r="T6">
        <v>326662</v>
      </c>
      <c r="U6">
        <v>1010586</v>
      </c>
      <c r="X6">
        <v>3170331</v>
      </c>
      <c r="Y6">
        <v>976532</v>
      </c>
      <c r="Z6">
        <v>2193799</v>
      </c>
      <c r="AA6">
        <v>1208078</v>
      </c>
      <c r="AB6">
        <v>1335237</v>
      </c>
      <c r="AC6">
        <v>386784</v>
      </c>
      <c r="AD6">
        <v>821294</v>
      </c>
      <c r="AE6">
        <v>365811</v>
      </c>
      <c r="AF6">
        <v>969426</v>
      </c>
      <c r="AI6">
        <v>3273934</v>
      </c>
      <c r="AJ6">
        <v>838501</v>
      </c>
      <c r="AK6">
        <v>2434631</v>
      </c>
      <c r="AL6">
        <v>1140900</v>
      </c>
      <c r="AM6">
        <v>1483177</v>
      </c>
      <c r="AN6">
        <v>318110</v>
      </c>
      <c r="AO6">
        <v>822790</v>
      </c>
      <c r="AP6">
        <v>339788</v>
      </c>
      <c r="AQ6">
        <v>1143389</v>
      </c>
      <c r="AT6" s="95" t="s">
        <v>182</v>
      </c>
      <c r="AU6" t="s">
        <v>183</v>
      </c>
      <c r="AV6">
        <v>212</v>
      </c>
      <c r="AW6">
        <v>24</v>
      </c>
      <c r="AX6">
        <v>21</v>
      </c>
      <c r="AY6">
        <v>5</v>
      </c>
      <c r="AZ6">
        <v>228</v>
      </c>
      <c r="BA6">
        <v>11</v>
      </c>
      <c r="BB6">
        <v>6</v>
      </c>
      <c r="BC6">
        <v>32</v>
      </c>
      <c r="BD6">
        <v>194</v>
      </c>
      <c r="BE6">
        <v>8</v>
      </c>
      <c r="BF6">
        <v>11</v>
      </c>
      <c r="BG6">
        <v>37</v>
      </c>
      <c r="BH6">
        <v>129</v>
      </c>
      <c r="BI6">
        <v>4</v>
      </c>
      <c r="BJ6">
        <v>13</v>
      </c>
      <c r="BK6">
        <v>34</v>
      </c>
      <c r="BL6" s="1">
        <v>20.125213635839124</v>
      </c>
      <c r="BM6" s="1">
        <v>20.913195999485882</v>
      </c>
      <c r="BN6" s="1">
        <v>21.596616703864932</v>
      </c>
      <c r="BO6" s="1">
        <v>304860.61946528667</v>
      </c>
      <c r="BP6" s="1">
        <v>316648.18411230604</v>
      </c>
      <c r="BQ6" s="1">
        <v>272005.42719356436</v>
      </c>
      <c r="BR6" s="1">
        <v>281706.15687426808</v>
      </c>
      <c r="BS6" s="1">
        <v>0.41548414960000002</v>
      </c>
      <c r="BT6" s="1">
        <v>0.41118387849999999</v>
      </c>
      <c r="BU6" s="1">
        <v>0.39281721580000001</v>
      </c>
      <c r="BV6" s="1">
        <v>0.38642144380000004</v>
      </c>
    </row>
    <row r="7" spans="1:74" x14ac:dyDescent="0.3">
      <c r="A7" s="9">
        <v>6</v>
      </c>
      <c r="B7">
        <v>699583</v>
      </c>
      <c r="C7">
        <v>337497</v>
      </c>
      <c r="D7">
        <v>361884</v>
      </c>
      <c r="E7">
        <v>210142</v>
      </c>
      <c r="F7">
        <v>336658</v>
      </c>
      <c r="G7">
        <v>96659</v>
      </c>
      <c r="H7">
        <v>113483</v>
      </c>
      <c r="I7">
        <v>433317</v>
      </c>
      <c r="J7">
        <v>178109</v>
      </c>
      <c r="M7">
        <v>723466</v>
      </c>
      <c r="N7">
        <v>332309</v>
      </c>
      <c r="O7" s="8">
        <v>390442</v>
      </c>
      <c r="P7">
        <v>214264</v>
      </c>
      <c r="Q7" s="8">
        <v>368550</v>
      </c>
      <c r="R7">
        <v>95480</v>
      </c>
      <c r="S7">
        <v>118784</v>
      </c>
      <c r="T7">
        <v>162656</v>
      </c>
      <c r="U7">
        <v>205894</v>
      </c>
      <c r="X7">
        <v>734717</v>
      </c>
      <c r="Y7">
        <v>329203</v>
      </c>
      <c r="Z7">
        <v>405226</v>
      </c>
      <c r="AA7">
        <v>239115</v>
      </c>
      <c r="AB7">
        <v>362861</v>
      </c>
      <c r="AC7">
        <v>101643</v>
      </c>
      <c r="AD7">
        <v>137472</v>
      </c>
      <c r="AE7">
        <v>161227</v>
      </c>
      <c r="AF7">
        <v>201634</v>
      </c>
      <c r="AI7">
        <v>771325</v>
      </c>
      <c r="AJ7">
        <v>292700</v>
      </c>
      <c r="AK7">
        <v>478494</v>
      </c>
      <c r="AL7">
        <v>245858</v>
      </c>
      <c r="AM7">
        <v>390012</v>
      </c>
      <c r="AN7">
        <v>87917</v>
      </c>
      <c r="AO7">
        <v>157941</v>
      </c>
      <c r="AP7">
        <v>149700</v>
      </c>
      <c r="AQ7">
        <v>240312</v>
      </c>
      <c r="AT7" s="95" t="s">
        <v>184</v>
      </c>
      <c r="AU7" t="s">
        <v>185</v>
      </c>
      <c r="AV7">
        <v>502</v>
      </c>
      <c r="AW7">
        <v>67</v>
      </c>
      <c r="AX7">
        <v>4</v>
      </c>
      <c r="AY7">
        <v>0</v>
      </c>
      <c r="AZ7">
        <v>617</v>
      </c>
      <c r="BA7">
        <v>17</v>
      </c>
      <c r="BB7">
        <v>0</v>
      </c>
      <c r="BC7">
        <v>55</v>
      </c>
      <c r="BD7">
        <v>544</v>
      </c>
      <c r="BE7">
        <v>7</v>
      </c>
      <c r="BF7">
        <v>0</v>
      </c>
      <c r="BG7">
        <v>98</v>
      </c>
      <c r="BH7">
        <v>738</v>
      </c>
      <c r="BI7">
        <v>7</v>
      </c>
      <c r="BJ7">
        <v>5</v>
      </c>
      <c r="BK7">
        <v>142</v>
      </c>
      <c r="BL7" s="1">
        <v>128.57310276499786</v>
      </c>
      <c r="BM7" s="1">
        <v>130.57261066061284</v>
      </c>
      <c r="BN7" s="1">
        <v>137.07851991691658</v>
      </c>
      <c r="BO7" s="1">
        <v>201127.29726136857</v>
      </c>
      <c r="BP7" s="1">
        <v>212599.33984458153</v>
      </c>
      <c r="BQ7" s="1">
        <v>201729.7857542428</v>
      </c>
      <c r="BR7" s="1">
        <v>192045.83541308783</v>
      </c>
      <c r="BS7" s="1">
        <v>0.41314561320000004</v>
      </c>
      <c r="BT7" s="1">
        <v>0.41009061590000001</v>
      </c>
      <c r="BU7" s="1">
        <v>0.40152773600000002</v>
      </c>
      <c r="BV7" s="1">
        <v>0.37654333140000001</v>
      </c>
    </row>
    <row r="8" spans="1:74" x14ac:dyDescent="0.3">
      <c r="A8" s="9">
        <v>7</v>
      </c>
      <c r="B8">
        <v>5185820</v>
      </c>
      <c r="C8">
        <v>3881513</v>
      </c>
      <c r="D8">
        <v>1299570</v>
      </c>
      <c r="E8">
        <v>1276188</v>
      </c>
      <c r="F8">
        <v>2534790</v>
      </c>
      <c r="G8">
        <v>866297</v>
      </c>
      <c r="H8">
        <v>409891</v>
      </c>
      <c r="I8">
        <v>3401087</v>
      </c>
      <c r="J8">
        <v>638856</v>
      </c>
      <c r="M8">
        <v>5343475</v>
      </c>
      <c r="N8">
        <v>4438078</v>
      </c>
      <c r="O8" s="8">
        <v>903258</v>
      </c>
      <c r="P8">
        <v>1191234</v>
      </c>
      <c r="Q8" s="8">
        <v>2723725</v>
      </c>
      <c r="R8">
        <v>908591</v>
      </c>
      <c r="S8">
        <v>282643</v>
      </c>
      <c r="T8">
        <v>2263506</v>
      </c>
      <c r="U8">
        <v>460219</v>
      </c>
      <c r="X8">
        <v>5596298</v>
      </c>
      <c r="Y8">
        <v>4537886</v>
      </c>
      <c r="Z8">
        <v>1049548</v>
      </c>
      <c r="AA8">
        <v>1399098</v>
      </c>
      <c r="AB8">
        <v>2894316</v>
      </c>
      <c r="AC8">
        <v>1057200</v>
      </c>
      <c r="AD8">
        <v>341898</v>
      </c>
      <c r="AE8">
        <v>2359110</v>
      </c>
      <c r="AF8">
        <v>535206</v>
      </c>
      <c r="AI8">
        <v>5703957</v>
      </c>
      <c r="AJ8">
        <v>4656364</v>
      </c>
      <c r="AK8">
        <v>1041510</v>
      </c>
      <c r="AL8">
        <v>1453330</v>
      </c>
      <c r="AM8">
        <v>2794317</v>
      </c>
      <c r="AN8">
        <v>1117666</v>
      </c>
      <c r="AO8">
        <v>335664</v>
      </c>
      <c r="AP8">
        <v>2253583</v>
      </c>
      <c r="AQ8">
        <v>540734</v>
      </c>
      <c r="AT8" s="95" t="s">
        <v>186</v>
      </c>
      <c r="AU8" t="s">
        <v>187</v>
      </c>
      <c r="AV8">
        <v>468</v>
      </c>
      <c r="AW8">
        <v>164</v>
      </c>
      <c r="AX8">
        <v>15</v>
      </c>
      <c r="AY8">
        <v>77</v>
      </c>
      <c r="AZ8">
        <v>562</v>
      </c>
      <c r="BA8">
        <v>24</v>
      </c>
      <c r="BB8">
        <v>26</v>
      </c>
      <c r="BC8">
        <v>184</v>
      </c>
      <c r="BD8">
        <v>419</v>
      </c>
      <c r="BE8">
        <v>13</v>
      </c>
      <c r="BF8">
        <v>5</v>
      </c>
      <c r="BG8">
        <v>72</v>
      </c>
      <c r="BH8">
        <v>377</v>
      </c>
      <c r="BI8">
        <v>11</v>
      </c>
      <c r="BJ8">
        <v>5</v>
      </c>
      <c r="BK8">
        <v>29</v>
      </c>
      <c r="BL8" s="1">
        <v>72.887802698287373</v>
      </c>
      <c r="BM8" s="1">
        <v>76.336441073425107</v>
      </c>
      <c r="BN8" s="1">
        <v>77.804966321638105</v>
      </c>
      <c r="BO8" s="1">
        <v>71332.843600433494</v>
      </c>
      <c r="BP8" s="1">
        <v>66174.186835345914</v>
      </c>
      <c r="BQ8" s="1">
        <v>59692.469200174834</v>
      </c>
      <c r="BR8" s="1">
        <v>64654.862755802678</v>
      </c>
      <c r="BS8" s="1">
        <v>0.49561482140000002</v>
      </c>
      <c r="BT8" s="1">
        <v>0.48476799140000004</v>
      </c>
      <c r="BU8" s="1">
        <v>0.46943881079999999</v>
      </c>
      <c r="BV8" s="1">
        <v>0.46674410370000002</v>
      </c>
    </row>
    <row r="9" spans="1:74" x14ac:dyDescent="0.3">
      <c r="A9" s="9">
        <v>8</v>
      </c>
      <c r="B9">
        <v>3596374</v>
      </c>
      <c r="C9">
        <v>1441044</v>
      </c>
      <c r="D9">
        <v>2154780</v>
      </c>
      <c r="E9">
        <v>1190237</v>
      </c>
      <c r="F9">
        <v>1590067</v>
      </c>
      <c r="G9">
        <v>530829</v>
      </c>
      <c r="H9">
        <v>659408</v>
      </c>
      <c r="I9">
        <v>2120896</v>
      </c>
      <c r="J9">
        <v>1064281</v>
      </c>
      <c r="M9">
        <v>3683421</v>
      </c>
      <c r="N9">
        <v>1417014</v>
      </c>
      <c r="O9" s="8">
        <v>2264911</v>
      </c>
      <c r="P9">
        <v>1269795</v>
      </c>
      <c r="Q9" s="8">
        <v>1655412</v>
      </c>
      <c r="R9">
        <v>514086</v>
      </c>
      <c r="S9">
        <v>755709</v>
      </c>
      <c r="T9">
        <v>570468</v>
      </c>
      <c r="U9">
        <v>1084944</v>
      </c>
      <c r="X9">
        <v>3765537</v>
      </c>
      <c r="Y9">
        <v>1381443</v>
      </c>
      <c r="Z9">
        <v>2382573</v>
      </c>
      <c r="AA9">
        <v>1408288</v>
      </c>
      <c r="AB9">
        <v>1634253</v>
      </c>
      <c r="AC9">
        <v>568934</v>
      </c>
      <c r="AD9">
        <v>839354</v>
      </c>
      <c r="AE9">
        <v>525053</v>
      </c>
      <c r="AF9">
        <v>1109200</v>
      </c>
      <c r="AI9">
        <v>3807520</v>
      </c>
      <c r="AJ9">
        <v>1363630</v>
      </c>
      <c r="AK9">
        <v>2443890</v>
      </c>
      <c r="AL9">
        <v>1377352</v>
      </c>
      <c r="AM9">
        <v>1761408</v>
      </c>
      <c r="AN9">
        <v>528901</v>
      </c>
      <c r="AO9">
        <v>848451</v>
      </c>
      <c r="AP9">
        <v>551986</v>
      </c>
      <c r="AQ9">
        <v>1209422</v>
      </c>
      <c r="AT9" s="95" t="s">
        <v>188</v>
      </c>
      <c r="AU9" t="s">
        <v>189</v>
      </c>
      <c r="AV9">
        <v>1232</v>
      </c>
      <c r="AW9">
        <v>23</v>
      </c>
      <c r="AX9">
        <v>9</v>
      </c>
      <c r="AY9">
        <v>28</v>
      </c>
      <c r="AZ9">
        <v>1807</v>
      </c>
      <c r="BA9">
        <v>10</v>
      </c>
      <c r="BB9">
        <v>31</v>
      </c>
      <c r="BC9">
        <v>8</v>
      </c>
      <c r="BD9">
        <v>2296</v>
      </c>
      <c r="BE9">
        <v>20</v>
      </c>
      <c r="BF9">
        <v>30</v>
      </c>
      <c r="BG9">
        <v>16</v>
      </c>
      <c r="BH9">
        <v>1654</v>
      </c>
      <c r="BI9">
        <v>21</v>
      </c>
      <c r="BJ9">
        <v>38</v>
      </c>
      <c r="BK9">
        <v>6</v>
      </c>
      <c r="BL9" s="1">
        <v>14.887765130243805</v>
      </c>
      <c r="BM9" s="1">
        <v>15.219664123444717</v>
      </c>
      <c r="BN9" s="1">
        <v>15.389352313706711</v>
      </c>
      <c r="BO9" s="1">
        <v>230923.84412744612</v>
      </c>
      <c r="BP9" s="1">
        <v>231665.83564572173</v>
      </c>
      <c r="BQ9" s="1">
        <v>214992.46986551984</v>
      </c>
      <c r="BR9" s="1">
        <v>241526.54326175569</v>
      </c>
      <c r="BS9" s="1">
        <v>0.46595101690000001</v>
      </c>
      <c r="BT9" s="1">
        <v>0.43318180540000001</v>
      </c>
      <c r="BU9" s="1">
        <v>0.44208065990000001</v>
      </c>
      <c r="BV9" s="1">
        <v>0.43575042130000002</v>
      </c>
    </row>
    <row r="10" spans="1:74" x14ac:dyDescent="0.3">
      <c r="A10" s="9">
        <v>9</v>
      </c>
      <c r="B10">
        <v>9161000</v>
      </c>
      <c r="C10">
        <v>4072390</v>
      </c>
      <c r="D10">
        <v>5048159</v>
      </c>
      <c r="E10">
        <v>3295949</v>
      </c>
      <c r="F10">
        <v>4423999</v>
      </c>
      <c r="G10">
        <v>1397681</v>
      </c>
      <c r="H10">
        <v>1898268</v>
      </c>
      <c r="I10">
        <v>5821680</v>
      </c>
      <c r="J10">
        <v>2527781</v>
      </c>
      <c r="M10">
        <v>9219295</v>
      </c>
      <c r="N10">
        <v>3953006</v>
      </c>
      <c r="O10" s="8">
        <v>5243256</v>
      </c>
      <c r="P10">
        <v>3517103</v>
      </c>
      <c r="Q10" s="8">
        <v>4403062</v>
      </c>
      <c r="R10">
        <v>1407455</v>
      </c>
      <c r="S10">
        <v>2109648</v>
      </c>
      <c r="T10">
        <v>1855856</v>
      </c>
      <c r="U10">
        <v>2547206</v>
      </c>
      <c r="X10">
        <v>9260329</v>
      </c>
      <c r="Y10">
        <v>3862687</v>
      </c>
      <c r="Z10">
        <v>5377957</v>
      </c>
      <c r="AA10">
        <v>4020241</v>
      </c>
      <c r="AB10">
        <v>4029113</v>
      </c>
      <c r="AC10">
        <v>1636476</v>
      </c>
      <c r="AD10">
        <v>2383765</v>
      </c>
      <c r="AE10">
        <v>1641646</v>
      </c>
      <c r="AF10">
        <v>2387467</v>
      </c>
      <c r="AI10">
        <v>9346899</v>
      </c>
      <c r="AJ10">
        <v>3811516</v>
      </c>
      <c r="AK10">
        <v>5492993</v>
      </c>
      <c r="AL10">
        <v>3644659</v>
      </c>
      <c r="AM10">
        <v>4522096</v>
      </c>
      <c r="AN10">
        <v>1384587</v>
      </c>
      <c r="AO10">
        <v>2260072</v>
      </c>
      <c r="AP10">
        <v>1848860</v>
      </c>
      <c r="AQ10">
        <v>2673236</v>
      </c>
      <c r="AT10" s="95" t="s">
        <v>190</v>
      </c>
      <c r="AU10" t="s">
        <v>191</v>
      </c>
      <c r="AV10">
        <v>906</v>
      </c>
      <c r="AW10">
        <v>608</v>
      </c>
      <c r="AX10">
        <v>46</v>
      </c>
      <c r="AY10">
        <v>29</v>
      </c>
      <c r="AZ10">
        <v>1364</v>
      </c>
      <c r="BA10">
        <v>280</v>
      </c>
      <c r="BB10">
        <v>103</v>
      </c>
      <c r="BC10">
        <v>536</v>
      </c>
      <c r="BD10">
        <v>1128</v>
      </c>
      <c r="BE10">
        <v>68</v>
      </c>
      <c r="BF10">
        <v>113</v>
      </c>
      <c r="BG10">
        <v>344</v>
      </c>
      <c r="BH10">
        <v>709</v>
      </c>
      <c r="BI10">
        <v>27</v>
      </c>
      <c r="BJ10">
        <v>169</v>
      </c>
      <c r="BK10">
        <v>357</v>
      </c>
      <c r="BL10" s="1">
        <v>6169.5781840421332</v>
      </c>
      <c r="BM10" s="1">
        <v>6197.038252431742</v>
      </c>
      <c r="BN10" s="1">
        <v>6254.9711402927478</v>
      </c>
      <c r="BO10" s="1">
        <v>389844.79729287198</v>
      </c>
      <c r="BP10" s="1">
        <v>400743.75253205368</v>
      </c>
      <c r="BQ10" s="1">
        <v>355579.35522593203</v>
      </c>
      <c r="BR10" s="1">
        <v>389475.47662599111</v>
      </c>
      <c r="BS10" s="1">
        <v>0.50020226460000006</v>
      </c>
      <c r="BT10" s="1">
        <v>0.52575017909999999</v>
      </c>
      <c r="BU10" s="1">
        <v>0.44677718310000003</v>
      </c>
      <c r="BV10" s="1">
        <v>0.46338136150000003</v>
      </c>
    </row>
    <row r="11" spans="1:74" x14ac:dyDescent="0.3">
      <c r="A11" s="9">
        <v>10</v>
      </c>
      <c r="B11">
        <v>1750692</v>
      </c>
      <c r="C11">
        <v>857113</v>
      </c>
      <c r="D11">
        <v>893141</v>
      </c>
      <c r="E11">
        <v>568670</v>
      </c>
      <c r="F11">
        <v>778288</v>
      </c>
      <c r="G11">
        <v>274834</v>
      </c>
      <c r="H11">
        <v>293836</v>
      </c>
      <c r="I11">
        <v>1053122</v>
      </c>
      <c r="J11">
        <v>407378</v>
      </c>
      <c r="M11">
        <v>1790551</v>
      </c>
      <c r="N11">
        <v>848746</v>
      </c>
      <c r="O11" s="8">
        <v>941805</v>
      </c>
      <c r="P11">
        <v>641411</v>
      </c>
      <c r="Q11" s="8">
        <v>751622</v>
      </c>
      <c r="R11">
        <v>306345</v>
      </c>
      <c r="S11">
        <v>335066</v>
      </c>
      <c r="T11">
        <v>334543</v>
      </c>
      <c r="U11">
        <v>417079</v>
      </c>
      <c r="X11">
        <v>1849336</v>
      </c>
      <c r="Y11">
        <v>906961</v>
      </c>
      <c r="Z11">
        <v>942375</v>
      </c>
      <c r="AA11">
        <v>636126</v>
      </c>
      <c r="AB11">
        <v>806491</v>
      </c>
      <c r="AC11">
        <v>307008</v>
      </c>
      <c r="AD11">
        <v>329118</v>
      </c>
      <c r="AE11">
        <v>376755</v>
      </c>
      <c r="AF11">
        <v>429736</v>
      </c>
      <c r="AI11">
        <v>1869595</v>
      </c>
      <c r="AJ11">
        <v>922627</v>
      </c>
      <c r="AK11">
        <v>946837</v>
      </c>
      <c r="AL11">
        <v>638178</v>
      </c>
      <c r="AM11">
        <v>835718</v>
      </c>
      <c r="AN11">
        <v>305733</v>
      </c>
      <c r="AO11">
        <v>332445</v>
      </c>
      <c r="AP11">
        <v>386275</v>
      </c>
      <c r="AQ11">
        <v>449443</v>
      </c>
      <c r="AT11" s="95">
        <v>10</v>
      </c>
      <c r="AU11" t="s">
        <v>192</v>
      </c>
      <c r="AV11">
        <v>236</v>
      </c>
      <c r="AW11">
        <v>49</v>
      </c>
      <c r="AX11">
        <v>11</v>
      </c>
      <c r="AY11">
        <v>0</v>
      </c>
      <c r="AZ11">
        <v>180</v>
      </c>
      <c r="BA11">
        <v>6</v>
      </c>
      <c r="BB11">
        <v>0</v>
      </c>
      <c r="BC11">
        <v>74</v>
      </c>
      <c r="BD11">
        <v>143</v>
      </c>
      <c r="BE11">
        <v>1</v>
      </c>
      <c r="BF11">
        <v>1</v>
      </c>
      <c r="BG11">
        <v>101</v>
      </c>
      <c r="BH11">
        <v>115</v>
      </c>
      <c r="BI11">
        <v>1</v>
      </c>
      <c r="BJ11">
        <v>1</v>
      </c>
      <c r="BK11">
        <v>65</v>
      </c>
      <c r="BL11" s="1">
        <v>14.514367106984315</v>
      </c>
      <c r="BM11" s="1">
        <v>14.990883592906286</v>
      </c>
      <c r="BN11" s="1">
        <v>15.155104865140585</v>
      </c>
      <c r="BO11" s="1">
        <v>174435.15706931887</v>
      </c>
      <c r="BP11" s="1">
        <v>172562.107418331</v>
      </c>
      <c r="BQ11" s="1">
        <v>153099.56005831281</v>
      </c>
      <c r="BR11" s="1">
        <v>158838.20934480461</v>
      </c>
      <c r="BS11" s="1">
        <v>0.40886433100000003</v>
      </c>
      <c r="BT11" s="1">
        <v>0.41270884120000001</v>
      </c>
      <c r="BU11" s="1">
        <v>0.45210070800000002</v>
      </c>
      <c r="BV11" s="1">
        <v>0.39392931590000002</v>
      </c>
    </row>
    <row r="12" spans="1:74" x14ac:dyDescent="0.3">
      <c r="A12" s="9">
        <v>11</v>
      </c>
      <c r="B12">
        <v>5949557</v>
      </c>
      <c r="C12">
        <v>3435657</v>
      </c>
      <c r="D12">
        <v>2508185</v>
      </c>
      <c r="E12">
        <v>1762653</v>
      </c>
      <c r="F12">
        <v>2822972</v>
      </c>
      <c r="G12">
        <v>1027545</v>
      </c>
      <c r="H12">
        <v>735108</v>
      </c>
      <c r="I12">
        <v>3850517</v>
      </c>
      <c r="J12">
        <v>1274487</v>
      </c>
      <c r="M12">
        <v>6073797</v>
      </c>
      <c r="N12">
        <v>3579168</v>
      </c>
      <c r="O12" s="8">
        <v>2494244</v>
      </c>
      <c r="P12">
        <v>1944911</v>
      </c>
      <c r="Q12" s="8">
        <v>2787119</v>
      </c>
      <c r="R12">
        <v>1212181</v>
      </c>
      <c r="S12">
        <v>732730</v>
      </c>
      <c r="T12">
        <v>1498928</v>
      </c>
      <c r="U12">
        <v>1288191</v>
      </c>
      <c r="X12">
        <v>6199827</v>
      </c>
      <c r="Y12">
        <v>3477930</v>
      </c>
      <c r="Z12">
        <v>2721169</v>
      </c>
      <c r="AA12">
        <v>2218453</v>
      </c>
      <c r="AB12">
        <v>2828033</v>
      </c>
      <c r="AC12">
        <v>1301776</v>
      </c>
      <c r="AD12">
        <v>916677</v>
      </c>
      <c r="AE12">
        <v>1471787</v>
      </c>
      <c r="AF12">
        <v>1356246</v>
      </c>
      <c r="AI12">
        <v>6278009</v>
      </c>
      <c r="AJ12">
        <v>3546573</v>
      </c>
      <c r="AK12">
        <v>2730865</v>
      </c>
      <c r="AL12">
        <v>2008657</v>
      </c>
      <c r="AM12">
        <v>2967606</v>
      </c>
      <c r="AN12">
        <v>1183152</v>
      </c>
      <c r="AO12">
        <v>825505</v>
      </c>
      <c r="AP12">
        <v>1565084</v>
      </c>
      <c r="AQ12">
        <v>1402522</v>
      </c>
      <c r="AT12" s="95">
        <v>11</v>
      </c>
      <c r="AU12" t="s">
        <v>193</v>
      </c>
      <c r="AV12">
        <v>947</v>
      </c>
      <c r="AW12">
        <v>4</v>
      </c>
      <c r="AX12">
        <v>8</v>
      </c>
      <c r="AY12">
        <v>9</v>
      </c>
      <c r="AZ12">
        <v>2609</v>
      </c>
      <c r="BA12">
        <v>4</v>
      </c>
      <c r="BB12">
        <v>8</v>
      </c>
      <c r="BC12">
        <v>13</v>
      </c>
      <c r="BD12">
        <v>3359</v>
      </c>
      <c r="BE12">
        <v>14</v>
      </c>
      <c r="BF12">
        <v>3</v>
      </c>
      <c r="BG12">
        <v>17</v>
      </c>
      <c r="BH12">
        <v>2634</v>
      </c>
      <c r="BI12">
        <v>9</v>
      </c>
      <c r="BJ12">
        <v>1</v>
      </c>
      <c r="BK12">
        <v>523</v>
      </c>
      <c r="BL12" s="1">
        <v>198.44681543271656</v>
      </c>
      <c r="BM12" s="1">
        <v>202.56454477878876</v>
      </c>
      <c r="BN12" s="1">
        <v>205.11895496473352</v>
      </c>
      <c r="BO12" s="1">
        <v>178961.64689236527</v>
      </c>
      <c r="BP12" s="1">
        <v>184497.90863935693</v>
      </c>
      <c r="BQ12" s="1">
        <v>165160.23608400684</v>
      </c>
      <c r="BR12" s="1">
        <v>179784.11196925651</v>
      </c>
      <c r="BS12" s="1">
        <v>0.54938415520000006</v>
      </c>
      <c r="BT12" s="1">
        <v>0.38943061509999999</v>
      </c>
      <c r="BU12" s="1">
        <v>0.3856107446</v>
      </c>
      <c r="BV12" s="1">
        <v>0.37004336409999999</v>
      </c>
    </row>
    <row r="13" spans="1:74" x14ac:dyDescent="0.3">
      <c r="A13" s="9">
        <v>12</v>
      </c>
      <c r="B13">
        <v>3472673</v>
      </c>
      <c r="C13">
        <v>2627266</v>
      </c>
      <c r="D13">
        <v>841854</v>
      </c>
      <c r="E13">
        <v>974363</v>
      </c>
      <c r="F13">
        <v>1670422</v>
      </c>
      <c r="G13">
        <v>681956</v>
      </c>
      <c r="H13">
        <v>292407</v>
      </c>
      <c r="I13">
        <v>2352378</v>
      </c>
      <c r="J13">
        <v>400276</v>
      </c>
      <c r="M13">
        <v>3505449</v>
      </c>
      <c r="N13">
        <v>2698715</v>
      </c>
      <c r="O13" s="8">
        <v>805731</v>
      </c>
      <c r="P13">
        <v>905462</v>
      </c>
      <c r="Q13" s="8">
        <v>1790937</v>
      </c>
      <c r="R13">
        <v>658631</v>
      </c>
      <c r="S13">
        <v>246831</v>
      </c>
      <c r="T13">
        <v>1359259</v>
      </c>
      <c r="U13">
        <v>431678</v>
      </c>
      <c r="X13">
        <v>3559059</v>
      </c>
      <c r="Y13">
        <v>2684047</v>
      </c>
      <c r="Z13">
        <v>874665</v>
      </c>
      <c r="AA13">
        <v>1052368</v>
      </c>
      <c r="AB13">
        <v>1728859</v>
      </c>
      <c r="AC13">
        <v>717891</v>
      </c>
      <c r="AD13">
        <v>334477</v>
      </c>
      <c r="AE13">
        <v>1312080</v>
      </c>
      <c r="AF13">
        <v>416779</v>
      </c>
      <c r="AI13">
        <v>3603533</v>
      </c>
      <c r="AJ13">
        <v>2693223</v>
      </c>
      <c r="AK13">
        <v>907677</v>
      </c>
      <c r="AL13">
        <v>1010292</v>
      </c>
      <c r="AM13">
        <v>1823231</v>
      </c>
      <c r="AN13">
        <v>683485</v>
      </c>
      <c r="AO13">
        <v>326807</v>
      </c>
      <c r="AP13">
        <v>1375457</v>
      </c>
      <c r="AQ13">
        <v>447774</v>
      </c>
      <c r="AT13" s="95">
        <v>12</v>
      </c>
      <c r="AU13" t="s">
        <v>194</v>
      </c>
      <c r="AV13">
        <v>2213</v>
      </c>
      <c r="AW13">
        <v>199</v>
      </c>
      <c r="AX13">
        <v>72</v>
      </c>
      <c r="AY13">
        <v>4</v>
      </c>
      <c r="AZ13">
        <v>2222</v>
      </c>
      <c r="BA13">
        <v>57</v>
      </c>
      <c r="BB13">
        <v>11</v>
      </c>
      <c r="BC13">
        <v>202</v>
      </c>
      <c r="BD13">
        <v>1222</v>
      </c>
      <c r="BE13">
        <v>22</v>
      </c>
      <c r="BF13">
        <v>17</v>
      </c>
      <c r="BG13">
        <v>241</v>
      </c>
      <c r="BH13">
        <v>1137</v>
      </c>
      <c r="BI13">
        <v>16</v>
      </c>
      <c r="BJ13">
        <v>13</v>
      </c>
      <c r="BK13">
        <v>260</v>
      </c>
      <c r="BL13" s="1">
        <v>55.12069334291597</v>
      </c>
      <c r="BM13" s="1">
        <v>55.963672479144662</v>
      </c>
      <c r="BN13" s="1">
        <v>56.662994510568552</v>
      </c>
      <c r="BO13" s="1">
        <v>90253.836165973582</v>
      </c>
      <c r="BP13" s="1">
        <v>90671.677722311739</v>
      </c>
      <c r="BQ13" s="1">
        <v>80949.367515402249</v>
      </c>
      <c r="BR13" s="1">
        <v>85147.206089135303</v>
      </c>
      <c r="BS13" s="1">
        <v>0.45781550830000001</v>
      </c>
      <c r="BT13" s="1">
        <v>0.4720004283</v>
      </c>
      <c r="BU13" s="1">
        <v>0.44532359850000003</v>
      </c>
      <c r="BV13" s="1">
        <v>0.45035210190000002</v>
      </c>
    </row>
    <row r="14" spans="1:74" x14ac:dyDescent="0.3">
      <c r="A14" s="9">
        <v>13</v>
      </c>
      <c r="B14">
        <v>2945684</v>
      </c>
      <c r="C14">
        <v>2100730</v>
      </c>
      <c r="D14">
        <v>843212</v>
      </c>
      <c r="E14">
        <v>866669</v>
      </c>
      <c r="F14">
        <v>1399070</v>
      </c>
      <c r="G14">
        <v>581138</v>
      </c>
      <c r="H14">
        <v>285531</v>
      </c>
      <c r="I14">
        <v>1980208</v>
      </c>
      <c r="J14">
        <v>410090</v>
      </c>
      <c r="M14">
        <v>3042819</v>
      </c>
      <c r="N14">
        <v>2183070</v>
      </c>
      <c r="O14" s="8">
        <v>859346</v>
      </c>
      <c r="P14">
        <v>854433</v>
      </c>
      <c r="Q14" s="8">
        <v>1563238</v>
      </c>
      <c r="R14">
        <v>552169</v>
      </c>
      <c r="S14">
        <v>302264</v>
      </c>
      <c r="T14">
        <v>1126438</v>
      </c>
      <c r="U14">
        <v>436800</v>
      </c>
      <c r="X14">
        <v>3095183</v>
      </c>
      <c r="Y14">
        <v>2145911</v>
      </c>
      <c r="Z14">
        <v>948815</v>
      </c>
      <c r="AA14">
        <v>1005500</v>
      </c>
      <c r="AB14">
        <v>1494470</v>
      </c>
      <c r="AC14">
        <v>644975</v>
      </c>
      <c r="AD14">
        <v>360525</v>
      </c>
      <c r="AE14">
        <v>1039545</v>
      </c>
      <c r="AF14">
        <v>454925</v>
      </c>
      <c r="AI14">
        <v>3158729</v>
      </c>
      <c r="AJ14">
        <v>2103412</v>
      </c>
      <c r="AK14">
        <v>1053778</v>
      </c>
      <c r="AL14">
        <v>920191</v>
      </c>
      <c r="AM14">
        <v>1676700</v>
      </c>
      <c r="AN14">
        <v>541995</v>
      </c>
      <c r="AO14">
        <v>378196</v>
      </c>
      <c r="AP14">
        <v>1143748</v>
      </c>
      <c r="AQ14">
        <v>532952</v>
      </c>
      <c r="AT14" s="95">
        <v>13</v>
      </c>
      <c r="AU14" t="s">
        <v>195</v>
      </c>
      <c r="AV14">
        <v>135</v>
      </c>
      <c r="AW14">
        <v>80</v>
      </c>
      <c r="AX14">
        <v>14</v>
      </c>
      <c r="AY14">
        <v>8</v>
      </c>
      <c r="AZ14">
        <v>203</v>
      </c>
      <c r="BA14">
        <v>21</v>
      </c>
      <c r="BB14">
        <v>13</v>
      </c>
      <c r="BC14">
        <v>142</v>
      </c>
      <c r="BD14">
        <v>296</v>
      </c>
      <c r="BE14">
        <v>22</v>
      </c>
      <c r="BF14">
        <v>9</v>
      </c>
      <c r="BG14">
        <v>133</v>
      </c>
      <c r="BH14">
        <v>274</v>
      </c>
      <c r="BI14">
        <v>15</v>
      </c>
      <c r="BJ14">
        <v>13</v>
      </c>
      <c r="BK14">
        <v>232</v>
      </c>
      <c r="BL14" s="1">
        <v>146.13871734954577</v>
      </c>
      <c r="BM14" s="1">
        <v>148.65362467570995</v>
      </c>
      <c r="BN14" s="1">
        <v>151.70557450667073</v>
      </c>
      <c r="BO14" s="1">
        <v>142060.81507724521</v>
      </c>
      <c r="BP14" s="1">
        <v>137579.80477971249</v>
      </c>
      <c r="BQ14" s="1">
        <v>116419.88955095709</v>
      </c>
      <c r="BR14" s="1">
        <v>135123.68234185333</v>
      </c>
      <c r="BS14" s="1">
        <v>0.42540274020000002</v>
      </c>
      <c r="BT14" s="1">
        <v>0.41707309370000001</v>
      </c>
      <c r="BU14" s="1">
        <v>0.40128737680000004</v>
      </c>
      <c r="BV14" s="1">
        <v>0.39494609660000002</v>
      </c>
    </row>
    <row r="15" spans="1:74" x14ac:dyDescent="0.3">
      <c r="A15" s="9">
        <v>14</v>
      </c>
      <c r="B15">
        <v>7967540</v>
      </c>
      <c r="C15">
        <v>4028475</v>
      </c>
      <c r="D15">
        <v>3935350</v>
      </c>
      <c r="E15">
        <v>2325788</v>
      </c>
      <c r="F15">
        <v>3930698</v>
      </c>
      <c r="G15">
        <v>1185360</v>
      </c>
      <c r="H15">
        <v>1140428</v>
      </c>
      <c r="I15">
        <v>5116058</v>
      </c>
      <c r="J15">
        <v>2070279</v>
      </c>
      <c r="M15">
        <v>8232966</v>
      </c>
      <c r="N15">
        <v>4063341</v>
      </c>
      <c r="O15" s="8">
        <v>4158398</v>
      </c>
      <c r="P15">
        <v>2432011</v>
      </c>
      <c r="Q15" s="8">
        <v>4032364</v>
      </c>
      <c r="R15">
        <v>1200482</v>
      </c>
      <c r="S15">
        <v>1231529</v>
      </c>
      <c r="T15">
        <v>1886454</v>
      </c>
      <c r="U15">
        <v>2145910</v>
      </c>
      <c r="X15">
        <v>8382571</v>
      </c>
      <c r="Y15">
        <v>4029853</v>
      </c>
      <c r="Z15">
        <v>4352718</v>
      </c>
      <c r="AA15">
        <v>2935716</v>
      </c>
      <c r="AB15">
        <v>3781932</v>
      </c>
      <c r="AC15">
        <v>1403905</v>
      </c>
      <c r="AD15">
        <v>1531811</v>
      </c>
      <c r="AE15">
        <v>1761765</v>
      </c>
      <c r="AF15">
        <v>2020167</v>
      </c>
      <c r="AI15">
        <v>8504670</v>
      </c>
      <c r="AJ15">
        <v>3953005</v>
      </c>
      <c r="AK15">
        <v>4548236</v>
      </c>
      <c r="AL15">
        <v>2815216</v>
      </c>
      <c r="AM15">
        <v>4122272</v>
      </c>
      <c r="AN15">
        <v>1293172</v>
      </c>
      <c r="AO15">
        <v>1522044</v>
      </c>
      <c r="AP15">
        <v>1844682</v>
      </c>
      <c r="AQ15">
        <v>2277590</v>
      </c>
      <c r="AT15" s="95">
        <v>14</v>
      </c>
      <c r="AU15" t="s">
        <v>196</v>
      </c>
      <c r="AV15">
        <v>1105</v>
      </c>
      <c r="AW15">
        <v>675</v>
      </c>
      <c r="AX15">
        <v>16</v>
      </c>
      <c r="AY15">
        <v>2</v>
      </c>
      <c r="AZ15">
        <v>1960</v>
      </c>
      <c r="BA15">
        <v>16</v>
      </c>
      <c r="BB15">
        <v>1</v>
      </c>
      <c r="BC15">
        <v>778</v>
      </c>
      <c r="BD15">
        <v>1754</v>
      </c>
      <c r="BE15">
        <v>13</v>
      </c>
      <c r="BF15">
        <v>17</v>
      </c>
      <c r="BG15">
        <v>730</v>
      </c>
      <c r="BH15">
        <v>1604</v>
      </c>
      <c r="BI15">
        <v>22</v>
      </c>
      <c r="BJ15">
        <v>3</v>
      </c>
      <c r="BK15">
        <v>663</v>
      </c>
      <c r="BL15" s="1">
        <v>104.75058425334694</v>
      </c>
      <c r="BM15" s="1">
        <v>106.65405514794581</v>
      </c>
      <c r="BN15" s="1">
        <v>108.20755865892221</v>
      </c>
      <c r="BO15" s="1">
        <v>210406.06460714349</v>
      </c>
      <c r="BP15" s="1">
        <v>213067.74618041664</v>
      </c>
      <c r="BQ15" s="1">
        <v>192256.4480515584</v>
      </c>
      <c r="BR15" s="1">
        <v>209708.907106331</v>
      </c>
      <c r="BS15" s="1">
        <v>0.40873967700000002</v>
      </c>
      <c r="BT15" s="1">
        <v>0.42379750230000002</v>
      </c>
      <c r="BU15" s="1">
        <v>0.38843435400000004</v>
      </c>
      <c r="BV15" s="1">
        <v>0.36626967620000001</v>
      </c>
    </row>
    <row r="16" spans="1:74" x14ac:dyDescent="0.3">
      <c r="A16" s="9">
        <v>15</v>
      </c>
      <c r="B16">
        <v>16498471</v>
      </c>
      <c r="C16">
        <v>8988018</v>
      </c>
      <c r="D16">
        <v>7510453</v>
      </c>
      <c r="E16">
        <v>5973715</v>
      </c>
      <c r="F16">
        <v>7066077</v>
      </c>
      <c r="G16">
        <v>3079926</v>
      </c>
      <c r="H16">
        <v>2893789</v>
      </c>
      <c r="I16">
        <v>10146003</v>
      </c>
      <c r="J16">
        <v>3323407</v>
      </c>
      <c r="M16">
        <v>16864158</v>
      </c>
      <c r="N16">
        <v>9500052</v>
      </c>
      <c r="O16" s="8">
        <v>7351076</v>
      </c>
      <c r="P16">
        <v>5763071</v>
      </c>
      <c r="Q16" s="8">
        <v>7846263</v>
      </c>
      <c r="R16">
        <v>3001851</v>
      </c>
      <c r="S16">
        <v>2761220</v>
      </c>
      <c r="T16">
        <v>4332593</v>
      </c>
      <c r="U16">
        <v>3513670</v>
      </c>
      <c r="X16">
        <v>17087212</v>
      </c>
      <c r="Y16">
        <v>9306136</v>
      </c>
      <c r="Z16">
        <v>7773109</v>
      </c>
      <c r="AA16">
        <v>6813887</v>
      </c>
      <c r="AB16">
        <v>7437442</v>
      </c>
      <c r="AC16">
        <v>3646242</v>
      </c>
      <c r="AD16">
        <v>3167645</v>
      </c>
      <c r="AE16">
        <v>3844463</v>
      </c>
      <c r="AF16">
        <v>3592979</v>
      </c>
      <c r="AI16">
        <v>17322817</v>
      </c>
      <c r="AJ16">
        <v>9488700</v>
      </c>
      <c r="AK16">
        <v>7834117</v>
      </c>
      <c r="AL16">
        <v>6236140</v>
      </c>
      <c r="AM16">
        <v>8232298</v>
      </c>
      <c r="AN16">
        <v>3187932</v>
      </c>
      <c r="AO16">
        <v>3048208</v>
      </c>
      <c r="AP16">
        <v>4374641</v>
      </c>
      <c r="AQ16">
        <v>3857657</v>
      </c>
      <c r="AT16" s="95">
        <v>15</v>
      </c>
      <c r="AU16" t="s">
        <v>197</v>
      </c>
      <c r="AV16">
        <v>2054</v>
      </c>
      <c r="AW16">
        <v>1452</v>
      </c>
      <c r="AX16">
        <v>254</v>
      </c>
      <c r="AY16">
        <v>72</v>
      </c>
      <c r="AZ16">
        <v>2349</v>
      </c>
      <c r="BA16">
        <v>174</v>
      </c>
      <c r="BB16">
        <v>26</v>
      </c>
      <c r="BC16">
        <v>1629</v>
      </c>
      <c r="BD16">
        <v>2441</v>
      </c>
      <c r="BE16">
        <v>155</v>
      </c>
      <c r="BF16">
        <v>90</v>
      </c>
      <c r="BG16">
        <v>2995</v>
      </c>
      <c r="BH16">
        <v>2257</v>
      </c>
      <c r="BI16">
        <v>92</v>
      </c>
      <c r="BJ16">
        <v>241</v>
      </c>
      <c r="BK16">
        <v>4153</v>
      </c>
      <c r="BL16" s="1">
        <v>754.48927794923384</v>
      </c>
      <c r="BM16" s="1">
        <v>764.46853996775201</v>
      </c>
      <c r="BN16" s="1">
        <v>775.00932393877679</v>
      </c>
      <c r="BO16" s="1">
        <v>124784.46045091086</v>
      </c>
      <c r="BP16" s="1">
        <v>133051.28960485311</v>
      </c>
      <c r="BQ16" s="1">
        <v>117696.75942453339</v>
      </c>
      <c r="BR16" s="1">
        <v>126126.30953729984</v>
      </c>
      <c r="BS16" s="1">
        <v>0.4078423819</v>
      </c>
      <c r="BT16" s="1">
        <v>0.3935308723</v>
      </c>
      <c r="BU16" s="1">
        <v>0.45403316860000004</v>
      </c>
      <c r="BV16" s="1">
        <v>0.38214320940000002</v>
      </c>
    </row>
    <row r="17" spans="1:74" x14ac:dyDescent="0.3">
      <c r="A17" s="9">
        <v>16</v>
      </c>
      <c r="B17">
        <v>4484933</v>
      </c>
      <c r="C17">
        <v>3148677</v>
      </c>
      <c r="D17">
        <v>1336256</v>
      </c>
      <c r="E17">
        <v>1198530</v>
      </c>
      <c r="F17">
        <v>2207625</v>
      </c>
      <c r="G17">
        <v>804992</v>
      </c>
      <c r="H17">
        <v>393538</v>
      </c>
      <c r="I17">
        <v>3012617</v>
      </c>
      <c r="J17">
        <v>679734</v>
      </c>
      <c r="M17">
        <v>4660200</v>
      </c>
      <c r="N17">
        <v>3226880</v>
      </c>
      <c r="O17" s="8">
        <v>1432537</v>
      </c>
      <c r="P17">
        <v>1343505</v>
      </c>
      <c r="Q17" s="8">
        <v>2282604</v>
      </c>
      <c r="R17">
        <v>897144</v>
      </c>
      <c r="S17">
        <v>446361</v>
      </c>
      <c r="T17">
        <v>1537001</v>
      </c>
      <c r="U17">
        <v>745603</v>
      </c>
      <c r="X17">
        <v>4794295</v>
      </c>
      <c r="Y17">
        <v>3256856</v>
      </c>
      <c r="Z17">
        <v>1537022</v>
      </c>
      <c r="AA17">
        <v>1400840</v>
      </c>
      <c r="AB17">
        <v>2367161</v>
      </c>
      <c r="AC17">
        <v>920356</v>
      </c>
      <c r="AD17">
        <v>480484</v>
      </c>
      <c r="AE17">
        <v>1565496</v>
      </c>
      <c r="AF17">
        <v>801665</v>
      </c>
      <c r="AI17">
        <v>4945919</v>
      </c>
      <c r="AJ17">
        <v>3355891</v>
      </c>
      <c r="AK17">
        <v>1586936</v>
      </c>
      <c r="AL17">
        <v>1451636</v>
      </c>
      <c r="AM17">
        <v>2468114</v>
      </c>
      <c r="AN17">
        <v>919485</v>
      </c>
      <c r="AO17">
        <v>532151</v>
      </c>
      <c r="AP17">
        <v>1654505</v>
      </c>
      <c r="AQ17">
        <v>813609</v>
      </c>
      <c r="AT17" s="95">
        <v>16</v>
      </c>
      <c r="AU17" t="s">
        <v>198</v>
      </c>
      <c r="AV17">
        <v>1262</v>
      </c>
      <c r="AW17">
        <v>18</v>
      </c>
      <c r="AX17">
        <v>25</v>
      </c>
      <c r="AY17">
        <v>6</v>
      </c>
      <c r="AZ17">
        <v>1338</v>
      </c>
      <c r="BA17">
        <v>34</v>
      </c>
      <c r="BB17">
        <v>9</v>
      </c>
      <c r="BC17">
        <v>3</v>
      </c>
      <c r="BD17">
        <v>1976</v>
      </c>
      <c r="BE17">
        <v>48</v>
      </c>
      <c r="BF17">
        <v>11</v>
      </c>
      <c r="BG17">
        <v>29</v>
      </c>
      <c r="BH17">
        <v>1969</v>
      </c>
      <c r="BI17">
        <v>39</v>
      </c>
      <c r="BJ17">
        <v>8</v>
      </c>
      <c r="BK17">
        <v>65</v>
      </c>
      <c r="BL17" s="1">
        <v>79.527376668186491</v>
      </c>
      <c r="BM17" s="1">
        <v>81.815738449723867</v>
      </c>
      <c r="BN17" s="1">
        <v>84.40323661717099</v>
      </c>
      <c r="BO17" s="1">
        <v>131865.85373739139</v>
      </c>
      <c r="BP17" s="1">
        <v>135993.42496030213</v>
      </c>
      <c r="BQ17" s="1">
        <v>125247.29746500787</v>
      </c>
      <c r="BR17" s="1">
        <v>130795.0014951721</v>
      </c>
      <c r="BS17" s="1">
        <v>0.4109116692</v>
      </c>
      <c r="BT17" s="1">
        <v>0.4160365567</v>
      </c>
      <c r="BU17" s="1">
        <v>0.40452217540000002</v>
      </c>
      <c r="BV17" s="1">
        <v>0.42500133900000003</v>
      </c>
    </row>
    <row r="18" spans="1:74" x14ac:dyDescent="0.3">
      <c r="A18" s="9">
        <v>17</v>
      </c>
      <c r="B18">
        <v>1920880</v>
      </c>
      <c r="C18">
        <v>1206931</v>
      </c>
      <c r="D18">
        <v>708848</v>
      </c>
      <c r="E18">
        <v>612210</v>
      </c>
      <c r="F18">
        <v>928533</v>
      </c>
      <c r="G18">
        <v>351123</v>
      </c>
      <c r="H18">
        <v>261087</v>
      </c>
      <c r="I18">
        <v>1279656</v>
      </c>
      <c r="J18">
        <v>348188</v>
      </c>
      <c r="M18">
        <v>1965680</v>
      </c>
      <c r="N18">
        <v>1283974</v>
      </c>
      <c r="O18" s="8">
        <v>678893</v>
      </c>
      <c r="P18">
        <v>643477</v>
      </c>
      <c r="Q18" s="8">
        <v>953668</v>
      </c>
      <c r="R18">
        <v>387966</v>
      </c>
      <c r="S18">
        <v>255511</v>
      </c>
      <c r="T18">
        <v>622746</v>
      </c>
      <c r="U18">
        <v>330922</v>
      </c>
      <c r="X18">
        <v>1976729</v>
      </c>
      <c r="Y18">
        <v>1243778</v>
      </c>
      <c r="Z18">
        <v>732295</v>
      </c>
      <c r="AA18">
        <v>662293</v>
      </c>
      <c r="AB18">
        <v>955740</v>
      </c>
      <c r="AC18">
        <v>382529</v>
      </c>
      <c r="AD18">
        <v>279764</v>
      </c>
      <c r="AE18">
        <v>613750</v>
      </c>
      <c r="AF18">
        <v>341990</v>
      </c>
      <c r="AI18">
        <v>2010720</v>
      </c>
      <c r="AJ18">
        <v>1220665</v>
      </c>
      <c r="AK18">
        <v>789618</v>
      </c>
      <c r="AL18">
        <v>654842</v>
      </c>
      <c r="AM18">
        <v>1002660</v>
      </c>
      <c r="AN18">
        <v>354965</v>
      </c>
      <c r="AO18">
        <v>299877</v>
      </c>
      <c r="AP18">
        <v>616856</v>
      </c>
      <c r="AQ18">
        <v>385804</v>
      </c>
      <c r="AT18" s="95">
        <v>17</v>
      </c>
      <c r="AU18" t="s">
        <v>199</v>
      </c>
      <c r="AV18">
        <v>586</v>
      </c>
      <c r="AW18">
        <v>67</v>
      </c>
      <c r="AX18">
        <v>41</v>
      </c>
      <c r="AY18">
        <v>12</v>
      </c>
      <c r="AZ18">
        <v>693</v>
      </c>
      <c r="BA18">
        <v>46</v>
      </c>
      <c r="BB18">
        <v>4</v>
      </c>
      <c r="BC18">
        <v>24</v>
      </c>
      <c r="BD18">
        <v>802</v>
      </c>
      <c r="BE18">
        <v>57</v>
      </c>
      <c r="BF18">
        <v>1</v>
      </c>
      <c r="BG18">
        <v>135</v>
      </c>
      <c r="BH18">
        <v>1041</v>
      </c>
      <c r="BI18">
        <v>23</v>
      </c>
      <c r="BJ18">
        <v>8</v>
      </c>
      <c r="BK18">
        <v>147</v>
      </c>
      <c r="BL18" s="1">
        <v>402.89447119363621</v>
      </c>
      <c r="BM18" s="1">
        <v>405.15912312692063</v>
      </c>
      <c r="BN18" s="1">
        <v>412.12606890158531</v>
      </c>
      <c r="BO18" s="1">
        <v>142832.90418974636</v>
      </c>
      <c r="BP18" s="1">
        <v>139007.67011924629</v>
      </c>
      <c r="BQ18" s="1">
        <v>122025.7895745952</v>
      </c>
      <c r="BR18" s="1">
        <v>127685.39577862655</v>
      </c>
      <c r="BS18" s="1">
        <v>0.42609249730000004</v>
      </c>
      <c r="BT18" s="1">
        <v>0.41280706890000002</v>
      </c>
      <c r="BU18" s="1">
        <v>0.41562069020000003</v>
      </c>
      <c r="BV18" s="1">
        <v>0.41161866380000001</v>
      </c>
    </row>
    <row r="19" spans="1:74" x14ac:dyDescent="0.3">
      <c r="A19" s="9">
        <v>18</v>
      </c>
      <c r="B19">
        <v>1181730</v>
      </c>
      <c r="C19">
        <v>644203</v>
      </c>
      <c r="D19">
        <v>536867</v>
      </c>
      <c r="E19">
        <v>340395</v>
      </c>
      <c r="F19">
        <v>582411</v>
      </c>
      <c r="G19">
        <v>176583</v>
      </c>
      <c r="H19">
        <v>163812</v>
      </c>
      <c r="I19">
        <v>758994</v>
      </c>
      <c r="J19">
        <v>275049</v>
      </c>
      <c r="M19">
        <v>1222382</v>
      </c>
      <c r="N19">
        <v>649602</v>
      </c>
      <c r="O19" s="8">
        <v>572426</v>
      </c>
      <c r="P19">
        <v>359242</v>
      </c>
      <c r="Q19" s="8">
        <v>595040</v>
      </c>
      <c r="R19">
        <v>177984</v>
      </c>
      <c r="S19">
        <v>181258</v>
      </c>
      <c r="T19">
        <v>314030</v>
      </c>
      <c r="U19">
        <v>281010</v>
      </c>
      <c r="X19">
        <v>1238902</v>
      </c>
      <c r="Y19">
        <v>628896</v>
      </c>
      <c r="Z19">
        <v>609606</v>
      </c>
      <c r="AA19">
        <v>383191</v>
      </c>
      <c r="AB19">
        <v>624465</v>
      </c>
      <c r="AC19">
        <v>176693</v>
      </c>
      <c r="AD19">
        <v>206498</v>
      </c>
      <c r="AE19">
        <v>321040</v>
      </c>
      <c r="AF19">
        <v>303425</v>
      </c>
      <c r="AI19">
        <v>1262828</v>
      </c>
      <c r="AJ19">
        <v>670907</v>
      </c>
      <c r="AK19">
        <v>591021</v>
      </c>
      <c r="AL19">
        <v>394061</v>
      </c>
      <c r="AM19">
        <v>622095</v>
      </c>
      <c r="AN19">
        <v>197517</v>
      </c>
      <c r="AO19">
        <v>196544</v>
      </c>
      <c r="AP19">
        <v>321905</v>
      </c>
      <c r="AQ19">
        <v>300190</v>
      </c>
      <c r="AT19" s="95">
        <v>18</v>
      </c>
      <c r="AU19" t="s">
        <v>200</v>
      </c>
      <c r="AV19">
        <v>40</v>
      </c>
      <c r="AW19">
        <v>5</v>
      </c>
      <c r="AX19">
        <v>3</v>
      </c>
      <c r="AY19">
        <v>0</v>
      </c>
      <c r="AZ19">
        <v>329</v>
      </c>
      <c r="BA19">
        <v>9</v>
      </c>
      <c r="BB19">
        <v>2</v>
      </c>
      <c r="BC19">
        <v>4</v>
      </c>
      <c r="BD19">
        <v>159</v>
      </c>
      <c r="BE19">
        <v>3</v>
      </c>
      <c r="BF19">
        <v>5</v>
      </c>
      <c r="BG19">
        <v>8</v>
      </c>
      <c r="BH19">
        <v>150</v>
      </c>
      <c r="BI19">
        <v>3</v>
      </c>
      <c r="BJ19">
        <v>2</v>
      </c>
      <c r="BK19">
        <v>17</v>
      </c>
      <c r="BL19" s="1">
        <v>43.881432160640102</v>
      </c>
      <c r="BM19" s="1">
        <v>44.474472028123238</v>
      </c>
      <c r="BN19" s="1">
        <v>45.333374683656025</v>
      </c>
      <c r="BO19" s="1">
        <v>129120.81524544522</v>
      </c>
      <c r="BP19" s="1">
        <v>127421.3281936416</v>
      </c>
      <c r="BQ19" s="1">
        <v>115169.38143614263</v>
      </c>
      <c r="BR19" s="1">
        <v>128179.51296613633</v>
      </c>
      <c r="BS19" s="1">
        <v>0.46059733420000004</v>
      </c>
      <c r="BT19" s="1">
        <v>0.42297521199999999</v>
      </c>
      <c r="BU19" s="1">
        <v>0.40763290250000001</v>
      </c>
      <c r="BV19" s="1">
        <v>0.4372041539</v>
      </c>
    </row>
    <row r="20" spans="1:74" x14ac:dyDescent="0.3">
      <c r="A20" s="9">
        <v>19</v>
      </c>
      <c r="B20">
        <v>5308370</v>
      </c>
      <c r="C20">
        <v>1798743</v>
      </c>
      <c r="D20">
        <v>3497998</v>
      </c>
      <c r="E20">
        <v>1861584</v>
      </c>
      <c r="F20">
        <v>2358911</v>
      </c>
      <c r="G20">
        <v>696653</v>
      </c>
      <c r="H20">
        <v>1164931</v>
      </c>
      <c r="I20">
        <v>3055564</v>
      </c>
      <c r="J20">
        <v>1652887</v>
      </c>
      <c r="M20">
        <v>5512897</v>
      </c>
      <c r="N20">
        <v>1719021</v>
      </c>
      <c r="O20" s="8">
        <v>3783245</v>
      </c>
      <c r="P20">
        <v>1975196</v>
      </c>
      <c r="Q20" s="8">
        <v>2547616</v>
      </c>
      <c r="R20">
        <v>665294</v>
      </c>
      <c r="S20">
        <v>1309902</v>
      </c>
      <c r="T20">
        <v>721647</v>
      </c>
      <c r="U20">
        <v>1825969</v>
      </c>
      <c r="X20">
        <v>5870363</v>
      </c>
      <c r="Y20">
        <v>2012900</v>
      </c>
      <c r="Z20">
        <v>3843830</v>
      </c>
      <c r="AA20">
        <v>2280611</v>
      </c>
      <c r="AB20">
        <v>2622758</v>
      </c>
      <c r="AC20">
        <v>821937</v>
      </c>
      <c r="AD20">
        <v>1458674</v>
      </c>
      <c r="AE20">
        <v>819001</v>
      </c>
      <c r="AF20">
        <v>1803757</v>
      </c>
      <c r="AI20">
        <v>6078708</v>
      </c>
      <c r="AJ20">
        <v>1842955</v>
      </c>
      <c r="AK20">
        <v>4214894</v>
      </c>
      <c r="AL20">
        <v>2157090</v>
      </c>
      <c r="AM20">
        <v>2969483</v>
      </c>
      <c r="AN20">
        <v>663366</v>
      </c>
      <c r="AO20">
        <v>1493724</v>
      </c>
      <c r="AP20">
        <v>852436</v>
      </c>
      <c r="AQ20">
        <v>2117047</v>
      </c>
      <c r="AT20" s="95">
        <v>19</v>
      </c>
      <c r="AU20" t="s">
        <v>201</v>
      </c>
      <c r="AV20">
        <v>641</v>
      </c>
      <c r="AW20">
        <v>626</v>
      </c>
      <c r="AX20">
        <v>27</v>
      </c>
      <c r="AY20">
        <v>6</v>
      </c>
      <c r="AZ20">
        <v>746</v>
      </c>
      <c r="BA20">
        <v>28</v>
      </c>
      <c r="BB20">
        <v>18</v>
      </c>
      <c r="BC20">
        <v>536</v>
      </c>
      <c r="BD20">
        <v>847</v>
      </c>
      <c r="BE20">
        <v>16</v>
      </c>
      <c r="BF20">
        <v>48</v>
      </c>
      <c r="BG20">
        <v>389</v>
      </c>
      <c r="BH20">
        <v>1328</v>
      </c>
      <c r="BI20">
        <v>22</v>
      </c>
      <c r="BJ20">
        <v>74</v>
      </c>
      <c r="BK20">
        <v>746</v>
      </c>
      <c r="BL20" s="1">
        <v>85.929286707371531</v>
      </c>
      <c r="BM20" s="1">
        <v>91.50109376310597</v>
      </c>
      <c r="BN20" s="1">
        <v>94.748558252111906</v>
      </c>
      <c r="BO20" s="1">
        <v>328530.39313386218</v>
      </c>
      <c r="BP20" s="1">
        <v>346283.71163110796</v>
      </c>
      <c r="BQ20" s="1">
        <v>298953.89484432223</v>
      </c>
      <c r="BR20" s="1">
        <v>319979.20610761363</v>
      </c>
      <c r="BS20" s="1">
        <v>0.59017403570000004</v>
      </c>
      <c r="BT20" s="1">
        <v>0.44330293050000003</v>
      </c>
      <c r="BU20" s="1">
        <v>0.45496342340000001</v>
      </c>
      <c r="BV20" s="1">
        <v>0.39798505919999999</v>
      </c>
    </row>
    <row r="21" spans="1:74" x14ac:dyDescent="0.3">
      <c r="A21" s="9">
        <v>20</v>
      </c>
      <c r="B21">
        <v>3915376</v>
      </c>
      <c r="C21">
        <v>3150631</v>
      </c>
      <c r="D21">
        <v>763168</v>
      </c>
      <c r="E21">
        <v>1262663</v>
      </c>
      <c r="F21">
        <v>1721283</v>
      </c>
      <c r="G21">
        <v>981943</v>
      </c>
      <c r="H21">
        <v>280720</v>
      </c>
      <c r="I21">
        <v>2703226</v>
      </c>
      <c r="J21">
        <v>358638</v>
      </c>
      <c r="M21">
        <v>4007914</v>
      </c>
      <c r="N21">
        <v>3153775</v>
      </c>
      <c r="O21" s="8">
        <v>849173</v>
      </c>
      <c r="P21">
        <v>1101008</v>
      </c>
      <c r="Q21" s="8">
        <v>2021537</v>
      </c>
      <c r="R21">
        <v>817462</v>
      </c>
      <c r="S21">
        <v>283546</v>
      </c>
      <c r="T21">
        <v>1595349</v>
      </c>
      <c r="U21">
        <v>426188</v>
      </c>
      <c r="X21">
        <v>4168653</v>
      </c>
      <c r="Y21">
        <v>3188963</v>
      </c>
      <c r="Z21">
        <v>978481</v>
      </c>
      <c r="AA21">
        <v>1122443</v>
      </c>
      <c r="AB21">
        <v>2179291</v>
      </c>
      <c r="AC21">
        <v>796411</v>
      </c>
      <c r="AD21">
        <v>326032</v>
      </c>
      <c r="AE21">
        <v>1680181</v>
      </c>
      <c r="AF21">
        <v>499110</v>
      </c>
      <c r="AI21">
        <v>4251273</v>
      </c>
      <c r="AJ21">
        <v>3326090</v>
      </c>
      <c r="AK21">
        <v>923789</v>
      </c>
      <c r="AL21">
        <v>1100108</v>
      </c>
      <c r="AM21">
        <v>2284226</v>
      </c>
      <c r="AN21">
        <v>806892</v>
      </c>
      <c r="AO21">
        <v>293216</v>
      </c>
      <c r="AP21">
        <v>1787781</v>
      </c>
      <c r="AQ21">
        <v>496445</v>
      </c>
      <c r="AT21" s="95">
        <v>20</v>
      </c>
      <c r="AU21" t="s">
        <v>202</v>
      </c>
      <c r="AV21">
        <v>738</v>
      </c>
      <c r="AW21">
        <v>53</v>
      </c>
      <c r="AX21">
        <v>28</v>
      </c>
      <c r="AY21">
        <v>24</v>
      </c>
      <c r="AZ21">
        <v>983</v>
      </c>
      <c r="BA21">
        <v>27</v>
      </c>
      <c r="BB21">
        <v>13</v>
      </c>
      <c r="BC21">
        <v>130</v>
      </c>
      <c r="BD21">
        <v>809</v>
      </c>
      <c r="BE21">
        <v>31</v>
      </c>
      <c r="BF21">
        <v>14</v>
      </c>
      <c r="BG21">
        <v>113</v>
      </c>
      <c r="BH21">
        <v>826</v>
      </c>
      <c r="BI21">
        <v>31</v>
      </c>
      <c r="BJ21">
        <v>8</v>
      </c>
      <c r="BK21">
        <v>118</v>
      </c>
      <c r="BL21" s="1">
        <v>42.747619863787698</v>
      </c>
      <c r="BM21" s="1">
        <v>44.462030320021384</v>
      </c>
      <c r="BN21" s="1">
        <v>45.343238937059105</v>
      </c>
      <c r="BO21" s="1">
        <v>102102.04664890422</v>
      </c>
      <c r="BP21" s="1">
        <v>95600.765385684426</v>
      </c>
      <c r="BQ21" s="1">
        <v>83032.540967070192</v>
      </c>
      <c r="BR21" s="1">
        <v>95792.035467964524</v>
      </c>
      <c r="BS21" s="1">
        <v>0.4743205009</v>
      </c>
      <c r="BT21" s="1">
        <v>0.47505083480000004</v>
      </c>
      <c r="BU21" s="1">
        <v>0.45317500560000001</v>
      </c>
      <c r="BV21" s="1">
        <v>0.44572581720000004</v>
      </c>
    </row>
    <row r="22" spans="1:74" x14ac:dyDescent="0.3">
      <c r="A22" s="9">
        <v>21</v>
      </c>
      <c r="B22">
        <v>6325670</v>
      </c>
      <c r="C22">
        <v>4435009</v>
      </c>
      <c r="D22">
        <v>1886648</v>
      </c>
      <c r="E22">
        <v>1814296</v>
      </c>
      <c r="F22">
        <v>3142823</v>
      </c>
      <c r="G22">
        <v>1139203</v>
      </c>
      <c r="H22">
        <v>675093</v>
      </c>
      <c r="I22">
        <v>4282026</v>
      </c>
      <c r="J22">
        <v>918578</v>
      </c>
      <c r="M22">
        <v>6476251</v>
      </c>
      <c r="N22">
        <v>4692557</v>
      </c>
      <c r="O22" s="8">
        <v>1782782</v>
      </c>
      <c r="P22">
        <v>1892686</v>
      </c>
      <c r="Q22" s="8">
        <v>3146207</v>
      </c>
      <c r="R22">
        <v>1299735</v>
      </c>
      <c r="S22">
        <v>592951</v>
      </c>
      <c r="T22">
        <v>2245235</v>
      </c>
      <c r="U22">
        <v>900972</v>
      </c>
      <c r="X22">
        <v>6627641</v>
      </c>
      <c r="Y22">
        <v>4710518</v>
      </c>
      <c r="Z22">
        <v>1915173</v>
      </c>
      <c r="AA22">
        <v>1893072</v>
      </c>
      <c r="AB22">
        <v>3391238</v>
      </c>
      <c r="AC22">
        <v>1218651</v>
      </c>
      <c r="AD22">
        <v>674421</v>
      </c>
      <c r="AE22">
        <v>2445564</v>
      </c>
      <c r="AF22">
        <v>945674</v>
      </c>
      <c r="AI22">
        <v>6714344</v>
      </c>
      <c r="AJ22">
        <v>4675663</v>
      </c>
      <c r="AK22">
        <v>2038681</v>
      </c>
      <c r="AL22">
        <v>1934919</v>
      </c>
      <c r="AM22">
        <v>3399042</v>
      </c>
      <c r="AN22">
        <v>1222009</v>
      </c>
      <c r="AO22">
        <v>712910</v>
      </c>
      <c r="AP22">
        <v>2365952</v>
      </c>
      <c r="AQ22">
        <v>1033090</v>
      </c>
      <c r="AT22" s="95">
        <v>21</v>
      </c>
      <c r="AU22" t="s">
        <v>203</v>
      </c>
      <c r="AV22">
        <v>581</v>
      </c>
      <c r="AW22">
        <v>122</v>
      </c>
      <c r="AX22">
        <v>32</v>
      </c>
      <c r="AY22">
        <v>18</v>
      </c>
      <c r="AZ22">
        <v>1105</v>
      </c>
      <c r="BA22">
        <v>46</v>
      </c>
      <c r="BB22">
        <v>11</v>
      </c>
      <c r="BC22">
        <v>168</v>
      </c>
      <c r="BD22">
        <v>872</v>
      </c>
      <c r="BE22">
        <v>27</v>
      </c>
      <c r="BF22">
        <v>13</v>
      </c>
      <c r="BG22">
        <v>145</v>
      </c>
      <c r="BH22">
        <v>914</v>
      </c>
      <c r="BI22">
        <v>17</v>
      </c>
      <c r="BJ22">
        <v>38</v>
      </c>
      <c r="BK22">
        <v>126</v>
      </c>
      <c r="BL22" s="1">
        <v>188.75889681463434</v>
      </c>
      <c r="BM22" s="1">
        <v>193.17135849790873</v>
      </c>
      <c r="BN22" s="1">
        <v>195.69843205180888</v>
      </c>
      <c r="BO22" s="1">
        <v>123545.9745766061</v>
      </c>
      <c r="BP22" s="1">
        <v>131180.21568342549</v>
      </c>
      <c r="BQ22" s="1">
        <v>113983.73388057682</v>
      </c>
      <c r="BR22" s="1">
        <v>122244.21998634565</v>
      </c>
      <c r="BS22" s="1">
        <v>0.42964912420000001</v>
      </c>
      <c r="BT22" s="1">
        <v>0.4008702582</v>
      </c>
      <c r="BU22" s="1">
        <v>0.43859211800000003</v>
      </c>
      <c r="BV22" s="1">
        <v>0.4010929949</v>
      </c>
    </row>
    <row r="23" spans="1:74" x14ac:dyDescent="0.3">
      <c r="A23" s="9">
        <v>22</v>
      </c>
      <c r="B23">
        <v>2162318</v>
      </c>
      <c r="C23">
        <v>1053707</v>
      </c>
      <c r="D23">
        <v>1102690</v>
      </c>
      <c r="E23">
        <v>708354</v>
      </c>
      <c r="F23">
        <v>1004670</v>
      </c>
      <c r="G23">
        <v>352706</v>
      </c>
      <c r="H23">
        <v>355648</v>
      </c>
      <c r="I23">
        <v>1357376</v>
      </c>
      <c r="J23">
        <v>545235</v>
      </c>
      <c r="M23">
        <v>2293108</v>
      </c>
      <c r="N23">
        <v>1154986</v>
      </c>
      <c r="O23" s="8">
        <v>1137100</v>
      </c>
      <c r="P23">
        <v>740048</v>
      </c>
      <c r="Q23" s="8">
        <v>1076907</v>
      </c>
      <c r="R23">
        <v>387154</v>
      </c>
      <c r="S23">
        <v>352894</v>
      </c>
      <c r="T23">
        <v>492889</v>
      </c>
      <c r="U23">
        <v>584018</v>
      </c>
      <c r="X23">
        <v>2399610</v>
      </c>
      <c r="Y23">
        <v>1174969</v>
      </c>
      <c r="Z23">
        <v>1220571</v>
      </c>
      <c r="AA23">
        <v>843103</v>
      </c>
      <c r="AB23">
        <v>1108137</v>
      </c>
      <c r="AC23">
        <v>415527</v>
      </c>
      <c r="AD23">
        <v>427576</v>
      </c>
      <c r="AE23">
        <v>500602</v>
      </c>
      <c r="AF23">
        <v>607535</v>
      </c>
      <c r="AI23">
        <v>2475779</v>
      </c>
      <c r="AJ23">
        <v>1187872</v>
      </c>
      <c r="AK23">
        <v>1286905</v>
      </c>
      <c r="AL23">
        <v>784111</v>
      </c>
      <c r="AM23">
        <v>1232391</v>
      </c>
      <c r="AN23">
        <v>395238</v>
      </c>
      <c r="AO23">
        <v>388873</v>
      </c>
      <c r="AP23">
        <v>543223</v>
      </c>
      <c r="AQ23">
        <v>689168</v>
      </c>
      <c r="AT23" s="95">
        <v>22</v>
      </c>
      <c r="AU23" t="s">
        <v>204</v>
      </c>
      <c r="AV23">
        <v>118</v>
      </c>
      <c r="AW23">
        <v>11</v>
      </c>
      <c r="AX23">
        <v>12</v>
      </c>
      <c r="AY23">
        <v>8</v>
      </c>
      <c r="AZ23">
        <v>180</v>
      </c>
      <c r="BA23">
        <v>12</v>
      </c>
      <c r="BB23">
        <v>9</v>
      </c>
      <c r="BC23">
        <v>104</v>
      </c>
      <c r="BD23">
        <v>182</v>
      </c>
      <c r="BE23">
        <v>9</v>
      </c>
      <c r="BF23">
        <v>3</v>
      </c>
      <c r="BG23">
        <v>242</v>
      </c>
      <c r="BH23">
        <v>166</v>
      </c>
      <c r="BI23">
        <v>15</v>
      </c>
      <c r="BJ23">
        <v>5</v>
      </c>
      <c r="BK23">
        <v>224</v>
      </c>
      <c r="BL23" s="1">
        <v>196.15003991438931</v>
      </c>
      <c r="BM23" s="1">
        <v>205.26010867301832</v>
      </c>
      <c r="BN23" s="1">
        <v>211.77552460207144</v>
      </c>
      <c r="BO23" s="1">
        <v>266720.63313536678</v>
      </c>
      <c r="BP23" s="1">
        <v>266610.97078724595</v>
      </c>
      <c r="BQ23" s="1">
        <v>228186.05356703798</v>
      </c>
      <c r="BR23" s="1">
        <v>239172.72826047882</v>
      </c>
      <c r="BS23" s="1">
        <v>0.45936701720000001</v>
      </c>
      <c r="BT23" s="1">
        <v>0.42747035430000002</v>
      </c>
      <c r="BU23" s="1">
        <v>0.42135340960000001</v>
      </c>
      <c r="BV23" s="1">
        <v>0.38978068469999999</v>
      </c>
    </row>
    <row r="24" spans="1:74" x14ac:dyDescent="0.3">
      <c r="A24" s="9">
        <v>23</v>
      </c>
      <c r="B24">
        <v>1701271</v>
      </c>
      <c r="C24">
        <v>862054</v>
      </c>
      <c r="D24">
        <v>837262</v>
      </c>
      <c r="E24">
        <v>476573</v>
      </c>
      <c r="F24">
        <v>843480</v>
      </c>
      <c r="G24">
        <v>263000</v>
      </c>
      <c r="H24">
        <v>213573</v>
      </c>
      <c r="I24">
        <v>1106480</v>
      </c>
      <c r="J24">
        <v>458554</v>
      </c>
      <c r="M24">
        <v>1811212</v>
      </c>
      <c r="N24">
        <v>906109</v>
      </c>
      <c r="O24" s="8">
        <v>903542</v>
      </c>
      <c r="P24">
        <v>485233</v>
      </c>
      <c r="Q24" s="8">
        <v>942762</v>
      </c>
      <c r="R24">
        <v>248704</v>
      </c>
      <c r="S24">
        <v>236529</v>
      </c>
      <c r="T24">
        <v>429653</v>
      </c>
      <c r="U24">
        <v>513109</v>
      </c>
      <c r="X24">
        <v>1881455</v>
      </c>
      <c r="Y24">
        <v>987869</v>
      </c>
      <c r="Z24">
        <v>892648</v>
      </c>
      <c r="AA24">
        <v>659341</v>
      </c>
      <c r="AB24">
        <v>865239</v>
      </c>
      <c r="AC24">
        <v>358894</v>
      </c>
      <c r="AD24">
        <v>300447</v>
      </c>
      <c r="AE24">
        <v>431653</v>
      </c>
      <c r="AF24">
        <v>433586</v>
      </c>
      <c r="AI24">
        <v>1918098</v>
      </c>
      <c r="AJ24">
        <v>908689</v>
      </c>
      <c r="AK24">
        <v>1008584</v>
      </c>
      <c r="AL24">
        <v>580374</v>
      </c>
      <c r="AM24">
        <v>1013712</v>
      </c>
      <c r="AN24">
        <v>268185</v>
      </c>
      <c r="AO24">
        <v>312189</v>
      </c>
      <c r="AP24">
        <v>460179</v>
      </c>
      <c r="AQ24">
        <v>553533</v>
      </c>
      <c r="AT24" s="95">
        <v>23</v>
      </c>
      <c r="AU24" t="s">
        <v>205</v>
      </c>
      <c r="AV24">
        <v>165</v>
      </c>
      <c r="AW24">
        <v>41</v>
      </c>
      <c r="AX24">
        <v>8</v>
      </c>
      <c r="AY24">
        <v>3</v>
      </c>
      <c r="AZ24">
        <v>763</v>
      </c>
      <c r="BA24">
        <v>14</v>
      </c>
      <c r="BB24">
        <v>10</v>
      </c>
      <c r="BC24">
        <v>126</v>
      </c>
      <c r="BD24">
        <v>581</v>
      </c>
      <c r="BE24">
        <v>11</v>
      </c>
      <c r="BF24">
        <v>23</v>
      </c>
      <c r="BG24">
        <v>197</v>
      </c>
      <c r="BH24">
        <v>562</v>
      </c>
      <c r="BI24">
        <v>1</v>
      </c>
      <c r="BJ24">
        <v>37</v>
      </c>
      <c r="BK24">
        <v>85</v>
      </c>
      <c r="BL24" s="1">
        <v>40.514535773402194</v>
      </c>
      <c r="BM24" s="1">
        <v>42.085783388993903</v>
      </c>
      <c r="BN24" s="1">
        <v>42.905441239286837</v>
      </c>
      <c r="BO24" s="1">
        <v>199693.89768002863</v>
      </c>
      <c r="BP24" s="1">
        <v>208336.00208037492</v>
      </c>
      <c r="BQ24" s="1">
        <v>157110.33535216097</v>
      </c>
      <c r="BR24" s="1">
        <v>186402.68276177757</v>
      </c>
      <c r="BS24" s="1">
        <v>0.43469111840000002</v>
      </c>
      <c r="BT24" s="1">
        <v>0.4119578317</v>
      </c>
      <c r="BU24" s="1">
        <v>0.46228136820000004</v>
      </c>
      <c r="BV24" s="1">
        <v>0.40550522310000003</v>
      </c>
    </row>
    <row r="25" spans="1:74" x14ac:dyDescent="0.3">
      <c r="A25" s="9">
        <v>24</v>
      </c>
      <c r="B25">
        <v>2763326</v>
      </c>
      <c r="C25">
        <v>1573459</v>
      </c>
      <c r="D25">
        <v>1186078</v>
      </c>
      <c r="E25">
        <v>903255</v>
      </c>
      <c r="F25">
        <v>1267037</v>
      </c>
      <c r="G25">
        <v>542909</v>
      </c>
      <c r="H25">
        <v>360346</v>
      </c>
      <c r="I25">
        <v>1809946</v>
      </c>
      <c r="J25">
        <v>609243</v>
      </c>
      <c r="M25">
        <v>2807852</v>
      </c>
      <c r="N25">
        <v>1537229</v>
      </c>
      <c r="O25" s="8">
        <v>1266587</v>
      </c>
      <c r="P25">
        <v>957140</v>
      </c>
      <c r="Q25" s="8">
        <v>1272266</v>
      </c>
      <c r="R25">
        <v>548323</v>
      </c>
      <c r="S25">
        <v>408817</v>
      </c>
      <c r="T25">
        <v>642201</v>
      </c>
      <c r="U25">
        <v>630065</v>
      </c>
      <c r="X25">
        <v>2834503</v>
      </c>
      <c r="Y25">
        <v>1528654</v>
      </c>
      <c r="Z25">
        <v>1304639</v>
      </c>
      <c r="AA25">
        <v>993020</v>
      </c>
      <c r="AB25">
        <v>1306635</v>
      </c>
      <c r="AC25">
        <v>523833</v>
      </c>
      <c r="AD25">
        <v>469187</v>
      </c>
      <c r="AE25">
        <v>689019</v>
      </c>
      <c r="AF25">
        <v>617616</v>
      </c>
      <c r="AI25">
        <v>2875962</v>
      </c>
      <c r="AJ25">
        <v>1458398</v>
      </c>
      <c r="AK25">
        <v>1414014</v>
      </c>
      <c r="AL25">
        <v>967394</v>
      </c>
      <c r="AM25">
        <v>1346734</v>
      </c>
      <c r="AN25">
        <v>480682</v>
      </c>
      <c r="AO25">
        <v>486712</v>
      </c>
      <c r="AP25">
        <v>647554</v>
      </c>
      <c r="AQ25">
        <v>699180</v>
      </c>
      <c r="AT25" s="95">
        <v>24</v>
      </c>
      <c r="AU25" t="s">
        <v>206</v>
      </c>
      <c r="AV25">
        <v>306</v>
      </c>
      <c r="AW25">
        <v>218</v>
      </c>
      <c r="AX25">
        <v>26</v>
      </c>
      <c r="AY25">
        <v>3</v>
      </c>
      <c r="AZ25">
        <v>457</v>
      </c>
      <c r="BA25">
        <v>20</v>
      </c>
      <c r="BB25">
        <v>5</v>
      </c>
      <c r="BC25">
        <v>122</v>
      </c>
      <c r="BD25">
        <v>621</v>
      </c>
      <c r="BE25">
        <v>16</v>
      </c>
      <c r="BF25">
        <v>17</v>
      </c>
      <c r="BG25">
        <v>151</v>
      </c>
      <c r="BH25">
        <v>547</v>
      </c>
      <c r="BI25">
        <v>11</v>
      </c>
      <c r="BJ25">
        <v>10</v>
      </c>
      <c r="BK25">
        <v>122</v>
      </c>
      <c r="BL25" s="1">
        <v>45.926497622189096</v>
      </c>
      <c r="BM25" s="1">
        <v>46.362413435461647</v>
      </c>
      <c r="BN25" s="1">
        <v>47.040535596073511</v>
      </c>
      <c r="BO25" s="1">
        <v>183060.59581822774</v>
      </c>
      <c r="BP25" s="1">
        <v>198655.75251117226</v>
      </c>
      <c r="BQ25" s="1">
        <v>178848.66200529688</v>
      </c>
      <c r="BR25" s="1">
        <v>187044.62089554727</v>
      </c>
      <c r="BS25" s="1">
        <v>0.43184125600000001</v>
      </c>
      <c r="BT25" s="1">
        <v>0.44256470190000002</v>
      </c>
      <c r="BU25" s="1">
        <v>0.4397918173</v>
      </c>
      <c r="BV25" s="1">
        <v>0.409647027</v>
      </c>
    </row>
    <row r="26" spans="1:74" x14ac:dyDescent="0.3">
      <c r="A26" s="9">
        <v>25</v>
      </c>
      <c r="B26">
        <v>2941859</v>
      </c>
      <c r="C26">
        <v>1243932</v>
      </c>
      <c r="D26">
        <v>1696953</v>
      </c>
      <c r="E26">
        <v>1035162</v>
      </c>
      <c r="F26">
        <v>1292534</v>
      </c>
      <c r="G26">
        <v>435288</v>
      </c>
      <c r="H26">
        <v>599874</v>
      </c>
      <c r="I26">
        <v>1727822</v>
      </c>
      <c r="J26">
        <v>779247</v>
      </c>
      <c r="M26">
        <v>2994934</v>
      </c>
      <c r="N26">
        <v>1253517</v>
      </c>
      <c r="O26" s="8">
        <v>1741417</v>
      </c>
      <c r="P26">
        <v>1094468</v>
      </c>
      <c r="Q26" s="8">
        <v>1323963</v>
      </c>
      <c r="R26">
        <v>443281</v>
      </c>
      <c r="S26">
        <v>651187</v>
      </c>
      <c r="T26">
        <v>528150</v>
      </c>
      <c r="U26">
        <v>795813</v>
      </c>
      <c r="X26">
        <v>3042382</v>
      </c>
      <c r="Y26">
        <v>1205377</v>
      </c>
      <c r="Z26">
        <v>1836589</v>
      </c>
      <c r="AA26">
        <v>1174719</v>
      </c>
      <c r="AB26">
        <v>1313887</v>
      </c>
      <c r="AC26">
        <v>437817</v>
      </c>
      <c r="AD26">
        <v>736902</v>
      </c>
      <c r="AE26">
        <v>508544</v>
      </c>
      <c r="AF26">
        <v>805343</v>
      </c>
      <c r="AI26">
        <v>3088696</v>
      </c>
      <c r="AJ26">
        <v>1228588</v>
      </c>
      <c r="AK26">
        <v>1859345</v>
      </c>
      <c r="AL26">
        <v>1118750</v>
      </c>
      <c r="AM26">
        <v>1427962</v>
      </c>
      <c r="AN26">
        <v>419445</v>
      </c>
      <c r="AO26">
        <v>699305</v>
      </c>
      <c r="AP26">
        <v>542636</v>
      </c>
      <c r="AQ26">
        <v>885326</v>
      </c>
      <c r="AT26" s="95">
        <v>25</v>
      </c>
      <c r="AU26" t="s">
        <v>207</v>
      </c>
      <c r="AV26">
        <v>922</v>
      </c>
      <c r="AW26">
        <v>104</v>
      </c>
      <c r="AX26">
        <v>14</v>
      </c>
      <c r="AY26">
        <v>14</v>
      </c>
      <c r="AZ26">
        <v>963</v>
      </c>
      <c r="BA26">
        <v>8</v>
      </c>
      <c r="BB26">
        <v>5</v>
      </c>
      <c r="BC26">
        <v>64</v>
      </c>
      <c r="BD26">
        <v>700</v>
      </c>
      <c r="BE26">
        <v>11</v>
      </c>
      <c r="BF26">
        <v>7</v>
      </c>
      <c r="BG26">
        <v>58</v>
      </c>
      <c r="BH26">
        <v>435</v>
      </c>
      <c r="BI26">
        <v>5</v>
      </c>
      <c r="BJ26">
        <v>4</v>
      </c>
      <c r="BK26">
        <v>61</v>
      </c>
      <c r="BL26" s="1">
        <v>52.20805394935644</v>
      </c>
      <c r="BM26" s="1">
        <v>53.035173259427737</v>
      </c>
      <c r="BN26" s="1">
        <v>53.8425245434996</v>
      </c>
      <c r="BO26" s="1">
        <v>172507.16536720487</v>
      </c>
      <c r="BP26" s="1">
        <v>176202.23383887589</v>
      </c>
      <c r="BQ26" s="1">
        <v>159489.74816443169</v>
      </c>
      <c r="BR26" s="1">
        <v>167291.03738276608</v>
      </c>
      <c r="BS26" s="1">
        <v>0.42035489940000004</v>
      </c>
      <c r="BT26" s="1">
        <v>0.43374464080000003</v>
      </c>
      <c r="BU26" s="1">
        <v>0.39551911630000003</v>
      </c>
      <c r="BV26" s="1">
        <v>0.3868726026</v>
      </c>
    </row>
    <row r="27" spans="1:74" x14ac:dyDescent="0.3">
      <c r="A27" s="9">
        <v>26</v>
      </c>
      <c r="B27">
        <v>2844308</v>
      </c>
      <c r="C27">
        <v>1206601</v>
      </c>
      <c r="D27">
        <v>1637077</v>
      </c>
      <c r="E27">
        <v>927331</v>
      </c>
      <c r="F27">
        <v>1309661</v>
      </c>
      <c r="G27">
        <v>380104</v>
      </c>
      <c r="H27">
        <v>547227</v>
      </c>
      <c r="I27">
        <v>1689765</v>
      </c>
      <c r="J27">
        <v>798723</v>
      </c>
      <c r="M27">
        <v>2904233</v>
      </c>
      <c r="N27">
        <v>1099426</v>
      </c>
      <c r="O27" s="8">
        <v>1804146</v>
      </c>
      <c r="P27">
        <v>984635</v>
      </c>
      <c r="Q27" s="8">
        <v>1354084</v>
      </c>
      <c r="R27">
        <v>367973</v>
      </c>
      <c r="S27">
        <v>616662</v>
      </c>
      <c r="T27">
        <v>477952</v>
      </c>
      <c r="U27">
        <v>876132</v>
      </c>
      <c r="X27">
        <v>2958457</v>
      </c>
      <c r="Y27">
        <v>1078405</v>
      </c>
      <c r="Z27">
        <v>1879182</v>
      </c>
      <c r="AA27">
        <v>1100979</v>
      </c>
      <c r="AB27">
        <v>1326471</v>
      </c>
      <c r="AC27">
        <v>407208</v>
      </c>
      <c r="AD27">
        <v>693771</v>
      </c>
      <c r="AE27">
        <v>458010</v>
      </c>
      <c r="AF27">
        <v>868461</v>
      </c>
      <c r="AI27">
        <v>3000204</v>
      </c>
      <c r="AJ27">
        <v>1065606</v>
      </c>
      <c r="AK27">
        <v>1932498</v>
      </c>
      <c r="AL27">
        <v>1009650</v>
      </c>
      <c r="AM27">
        <v>1463283</v>
      </c>
      <c r="AN27">
        <v>363519</v>
      </c>
      <c r="AO27">
        <v>646131</v>
      </c>
      <c r="AP27">
        <v>500453</v>
      </c>
      <c r="AQ27">
        <v>962830</v>
      </c>
      <c r="AT27" s="95">
        <v>26</v>
      </c>
      <c r="AU27" t="s">
        <v>208</v>
      </c>
      <c r="AV27">
        <v>630</v>
      </c>
      <c r="AW27">
        <v>142</v>
      </c>
      <c r="AX27">
        <v>5</v>
      </c>
      <c r="AY27">
        <v>0</v>
      </c>
      <c r="AZ27">
        <v>745</v>
      </c>
      <c r="BA27">
        <v>2</v>
      </c>
      <c r="BB27">
        <v>1</v>
      </c>
      <c r="BC27">
        <v>10</v>
      </c>
      <c r="BD27">
        <v>1330</v>
      </c>
      <c r="BE27">
        <v>3</v>
      </c>
      <c r="BF27">
        <v>1</v>
      </c>
      <c r="BG27">
        <v>55</v>
      </c>
      <c r="BH27">
        <v>1439</v>
      </c>
      <c r="BI27">
        <v>8</v>
      </c>
      <c r="BJ27">
        <v>0</v>
      </c>
      <c r="BK27">
        <v>62</v>
      </c>
      <c r="BL27" s="1">
        <v>16.192675876594372</v>
      </c>
      <c r="BM27" s="1">
        <v>16.495004118416723</v>
      </c>
      <c r="BN27" s="1">
        <v>16.727766310644476</v>
      </c>
      <c r="BO27" s="1">
        <v>278462.92912019376</v>
      </c>
      <c r="BP27" s="1">
        <v>269295.796514949</v>
      </c>
      <c r="BQ27" s="1">
        <v>249193.8801206169</v>
      </c>
      <c r="BR27" s="1">
        <v>268204.48742818821</v>
      </c>
      <c r="BS27" s="1">
        <v>0.48508442940000002</v>
      </c>
      <c r="BT27" s="1">
        <v>0.42846625360000001</v>
      </c>
      <c r="BU27" s="1">
        <v>0.44245880679999999</v>
      </c>
      <c r="BV27" s="1">
        <v>0.40626730640000003</v>
      </c>
    </row>
    <row r="28" spans="1:74" x14ac:dyDescent="0.3">
      <c r="A28" s="9">
        <v>27</v>
      </c>
      <c r="B28">
        <v>2333966</v>
      </c>
      <c r="C28">
        <v>1576441</v>
      </c>
      <c r="D28">
        <v>756194</v>
      </c>
      <c r="E28">
        <v>780638</v>
      </c>
      <c r="F28">
        <v>1041343</v>
      </c>
      <c r="G28">
        <v>528552</v>
      </c>
      <c r="H28">
        <v>252086</v>
      </c>
      <c r="I28">
        <v>1569895</v>
      </c>
      <c r="J28">
        <v>382572</v>
      </c>
      <c r="M28">
        <v>2367462</v>
      </c>
      <c r="N28">
        <v>1597765</v>
      </c>
      <c r="O28" s="8">
        <v>768073</v>
      </c>
      <c r="P28">
        <v>717502</v>
      </c>
      <c r="Q28" s="8">
        <v>1134845</v>
      </c>
      <c r="R28">
        <v>466021</v>
      </c>
      <c r="S28">
        <v>251481</v>
      </c>
      <c r="T28">
        <v>741225</v>
      </c>
      <c r="U28">
        <v>393620</v>
      </c>
      <c r="X28">
        <v>2417102</v>
      </c>
      <c r="Y28">
        <v>1546336</v>
      </c>
      <c r="Z28">
        <v>869500</v>
      </c>
      <c r="AA28">
        <v>803620</v>
      </c>
      <c r="AB28">
        <v>1143364</v>
      </c>
      <c r="AC28">
        <v>478580</v>
      </c>
      <c r="AD28">
        <v>325040</v>
      </c>
      <c r="AE28">
        <v>722805</v>
      </c>
      <c r="AF28">
        <v>420559</v>
      </c>
      <c r="AI28">
        <v>2443537</v>
      </c>
      <c r="AJ28">
        <v>1575622</v>
      </c>
      <c r="AK28">
        <v>866644</v>
      </c>
      <c r="AL28">
        <v>690196</v>
      </c>
      <c r="AM28">
        <v>1272938</v>
      </c>
      <c r="AN28">
        <v>420824</v>
      </c>
      <c r="AO28">
        <v>269372</v>
      </c>
      <c r="AP28">
        <v>799353</v>
      </c>
      <c r="AQ28">
        <v>473585</v>
      </c>
      <c r="AT28" s="95">
        <v>27</v>
      </c>
      <c r="AU28" t="s">
        <v>209</v>
      </c>
      <c r="AV28">
        <v>276</v>
      </c>
      <c r="AW28">
        <v>148</v>
      </c>
      <c r="AX28">
        <v>85</v>
      </c>
      <c r="AY28">
        <v>13</v>
      </c>
      <c r="AZ28">
        <v>508</v>
      </c>
      <c r="BA28">
        <v>103</v>
      </c>
      <c r="BB28">
        <v>18</v>
      </c>
      <c r="BC28">
        <v>331</v>
      </c>
      <c r="BD28">
        <v>509</v>
      </c>
      <c r="BE28">
        <v>32</v>
      </c>
      <c r="BF28">
        <v>3</v>
      </c>
      <c r="BG28">
        <v>105</v>
      </c>
      <c r="BH28">
        <v>291</v>
      </c>
      <c r="BI28">
        <v>12</v>
      </c>
      <c r="BJ28">
        <v>2</v>
      </c>
      <c r="BK28">
        <v>134</v>
      </c>
      <c r="BL28" s="1">
        <v>95.728796537788966</v>
      </c>
      <c r="BM28" s="1">
        <v>97.735999804466886</v>
      </c>
      <c r="BN28" s="1">
        <v>98.804904283810771</v>
      </c>
      <c r="BO28" s="1">
        <v>228293.35174548384</v>
      </c>
      <c r="BP28" s="1">
        <v>199185.98482256525</v>
      </c>
      <c r="BQ28" s="1">
        <v>192764.02774893239</v>
      </c>
      <c r="BR28" s="1">
        <v>260059.30296942504</v>
      </c>
      <c r="BS28" s="1">
        <v>0.45013681030000002</v>
      </c>
      <c r="BT28" s="1">
        <v>0.44566054199999999</v>
      </c>
      <c r="BU28" s="1">
        <v>0.45570849960000004</v>
      </c>
      <c r="BV28" s="1">
        <v>0.41747107700000002</v>
      </c>
    </row>
    <row r="29" spans="1:74" x14ac:dyDescent="0.3">
      <c r="A29" s="9">
        <v>28</v>
      </c>
      <c r="B29">
        <v>3427204</v>
      </c>
      <c r="C29">
        <v>1506423</v>
      </c>
      <c r="D29">
        <v>1918177</v>
      </c>
      <c r="E29">
        <v>1148255</v>
      </c>
      <c r="F29">
        <v>1569083</v>
      </c>
      <c r="G29">
        <v>532246</v>
      </c>
      <c r="H29">
        <v>616009</v>
      </c>
      <c r="I29">
        <v>2101329</v>
      </c>
      <c r="J29">
        <v>928311</v>
      </c>
      <c r="M29">
        <v>3489648</v>
      </c>
      <c r="N29">
        <v>1506079</v>
      </c>
      <c r="O29" s="8">
        <v>1983040</v>
      </c>
      <c r="P29">
        <v>1273704</v>
      </c>
      <c r="Q29" s="8">
        <v>1509239</v>
      </c>
      <c r="R29">
        <v>575009</v>
      </c>
      <c r="S29">
        <v>698695</v>
      </c>
      <c r="T29">
        <v>591602</v>
      </c>
      <c r="U29">
        <v>917637</v>
      </c>
      <c r="X29">
        <v>3532485</v>
      </c>
      <c r="Y29">
        <v>1551041</v>
      </c>
      <c r="Z29">
        <v>1980316</v>
      </c>
      <c r="AA29">
        <v>1336522</v>
      </c>
      <c r="AB29">
        <v>1499318</v>
      </c>
      <c r="AC29">
        <v>584963</v>
      </c>
      <c r="AD29">
        <v>751559</v>
      </c>
      <c r="AE29">
        <v>617825</v>
      </c>
      <c r="AF29">
        <v>881493</v>
      </c>
      <c r="AI29">
        <v>3589318</v>
      </c>
      <c r="AJ29">
        <v>1568641</v>
      </c>
      <c r="AK29">
        <v>2019992</v>
      </c>
      <c r="AL29">
        <v>1293021</v>
      </c>
      <c r="AM29">
        <v>1645997</v>
      </c>
      <c r="AN29">
        <v>590482</v>
      </c>
      <c r="AO29">
        <v>702539</v>
      </c>
      <c r="AP29">
        <v>663205</v>
      </c>
      <c r="AQ29">
        <v>982792</v>
      </c>
      <c r="AT29" s="95">
        <v>28</v>
      </c>
      <c r="AU29" t="s">
        <v>210</v>
      </c>
      <c r="AV29">
        <v>594</v>
      </c>
      <c r="AW29">
        <v>107</v>
      </c>
      <c r="AX29">
        <v>155</v>
      </c>
      <c r="AY29">
        <v>6</v>
      </c>
      <c r="AZ29">
        <v>851</v>
      </c>
      <c r="BA29">
        <v>109</v>
      </c>
      <c r="BB29">
        <v>2</v>
      </c>
      <c r="BC29">
        <v>138</v>
      </c>
      <c r="BD29">
        <v>572</v>
      </c>
      <c r="BE29">
        <v>21</v>
      </c>
      <c r="BF29">
        <v>5</v>
      </c>
      <c r="BG29">
        <v>137</v>
      </c>
      <c r="BH29">
        <v>382</v>
      </c>
      <c r="BI29">
        <v>18</v>
      </c>
      <c r="BJ29">
        <v>2</v>
      </c>
      <c r="BK29">
        <v>114</v>
      </c>
      <c r="BL29" s="1">
        <v>43.48508445456995</v>
      </c>
      <c r="BM29" s="1">
        <v>44.018883440249994</v>
      </c>
      <c r="BN29" s="1">
        <v>44.727088911061543</v>
      </c>
      <c r="BO29" s="1">
        <v>207154.18720332958</v>
      </c>
      <c r="BP29" s="1">
        <v>209790.09458833671</v>
      </c>
      <c r="BQ29" s="1">
        <v>196405.05281692633</v>
      </c>
      <c r="BR29" s="1">
        <v>208102.41499917253</v>
      </c>
      <c r="BS29" s="1">
        <v>0.46369721870000002</v>
      </c>
      <c r="BT29" s="1">
        <v>0.45691012640000001</v>
      </c>
      <c r="BU29" s="1">
        <v>0.42599441770000002</v>
      </c>
      <c r="BV29" s="1">
        <v>0.38960491089999999</v>
      </c>
    </row>
    <row r="30" spans="1:74" x14ac:dyDescent="0.3">
      <c r="A30" s="9">
        <v>29</v>
      </c>
      <c r="B30">
        <v>1271668</v>
      </c>
      <c r="C30">
        <v>858263</v>
      </c>
      <c r="D30">
        <v>413405</v>
      </c>
      <c r="E30">
        <v>367115</v>
      </c>
      <c r="F30">
        <v>613500</v>
      </c>
      <c r="G30">
        <v>230865</v>
      </c>
      <c r="H30">
        <v>136250</v>
      </c>
      <c r="I30">
        <v>844365</v>
      </c>
      <c r="J30">
        <v>204161</v>
      </c>
      <c r="M30">
        <v>1304632</v>
      </c>
      <c r="N30">
        <v>841274</v>
      </c>
      <c r="O30" s="8">
        <v>463358</v>
      </c>
      <c r="P30">
        <v>361950</v>
      </c>
      <c r="Q30" s="8">
        <v>669777</v>
      </c>
      <c r="R30">
        <v>212172</v>
      </c>
      <c r="S30">
        <v>149778</v>
      </c>
      <c r="T30">
        <v>431381</v>
      </c>
      <c r="U30">
        <v>238396</v>
      </c>
      <c r="X30">
        <v>1350048</v>
      </c>
      <c r="Y30">
        <v>902779</v>
      </c>
      <c r="Z30">
        <v>447269</v>
      </c>
      <c r="AA30">
        <v>452911</v>
      </c>
      <c r="AB30">
        <v>633444</v>
      </c>
      <c r="AC30">
        <v>276576</v>
      </c>
      <c r="AD30">
        <v>176335</v>
      </c>
      <c r="AE30">
        <v>425580</v>
      </c>
      <c r="AF30">
        <v>207864</v>
      </c>
      <c r="AI30">
        <v>1370828</v>
      </c>
      <c r="AJ30">
        <v>873758</v>
      </c>
      <c r="AK30">
        <v>496808</v>
      </c>
      <c r="AL30">
        <v>439122</v>
      </c>
      <c r="AM30">
        <v>655096</v>
      </c>
      <c r="AN30">
        <v>252037</v>
      </c>
      <c r="AO30">
        <v>187085</v>
      </c>
      <c r="AP30">
        <v>421108</v>
      </c>
      <c r="AQ30">
        <v>233988</v>
      </c>
      <c r="AT30" s="95">
        <v>29</v>
      </c>
      <c r="AU30" t="s">
        <v>211</v>
      </c>
      <c r="AV30">
        <v>76</v>
      </c>
      <c r="AW30">
        <v>0</v>
      </c>
      <c r="AX30">
        <v>5</v>
      </c>
      <c r="AY30">
        <v>4</v>
      </c>
      <c r="AZ30">
        <v>123</v>
      </c>
      <c r="BA30">
        <v>3</v>
      </c>
      <c r="BB30">
        <v>21</v>
      </c>
      <c r="BC30">
        <v>1</v>
      </c>
      <c r="BD30">
        <v>109</v>
      </c>
      <c r="BE30">
        <v>15</v>
      </c>
      <c r="BF30">
        <v>15</v>
      </c>
      <c r="BG30">
        <v>2</v>
      </c>
      <c r="BH30">
        <v>130</v>
      </c>
      <c r="BI30">
        <v>4</v>
      </c>
      <c r="BJ30">
        <v>1</v>
      </c>
      <c r="BK30">
        <v>6</v>
      </c>
      <c r="BL30" s="1">
        <v>326.43267670073033</v>
      </c>
      <c r="BM30" s="1">
        <v>337.7962385672493</v>
      </c>
      <c r="BN30" s="1">
        <v>342.99561358015808</v>
      </c>
      <c r="BO30" s="1">
        <v>109437.21081288513</v>
      </c>
      <c r="BP30" s="1">
        <v>113252.57927139608</v>
      </c>
      <c r="BQ30" s="1">
        <v>98532.661060940038</v>
      </c>
      <c r="BR30" s="1">
        <v>104839.86101830425</v>
      </c>
      <c r="BS30" s="1">
        <v>0.37222902610000003</v>
      </c>
      <c r="BT30" s="1">
        <v>0.36193489020000003</v>
      </c>
      <c r="BU30" s="1">
        <v>0.39465312880000003</v>
      </c>
      <c r="BV30" s="1">
        <v>0.34358661190000001</v>
      </c>
    </row>
    <row r="31" spans="1:74" x14ac:dyDescent="0.3">
      <c r="A31" s="9">
        <v>30</v>
      </c>
      <c r="B31">
        <v>7852000</v>
      </c>
      <c r="C31">
        <v>5361908</v>
      </c>
      <c r="D31">
        <v>2480946</v>
      </c>
      <c r="E31">
        <v>2510783</v>
      </c>
      <c r="F31">
        <v>3652159</v>
      </c>
      <c r="G31">
        <v>1627381</v>
      </c>
      <c r="H31">
        <v>883402</v>
      </c>
      <c r="I31">
        <v>5279540</v>
      </c>
      <c r="J31">
        <v>1179287</v>
      </c>
      <c r="M31">
        <v>7946079</v>
      </c>
      <c r="N31">
        <v>5212093</v>
      </c>
      <c r="O31" s="8">
        <v>2728441</v>
      </c>
      <c r="P31">
        <v>2580225</v>
      </c>
      <c r="Q31" s="8">
        <v>3783753</v>
      </c>
      <c r="R31">
        <v>1606683</v>
      </c>
      <c r="S31">
        <v>973542</v>
      </c>
      <c r="T31">
        <v>2470320</v>
      </c>
      <c r="U31">
        <v>1313433</v>
      </c>
      <c r="X31">
        <v>8106521</v>
      </c>
      <c r="Y31">
        <v>5415307</v>
      </c>
      <c r="Z31">
        <v>2689453</v>
      </c>
      <c r="AA31">
        <v>2725546</v>
      </c>
      <c r="AB31">
        <v>3899986</v>
      </c>
      <c r="AC31">
        <v>1659658</v>
      </c>
      <c r="AD31">
        <v>1065888</v>
      </c>
      <c r="AE31">
        <v>2637771</v>
      </c>
      <c r="AF31">
        <v>1262215</v>
      </c>
      <c r="AI31">
        <v>8210378</v>
      </c>
      <c r="AJ31">
        <v>5297438</v>
      </c>
      <c r="AK31">
        <v>2907590</v>
      </c>
      <c r="AL31">
        <v>2905292</v>
      </c>
      <c r="AM31">
        <v>3829361</v>
      </c>
      <c r="AN31">
        <v>1747660</v>
      </c>
      <c r="AO31">
        <v>1157632</v>
      </c>
      <c r="AP31">
        <v>2479276</v>
      </c>
      <c r="AQ31">
        <v>1350085</v>
      </c>
      <c r="AT31" s="95">
        <v>30</v>
      </c>
      <c r="AU31" t="s">
        <v>212</v>
      </c>
      <c r="AV31">
        <v>1200</v>
      </c>
      <c r="AW31">
        <v>192</v>
      </c>
      <c r="AX31">
        <v>132</v>
      </c>
      <c r="AY31">
        <v>2</v>
      </c>
      <c r="AZ31">
        <v>1497</v>
      </c>
      <c r="BA31">
        <v>175</v>
      </c>
      <c r="BB31">
        <v>4</v>
      </c>
      <c r="BC31">
        <v>578</v>
      </c>
      <c r="BD31">
        <v>1293</v>
      </c>
      <c r="BE31">
        <v>122</v>
      </c>
      <c r="BF31">
        <v>8</v>
      </c>
      <c r="BG31">
        <v>714</v>
      </c>
      <c r="BH31">
        <v>856</v>
      </c>
      <c r="BI31">
        <v>35</v>
      </c>
      <c r="BJ31">
        <v>6</v>
      </c>
      <c r="BK31">
        <v>834</v>
      </c>
      <c r="BL31" s="1">
        <v>110.63345368097633</v>
      </c>
      <c r="BM31" s="1">
        <v>112.86729159971377</v>
      </c>
      <c r="BN31" s="1">
        <v>114.31329516939198</v>
      </c>
      <c r="BO31" s="1">
        <v>134935.56864493122</v>
      </c>
      <c r="BP31" s="1">
        <v>129611.77456201983</v>
      </c>
      <c r="BQ31" s="1">
        <v>119553.24522073033</v>
      </c>
      <c r="BR31" s="1">
        <v>125802.85414386525</v>
      </c>
      <c r="BS31" s="1">
        <v>0.47763000259999999</v>
      </c>
      <c r="BT31" s="1">
        <v>0.4389769234</v>
      </c>
      <c r="BU31" s="1">
        <v>0.41957904880000002</v>
      </c>
      <c r="BV31" s="1">
        <v>0.42655633030000001</v>
      </c>
    </row>
    <row r="32" spans="1:74" x14ac:dyDescent="0.3">
      <c r="A32">
        <v>31</v>
      </c>
      <c r="B32">
        <v>2179939</v>
      </c>
      <c r="C32">
        <v>1197836</v>
      </c>
      <c r="D32">
        <v>979007</v>
      </c>
      <c r="E32">
        <v>596172</v>
      </c>
      <c r="F32">
        <v>1150228</v>
      </c>
      <c r="G32">
        <v>299692</v>
      </c>
      <c r="H32">
        <v>296480</v>
      </c>
      <c r="I32">
        <v>1449920</v>
      </c>
      <c r="J32">
        <v>515528</v>
      </c>
      <c r="M32">
        <v>2257857</v>
      </c>
      <c r="N32">
        <v>1164924</v>
      </c>
      <c r="O32" s="8">
        <v>1088672</v>
      </c>
      <c r="P32">
        <v>599840</v>
      </c>
      <c r="Q32" s="8">
        <v>1231807</v>
      </c>
      <c r="R32">
        <v>283495</v>
      </c>
      <c r="S32">
        <v>316345</v>
      </c>
      <c r="T32">
        <v>643715</v>
      </c>
      <c r="U32">
        <v>588092</v>
      </c>
      <c r="X32">
        <v>2343461</v>
      </c>
      <c r="Y32">
        <v>1250025</v>
      </c>
      <c r="Z32">
        <v>1088391</v>
      </c>
      <c r="AA32">
        <v>674918</v>
      </c>
      <c r="AB32">
        <v>1230122</v>
      </c>
      <c r="AC32">
        <v>325806</v>
      </c>
      <c r="AD32">
        <v>349112</v>
      </c>
      <c r="AE32">
        <v>672268</v>
      </c>
      <c r="AF32">
        <v>557854</v>
      </c>
      <c r="AI32">
        <v>2377005</v>
      </c>
      <c r="AJ32">
        <v>1171571</v>
      </c>
      <c r="AK32">
        <v>1201722</v>
      </c>
      <c r="AL32">
        <v>730738</v>
      </c>
      <c r="AM32">
        <v>1233404</v>
      </c>
      <c r="AN32">
        <v>331922</v>
      </c>
      <c r="AO32">
        <v>398816</v>
      </c>
      <c r="AP32">
        <v>605928</v>
      </c>
      <c r="AQ32">
        <v>627476</v>
      </c>
      <c r="AT32" s="95">
        <v>31</v>
      </c>
      <c r="AU32" t="s">
        <v>213</v>
      </c>
      <c r="AV32">
        <v>50</v>
      </c>
      <c r="AW32">
        <v>57</v>
      </c>
      <c r="AX32">
        <v>1</v>
      </c>
      <c r="AY32">
        <v>0</v>
      </c>
      <c r="AZ32">
        <v>48</v>
      </c>
      <c r="BA32">
        <v>0</v>
      </c>
      <c r="BB32">
        <v>5</v>
      </c>
      <c r="BC32">
        <v>5</v>
      </c>
      <c r="BD32">
        <v>52</v>
      </c>
      <c r="BE32">
        <v>0</v>
      </c>
      <c r="BF32">
        <v>20</v>
      </c>
      <c r="BG32">
        <v>1</v>
      </c>
      <c r="BH32">
        <v>39</v>
      </c>
      <c r="BI32">
        <v>0</v>
      </c>
      <c r="BJ32">
        <v>2</v>
      </c>
      <c r="BK32">
        <v>10</v>
      </c>
      <c r="BL32" s="1">
        <v>57.125628054716778</v>
      </c>
      <c r="BM32" s="1">
        <v>59.291479241924819</v>
      </c>
      <c r="BN32" s="1">
        <v>60.140169866471645</v>
      </c>
      <c r="BO32" s="1">
        <v>154182.17115249555</v>
      </c>
      <c r="BP32" s="1">
        <v>161568.20427511574</v>
      </c>
      <c r="BQ32" s="1">
        <v>142187.39804076109</v>
      </c>
      <c r="BR32" s="1">
        <v>155601.01556370305</v>
      </c>
      <c r="BS32" s="1">
        <v>0.4468041344</v>
      </c>
      <c r="BT32" s="1">
        <v>0.45030641960000001</v>
      </c>
      <c r="BU32" s="1">
        <v>0.46544143650000003</v>
      </c>
      <c r="BV32" s="1">
        <v>0.41871539090000004</v>
      </c>
    </row>
    <row r="33" spans="1:74" x14ac:dyDescent="0.3">
      <c r="A33">
        <v>32</v>
      </c>
      <c r="B33">
        <v>1595035</v>
      </c>
      <c r="C33">
        <v>983351</v>
      </c>
      <c r="D33">
        <v>611162</v>
      </c>
      <c r="E33">
        <v>547820</v>
      </c>
      <c r="F33">
        <v>686535</v>
      </c>
      <c r="G33">
        <v>330966</v>
      </c>
      <c r="H33">
        <v>216854</v>
      </c>
      <c r="I33">
        <v>1017501</v>
      </c>
      <c r="J33">
        <v>277406</v>
      </c>
      <c r="M33">
        <v>1616684</v>
      </c>
      <c r="N33">
        <v>1023116</v>
      </c>
      <c r="O33" s="8">
        <v>592365</v>
      </c>
      <c r="P33">
        <v>557662</v>
      </c>
      <c r="Q33" s="8">
        <v>686477</v>
      </c>
      <c r="R33">
        <v>358785</v>
      </c>
      <c r="S33">
        <v>198877</v>
      </c>
      <c r="T33">
        <v>409058</v>
      </c>
      <c r="U33">
        <v>277419</v>
      </c>
      <c r="X33">
        <v>1629667</v>
      </c>
      <c r="Y33">
        <v>1037261</v>
      </c>
      <c r="Z33">
        <v>592039</v>
      </c>
      <c r="AA33">
        <v>537896</v>
      </c>
      <c r="AB33">
        <v>746644</v>
      </c>
      <c r="AC33">
        <v>335593</v>
      </c>
      <c r="AD33">
        <v>202303</v>
      </c>
      <c r="AE33">
        <v>458168</v>
      </c>
      <c r="AF33">
        <v>288476</v>
      </c>
      <c r="AI33">
        <v>1641220</v>
      </c>
      <c r="AJ33">
        <v>997998</v>
      </c>
      <c r="AK33">
        <v>643222</v>
      </c>
      <c r="AL33">
        <v>587785</v>
      </c>
      <c r="AM33">
        <v>701663</v>
      </c>
      <c r="AN33">
        <v>357693</v>
      </c>
      <c r="AO33">
        <v>230092</v>
      </c>
      <c r="AP33">
        <v>407065</v>
      </c>
      <c r="AQ33">
        <v>294598</v>
      </c>
      <c r="AT33" s="95">
        <v>32</v>
      </c>
      <c r="AU33" t="s">
        <v>214</v>
      </c>
      <c r="AV33">
        <v>449</v>
      </c>
      <c r="AW33">
        <v>81</v>
      </c>
      <c r="AX33">
        <v>37</v>
      </c>
      <c r="AY33">
        <v>3</v>
      </c>
      <c r="AZ33">
        <v>561</v>
      </c>
      <c r="BA33">
        <v>41</v>
      </c>
      <c r="BB33">
        <v>3</v>
      </c>
      <c r="BC33">
        <v>235</v>
      </c>
      <c r="BD33">
        <v>789</v>
      </c>
      <c r="BE33">
        <v>35</v>
      </c>
      <c r="BF33">
        <v>9</v>
      </c>
      <c r="BG33">
        <v>362</v>
      </c>
      <c r="BH33">
        <v>981</v>
      </c>
      <c r="BI33">
        <v>8</v>
      </c>
      <c r="BJ33">
        <v>16</v>
      </c>
      <c r="BK33">
        <v>485</v>
      </c>
      <c r="BL33" s="1">
        <v>21.476939231969514</v>
      </c>
      <c r="BM33" s="1">
        <v>21.649412703624247</v>
      </c>
      <c r="BN33" s="1">
        <v>21.802889251265555</v>
      </c>
      <c r="BO33" s="1">
        <v>135830.64133388922</v>
      </c>
      <c r="BP33" s="1">
        <v>141269.54494508513</v>
      </c>
      <c r="BQ33" s="1">
        <v>128936.07773858096</v>
      </c>
      <c r="BR33" s="1">
        <v>134672.04762310963</v>
      </c>
      <c r="BS33" s="1">
        <v>0.48188168710000001</v>
      </c>
      <c r="BT33" s="1">
        <v>0.41219089120000002</v>
      </c>
      <c r="BU33" s="1">
        <v>0.44943438000000002</v>
      </c>
      <c r="BV33" s="1">
        <v>0.40953273090000003</v>
      </c>
    </row>
    <row r="34" spans="1:74" x14ac:dyDescent="0.3">
      <c r="A34" t="s">
        <v>22</v>
      </c>
      <c r="B34">
        <v>120919430</v>
      </c>
      <c r="C34">
        <v>67269279</v>
      </c>
      <c r="D34">
        <v>53532232</v>
      </c>
      <c r="E34">
        <v>38642445</v>
      </c>
      <c r="F34">
        <v>56243753</v>
      </c>
      <c r="G34">
        <v>20666225</v>
      </c>
      <c r="H34">
        <v>17976220</v>
      </c>
      <c r="I34">
        <v>76909978</v>
      </c>
      <c r="J34">
        <v>25999742</v>
      </c>
      <c r="M34">
        <v>123934029</v>
      </c>
      <c r="N34">
        <v>68797198</v>
      </c>
      <c r="O34" s="8">
        <v>55038883</v>
      </c>
      <c r="P34">
        <v>39643570</v>
      </c>
      <c r="Q34" s="8">
        <v>58973088</v>
      </c>
      <c r="R34">
        <v>20892059</v>
      </c>
      <c r="S34">
        <v>18751511</v>
      </c>
      <c r="T34">
        <v>31856985</v>
      </c>
      <c r="U34">
        <v>27116103</v>
      </c>
      <c r="X34">
        <v>126838467</v>
      </c>
      <c r="Y34">
        <v>69430259</v>
      </c>
      <c r="Z34">
        <v>57330597</v>
      </c>
      <c r="AA34">
        <v>44443912</v>
      </c>
      <c r="AB34">
        <v>58770938</v>
      </c>
      <c r="AC34">
        <v>23008513</v>
      </c>
      <c r="AD34">
        <v>21435399</v>
      </c>
      <c r="AE34">
        <v>31739157</v>
      </c>
      <c r="AF34">
        <v>27031781</v>
      </c>
      <c r="AI34">
        <v>128999038</v>
      </c>
      <c r="AJ34">
        <v>68959062</v>
      </c>
      <c r="AK34">
        <v>59930646</v>
      </c>
      <c r="AL34">
        <v>42656015</v>
      </c>
      <c r="AM34">
        <v>62656636</v>
      </c>
      <c r="AN34">
        <v>21387004</v>
      </c>
      <c r="AO34">
        <v>21269011</v>
      </c>
      <c r="AP34">
        <v>32813212</v>
      </c>
      <c r="AQ34">
        <v>29843424</v>
      </c>
      <c r="AV34">
        <v>20148</v>
      </c>
      <c r="AW34">
        <v>5739</v>
      </c>
      <c r="AX34">
        <v>1128</v>
      </c>
      <c r="AY34">
        <v>383</v>
      </c>
      <c r="AZ34">
        <v>29095</v>
      </c>
      <c r="BA34">
        <v>1330</v>
      </c>
      <c r="BB34">
        <v>393</v>
      </c>
      <c r="BC34">
        <v>6721</v>
      </c>
      <c r="BD34">
        <v>28839</v>
      </c>
      <c r="BE34">
        <v>833</v>
      </c>
      <c r="BF34">
        <v>558</v>
      </c>
      <c r="BG34">
        <v>7960</v>
      </c>
      <c r="BH34">
        <v>26279</v>
      </c>
      <c r="BI34">
        <v>506</v>
      </c>
      <c r="BJ34">
        <v>802</v>
      </c>
      <c r="BK34">
        <v>10343</v>
      </c>
    </row>
    <row r="35" spans="1:74" x14ac:dyDescent="0.3">
      <c r="A35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CE71-54B2-48AF-ADA4-C66FC6A38595}">
  <dimension ref="A1:CM30"/>
  <sheetViews>
    <sheetView topLeftCell="J6" workbookViewId="0">
      <selection activeCell="G27" sqref="G27"/>
    </sheetView>
  </sheetViews>
  <sheetFormatPr baseColWidth="10" defaultRowHeight="14.4" x14ac:dyDescent="0.3"/>
  <cols>
    <col min="2" max="2" width="13.33203125" bestFit="1" customWidth="1"/>
    <col min="5" max="5" width="18.33203125" bestFit="1" customWidth="1"/>
    <col min="6" max="6" width="12.5546875" bestFit="1" customWidth="1"/>
    <col min="7" max="7" width="15.33203125" bestFit="1" customWidth="1"/>
    <col min="8" max="9" width="14.44140625" bestFit="1" customWidth="1"/>
    <col min="10" max="10" width="13.5546875" bestFit="1" customWidth="1"/>
  </cols>
  <sheetData>
    <row r="1" spans="1:91" x14ac:dyDescent="0.3">
      <c r="A1" t="s">
        <v>0</v>
      </c>
      <c r="B1" t="s">
        <v>148</v>
      </c>
      <c r="C1" t="s">
        <v>14</v>
      </c>
      <c r="D1" t="s">
        <v>62</v>
      </c>
      <c r="E1" t="s">
        <v>17</v>
      </c>
      <c r="F1" t="s">
        <v>244</v>
      </c>
      <c r="G1" t="s">
        <v>21</v>
      </c>
      <c r="H1" t="s">
        <v>26</v>
      </c>
      <c r="I1" t="s">
        <v>31</v>
      </c>
      <c r="J1" t="s">
        <v>36</v>
      </c>
      <c r="AW1">
        <v>20</v>
      </c>
      <c r="AX1" t="s">
        <v>115</v>
      </c>
      <c r="AY1" t="s">
        <v>14</v>
      </c>
      <c r="AZ1" t="s">
        <v>62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131</v>
      </c>
      <c r="BH1" t="s">
        <v>108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U1">
        <v>22</v>
      </c>
      <c r="BV1" t="s">
        <v>115</v>
      </c>
      <c r="BW1" t="s">
        <v>14</v>
      </c>
      <c r="BX1" t="s">
        <v>62</v>
      </c>
      <c r="BY1" t="s">
        <v>116</v>
      </c>
      <c r="BZ1" t="s">
        <v>117</v>
      </c>
      <c r="CA1" t="s">
        <v>118</v>
      </c>
      <c r="CB1" t="s">
        <v>119</v>
      </c>
      <c r="CC1" t="s">
        <v>120</v>
      </c>
      <c r="CD1" t="s">
        <v>121</v>
      </c>
      <c r="CE1" t="s">
        <v>139</v>
      </c>
      <c r="CF1" t="s">
        <v>41</v>
      </c>
      <c r="CG1" t="s">
        <v>140</v>
      </c>
      <c r="CH1" t="s">
        <v>141</v>
      </c>
      <c r="CI1" t="s">
        <v>142</v>
      </c>
      <c r="CJ1" t="s">
        <v>143</v>
      </c>
      <c r="CK1" t="s">
        <v>144</v>
      </c>
      <c r="CL1" t="s">
        <v>145</v>
      </c>
      <c r="CM1" t="s">
        <v>146</v>
      </c>
    </row>
    <row r="2" spans="1:91" x14ac:dyDescent="0.3">
      <c r="A2">
        <v>2016</v>
      </c>
      <c r="B2">
        <v>120919430</v>
      </c>
      <c r="C2">
        <v>67269279</v>
      </c>
      <c r="D2">
        <v>53532232</v>
      </c>
      <c r="E2">
        <v>38642445</v>
      </c>
      <c r="F2">
        <v>56243753</v>
      </c>
      <c r="G2">
        <v>20666225</v>
      </c>
      <c r="H2">
        <v>17976220</v>
      </c>
      <c r="I2">
        <v>76909978</v>
      </c>
      <c r="J2">
        <v>25999742</v>
      </c>
      <c r="AX2">
        <v>126838467</v>
      </c>
      <c r="AY2">
        <v>69430259</v>
      </c>
      <c r="AZ2">
        <v>57330597</v>
      </c>
      <c r="BA2">
        <v>44443912</v>
      </c>
      <c r="BB2">
        <v>58770938</v>
      </c>
      <c r="BC2">
        <v>23008513</v>
      </c>
      <c r="BD2">
        <v>21435399</v>
      </c>
      <c r="BE2">
        <v>31739157</v>
      </c>
      <c r="BF2">
        <v>27031781</v>
      </c>
      <c r="BG2">
        <v>54.739118693385024</v>
      </c>
      <c r="BH2">
        <v>45.199692456074857</v>
      </c>
      <c r="BI2">
        <v>45.199692456074857</v>
      </c>
      <c r="BJ2">
        <v>35.039773856617174</v>
      </c>
      <c r="BK2">
        <v>46.33526357583618</v>
      </c>
      <c r="BL2">
        <v>18.140011894025811</v>
      </c>
      <c r="BM2">
        <v>16.899761962591363</v>
      </c>
      <c r="BN2">
        <v>25.023289661802679</v>
      </c>
      <c r="BO2">
        <v>21.311973914033508</v>
      </c>
      <c r="BV2">
        <v>128999038</v>
      </c>
      <c r="BW2">
        <v>68959062</v>
      </c>
      <c r="BX2">
        <v>59930646</v>
      </c>
      <c r="BY2">
        <v>42656015</v>
      </c>
      <c r="BZ2">
        <v>62656636</v>
      </c>
      <c r="CA2">
        <v>21387004</v>
      </c>
      <c r="CB2">
        <v>21269011</v>
      </c>
      <c r="CC2">
        <v>32813212</v>
      </c>
      <c r="CD2">
        <v>29843424</v>
      </c>
      <c r="CE2">
        <v>53.457035857895306</v>
      </c>
      <c r="CF2">
        <v>46.458211572089397</v>
      </c>
      <c r="CG2">
        <v>46.458211572089397</v>
      </c>
      <c r="CH2">
        <v>33.066924886680162</v>
      </c>
      <c r="CI2">
        <v>48.571397873525228</v>
      </c>
      <c r="CJ2">
        <v>16.579196505325879</v>
      </c>
      <c r="CK2">
        <v>16.487728381354287</v>
      </c>
      <c r="CL2">
        <v>25.436788141009238</v>
      </c>
      <c r="CM2">
        <v>23.13460973251599</v>
      </c>
    </row>
    <row r="3" spans="1:91" x14ac:dyDescent="0.3">
      <c r="A3">
        <v>2018</v>
      </c>
      <c r="B3">
        <v>123934029</v>
      </c>
      <c r="C3">
        <v>68797198</v>
      </c>
      <c r="D3" s="8">
        <v>55038883</v>
      </c>
      <c r="E3">
        <v>39643570</v>
      </c>
      <c r="F3">
        <v>58973088</v>
      </c>
      <c r="G3">
        <v>20892059</v>
      </c>
      <c r="H3">
        <v>18751511</v>
      </c>
      <c r="I3">
        <v>31856985</v>
      </c>
      <c r="J3">
        <v>27116103</v>
      </c>
    </row>
    <row r="4" spans="1:91" x14ac:dyDescent="0.3">
      <c r="A4">
        <v>2020</v>
      </c>
      <c r="B4">
        <v>126838467</v>
      </c>
      <c r="C4">
        <v>69430259</v>
      </c>
      <c r="D4">
        <v>57330597</v>
      </c>
      <c r="E4">
        <v>44443912</v>
      </c>
      <c r="F4">
        <v>58770938</v>
      </c>
      <c r="G4">
        <v>23008513</v>
      </c>
      <c r="H4">
        <v>21435399</v>
      </c>
      <c r="I4">
        <v>31739157</v>
      </c>
      <c r="J4">
        <v>27031781</v>
      </c>
    </row>
    <row r="5" spans="1:91" x14ac:dyDescent="0.3">
      <c r="A5">
        <v>2022</v>
      </c>
      <c r="B5">
        <v>128999038</v>
      </c>
      <c r="C5">
        <v>68959062</v>
      </c>
      <c r="D5">
        <v>59930646</v>
      </c>
      <c r="E5">
        <v>42656015</v>
      </c>
      <c r="F5">
        <v>62656636</v>
      </c>
      <c r="G5">
        <v>21387004</v>
      </c>
      <c r="H5">
        <v>21269011</v>
      </c>
      <c r="I5">
        <v>32813212</v>
      </c>
      <c r="J5">
        <v>29843424</v>
      </c>
    </row>
    <row r="7" spans="1:91" x14ac:dyDescent="0.3">
      <c r="B7" t="s">
        <v>231</v>
      </c>
      <c r="C7" t="s">
        <v>232</v>
      </c>
      <c r="D7" t="s">
        <v>233</v>
      </c>
      <c r="E7" t="s">
        <v>234</v>
      </c>
    </row>
    <row r="8" spans="1:91" x14ac:dyDescent="0.3">
      <c r="A8">
        <v>2016</v>
      </c>
      <c r="B8">
        <v>20148</v>
      </c>
      <c r="C8">
        <v>5739</v>
      </c>
      <c r="D8">
        <v>1128</v>
      </c>
      <c r="E8">
        <v>383</v>
      </c>
    </row>
    <row r="9" spans="1:91" x14ac:dyDescent="0.3">
      <c r="A9">
        <v>2018</v>
      </c>
      <c r="B9">
        <v>29095</v>
      </c>
      <c r="C9">
        <v>1330</v>
      </c>
      <c r="D9">
        <v>393</v>
      </c>
      <c r="E9">
        <v>6721</v>
      </c>
    </row>
    <row r="10" spans="1:91" x14ac:dyDescent="0.3">
      <c r="A10">
        <v>2020</v>
      </c>
      <c r="B10">
        <v>28839</v>
      </c>
      <c r="C10">
        <v>833</v>
      </c>
      <c r="D10">
        <v>558</v>
      </c>
      <c r="E10">
        <v>7960</v>
      </c>
    </row>
    <row r="11" spans="1:91" x14ac:dyDescent="0.3">
      <c r="A11">
        <v>2022</v>
      </c>
      <c r="B11">
        <v>26279</v>
      </c>
      <c r="C11">
        <v>506</v>
      </c>
      <c r="D11">
        <v>802</v>
      </c>
      <c r="E11">
        <v>10343</v>
      </c>
    </row>
    <row r="12" spans="1:91" x14ac:dyDescent="0.3">
      <c r="C12" t="s">
        <v>239</v>
      </c>
      <c r="D12" t="s">
        <v>240</v>
      </c>
      <c r="E12" t="s">
        <v>241</v>
      </c>
      <c r="F12" t="s">
        <v>242</v>
      </c>
      <c r="G12" t="s">
        <v>243</v>
      </c>
      <c r="H12" t="s">
        <v>245</v>
      </c>
      <c r="I12" t="s">
        <v>246</v>
      </c>
      <c r="J12" t="s">
        <v>247</v>
      </c>
    </row>
    <row r="13" spans="1:91" x14ac:dyDescent="0.3">
      <c r="A13">
        <v>2016</v>
      </c>
      <c r="C13" s="1">
        <f>C2/$B$2*100</f>
        <v>55.63148866976961</v>
      </c>
      <c r="D13" s="1">
        <f t="shared" ref="D13:J13" si="0">D2/$B$2*100</f>
        <v>44.270992676693893</v>
      </c>
      <c r="E13" s="1">
        <f t="shared" si="0"/>
        <v>31.957184217623258</v>
      </c>
      <c r="F13" s="1">
        <f t="shared" si="0"/>
        <v>46.513412277911002</v>
      </c>
      <c r="G13" s="1">
        <f t="shared" si="0"/>
        <v>17.090905076214799</v>
      </c>
      <c r="H13" s="1">
        <f t="shared" si="0"/>
        <v>14.866279141408455</v>
      </c>
      <c r="I13" s="1">
        <f t="shared" si="0"/>
        <v>63.604317354125804</v>
      </c>
      <c r="J13" s="1">
        <f t="shared" si="0"/>
        <v>21.501707376556439</v>
      </c>
    </row>
    <row r="14" spans="1:91" x14ac:dyDescent="0.3">
      <c r="A14">
        <v>2018</v>
      </c>
      <c r="C14" s="1">
        <f>C3/$B$3*100</f>
        <v>55.511144562241256</v>
      </c>
      <c r="D14" s="1">
        <f t="shared" ref="D14:J14" si="1">D3/$B$3*100</f>
        <v>44.409823068045341</v>
      </c>
      <c r="E14" s="1">
        <f t="shared" si="1"/>
        <v>31.987639165672572</v>
      </c>
      <c r="F14" s="1">
        <f t="shared" si="1"/>
        <v>47.584257911925057</v>
      </c>
      <c r="G14" s="1">
        <f t="shared" si="1"/>
        <v>16.857403223774803</v>
      </c>
      <c r="H14" s="1">
        <f t="shared" si="1"/>
        <v>15.130235941897766</v>
      </c>
      <c r="I14" s="1">
        <f t="shared" si="1"/>
        <v>25.704792506987729</v>
      </c>
      <c r="J14" s="1">
        <f t="shared" si="1"/>
        <v>21.879465404937331</v>
      </c>
    </row>
    <row r="15" spans="1:91" x14ac:dyDescent="0.3">
      <c r="A15">
        <v>2020</v>
      </c>
      <c r="C15" s="1">
        <f>C4/$B$4*100</f>
        <v>54.739118693385024</v>
      </c>
      <c r="D15" s="1">
        <f t="shared" ref="D15:J15" si="2">D4/$B$4*100</f>
        <v>45.199692456074857</v>
      </c>
      <c r="E15" s="1">
        <f t="shared" si="2"/>
        <v>35.039773856617174</v>
      </c>
      <c r="F15" s="1">
        <f t="shared" si="2"/>
        <v>46.33526357583618</v>
      </c>
      <c r="G15" s="1">
        <f t="shared" si="2"/>
        <v>18.140011894025811</v>
      </c>
      <c r="H15" s="1">
        <f t="shared" si="2"/>
        <v>16.899761962591363</v>
      </c>
      <c r="I15" s="1">
        <f t="shared" si="2"/>
        <v>25.023289661802679</v>
      </c>
      <c r="J15" s="1">
        <f t="shared" si="2"/>
        <v>21.311973914033508</v>
      </c>
    </row>
    <row r="16" spans="1:91" x14ac:dyDescent="0.3">
      <c r="A16">
        <v>2022</v>
      </c>
      <c r="C16" s="1">
        <f>C5/$B$5*100</f>
        <v>53.457035857895306</v>
      </c>
      <c r="D16" s="1">
        <f t="shared" ref="D16:J16" si="3">D5/$B$5*100</f>
        <v>46.458211572089397</v>
      </c>
      <c r="E16" s="1">
        <f t="shared" si="3"/>
        <v>33.066924886680162</v>
      </c>
      <c r="F16" s="1">
        <f t="shared" si="3"/>
        <v>48.571397873525228</v>
      </c>
      <c r="G16" s="1">
        <f t="shared" si="3"/>
        <v>16.579196505325879</v>
      </c>
      <c r="H16" s="1">
        <f t="shared" si="3"/>
        <v>16.487728381354287</v>
      </c>
      <c r="I16" s="1">
        <f t="shared" si="3"/>
        <v>25.436788141009238</v>
      </c>
      <c r="J16" s="1">
        <f t="shared" si="3"/>
        <v>23.13460973251599</v>
      </c>
    </row>
    <row r="18" spans="1:26" x14ac:dyDescent="0.3">
      <c r="B18" t="s">
        <v>235</v>
      </c>
      <c r="C18" t="s">
        <v>236</v>
      </c>
      <c r="D18" t="s">
        <v>237</v>
      </c>
      <c r="E18" t="s">
        <v>238</v>
      </c>
    </row>
    <row r="19" spans="1:26" x14ac:dyDescent="0.3">
      <c r="A19">
        <v>2016</v>
      </c>
      <c r="B19">
        <f>B8/$B$2*100000</f>
        <v>16.662334580968501</v>
      </c>
      <c r="C19">
        <f>C8/$B$2*100000</f>
        <v>4.7461355052699137</v>
      </c>
      <c r="D19">
        <f t="shared" ref="D19:E19" si="4">D8/$B$2*100000</f>
        <v>0.93285256141217332</v>
      </c>
      <c r="E19">
        <f t="shared" si="4"/>
        <v>0.31673983246530357</v>
      </c>
    </row>
    <row r="20" spans="1:26" x14ac:dyDescent="0.3">
      <c r="A20">
        <v>2018</v>
      </c>
      <c r="B20">
        <f>B9/$B$3*100000</f>
        <v>23.476199583570384</v>
      </c>
      <c r="C20">
        <f>C9/$B$3*100000</f>
        <v>1.0731515877693285</v>
      </c>
      <c r="D20">
        <f t="shared" ref="D20:E20" si="5">D9/$B$3*100000</f>
        <v>0.31710419097244069</v>
      </c>
      <c r="E20">
        <f t="shared" si="5"/>
        <v>5.4230464822538771</v>
      </c>
    </row>
    <row r="21" spans="1:26" x14ac:dyDescent="0.3">
      <c r="A21">
        <v>2020</v>
      </c>
      <c r="B21">
        <f>B10/$B$4*100000</f>
        <v>22.736793247430214</v>
      </c>
      <c r="C21">
        <f>C10/$B$4*100000</f>
        <v>0.65674082926278188</v>
      </c>
      <c r="D21">
        <f t="shared" ref="D21:E21" si="6">D10/$B$4*100000</f>
        <v>0.43992963112680944</v>
      </c>
      <c r="E21">
        <f t="shared" si="6"/>
        <v>6.2756986805903292</v>
      </c>
    </row>
    <row r="22" spans="1:26" x14ac:dyDescent="0.3">
      <c r="A22">
        <v>2022</v>
      </c>
      <c r="B22">
        <f>B11/$B$5*100000</f>
        <v>20.371469746929431</v>
      </c>
      <c r="C22">
        <f>C11/$B$5*100000</f>
        <v>0.3922509871740284</v>
      </c>
      <c r="D22">
        <f t="shared" ref="D22:E22" si="7">D11/$B$5*100000</f>
        <v>0.62171006267504103</v>
      </c>
      <c r="E22">
        <f t="shared" si="7"/>
        <v>8.017889249685723</v>
      </c>
    </row>
    <row r="26" spans="1:26" x14ac:dyDescent="0.3">
      <c r="A26" t="s">
        <v>0</v>
      </c>
      <c r="B26" t="s">
        <v>239</v>
      </c>
      <c r="C26" t="s">
        <v>240</v>
      </c>
      <c r="D26" t="s">
        <v>241</v>
      </c>
      <c r="E26" t="s">
        <v>242</v>
      </c>
      <c r="F26" t="s">
        <v>243</v>
      </c>
      <c r="G26" t="s">
        <v>245</v>
      </c>
      <c r="H26" t="s">
        <v>246</v>
      </c>
      <c r="I26" t="s">
        <v>247</v>
      </c>
      <c r="J26" t="s">
        <v>235</v>
      </c>
      <c r="K26" t="s">
        <v>236</v>
      </c>
      <c r="L26" t="s">
        <v>237</v>
      </c>
      <c r="M26" t="s">
        <v>238</v>
      </c>
      <c r="N26" t="s">
        <v>248</v>
      </c>
      <c r="O26" t="s">
        <v>14</v>
      </c>
      <c r="P26" t="s">
        <v>62</v>
      </c>
      <c r="Q26" t="s">
        <v>17</v>
      </c>
      <c r="R26" t="s">
        <v>244</v>
      </c>
      <c r="S26" t="s">
        <v>21</v>
      </c>
      <c r="T26" t="s">
        <v>26</v>
      </c>
      <c r="U26" t="s">
        <v>31</v>
      </c>
      <c r="V26" t="s">
        <v>36</v>
      </c>
      <c r="W26" t="s">
        <v>231</v>
      </c>
      <c r="X26" t="s">
        <v>232</v>
      </c>
      <c r="Y26" t="s">
        <v>233</v>
      </c>
      <c r="Z26" t="s">
        <v>234</v>
      </c>
    </row>
    <row r="27" spans="1:26" x14ac:dyDescent="0.3">
      <c r="A27">
        <v>2016</v>
      </c>
      <c r="B27">
        <v>55.63148866976961</v>
      </c>
      <c r="C27">
        <v>44.270992676693893</v>
      </c>
      <c r="D27">
        <v>31.957184217623258</v>
      </c>
      <c r="E27">
        <v>46.513412277911002</v>
      </c>
      <c r="F27">
        <v>17.090905076214799</v>
      </c>
      <c r="G27">
        <v>14.866279141408455</v>
      </c>
      <c r="H27">
        <v>63.604317354125804</v>
      </c>
      <c r="I27">
        <v>21.501707376556439</v>
      </c>
      <c r="J27">
        <v>16.662334580968501</v>
      </c>
      <c r="K27">
        <v>4.7461355052699137</v>
      </c>
      <c r="L27">
        <v>0.93285256141217332</v>
      </c>
      <c r="M27">
        <v>0.31673983246530357</v>
      </c>
      <c r="N27">
        <v>120919430</v>
      </c>
      <c r="O27">
        <v>67269279</v>
      </c>
      <c r="P27">
        <v>53532232</v>
      </c>
      <c r="Q27">
        <v>38642445</v>
      </c>
      <c r="R27">
        <v>56243753</v>
      </c>
      <c r="S27">
        <v>20666225</v>
      </c>
      <c r="T27">
        <v>17976220</v>
      </c>
      <c r="U27">
        <v>76909978</v>
      </c>
      <c r="V27">
        <v>25999742</v>
      </c>
      <c r="W27">
        <v>20148</v>
      </c>
      <c r="X27">
        <v>5739</v>
      </c>
      <c r="Y27">
        <v>1128</v>
      </c>
      <c r="Z27">
        <v>383</v>
      </c>
    </row>
    <row r="28" spans="1:26" x14ac:dyDescent="0.3">
      <c r="A28">
        <v>2018</v>
      </c>
      <c r="B28">
        <v>55.511144562241256</v>
      </c>
      <c r="C28">
        <v>44.409823068045341</v>
      </c>
      <c r="D28">
        <v>31.987639165672572</v>
      </c>
      <c r="E28">
        <v>47.584257911925057</v>
      </c>
      <c r="F28">
        <v>16.857403223774803</v>
      </c>
      <c r="G28">
        <v>15.130235941897766</v>
      </c>
      <c r="H28">
        <v>25.704792506987729</v>
      </c>
      <c r="I28">
        <v>21.879465404937331</v>
      </c>
      <c r="J28">
        <v>23.476199583570384</v>
      </c>
      <c r="K28">
        <v>1.0731515877693285</v>
      </c>
      <c r="L28">
        <v>0.31710419097244069</v>
      </c>
      <c r="M28">
        <v>5.4230464822538771</v>
      </c>
      <c r="N28">
        <v>123934029</v>
      </c>
      <c r="O28">
        <v>68797198</v>
      </c>
      <c r="P28">
        <v>55038883</v>
      </c>
      <c r="Q28">
        <v>39643570</v>
      </c>
      <c r="R28">
        <v>58973088</v>
      </c>
      <c r="S28">
        <v>20892059</v>
      </c>
      <c r="T28">
        <v>18751511</v>
      </c>
      <c r="U28">
        <v>31856985</v>
      </c>
      <c r="V28">
        <v>27116103</v>
      </c>
      <c r="W28">
        <v>29095</v>
      </c>
      <c r="X28">
        <v>1330</v>
      </c>
      <c r="Y28">
        <v>393</v>
      </c>
      <c r="Z28">
        <v>6721</v>
      </c>
    </row>
    <row r="29" spans="1:26" x14ac:dyDescent="0.3">
      <c r="A29">
        <v>2020</v>
      </c>
      <c r="B29">
        <v>54.739118693385024</v>
      </c>
      <c r="C29">
        <v>45.199692456074857</v>
      </c>
      <c r="D29">
        <v>35.039773856617174</v>
      </c>
      <c r="E29">
        <v>46.33526357583618</v>
      </c>
      <c r="F29">
        <v>18.140011894025811</v>
      </c>
      <c r="G29">
        <v>16.899761962591363</v>
      </c>
      <c r="H29">
        <v>25.023289661802679</v>
      </c>
      <c r="I29">
        <v>21.311973914033508</v>
      </c>
      <c r="J29">
        <v>22.736793247430214</v>
      </c>
      <c r="K29">
        <v>0.65674082926278188</v>
      </c>
      <c r="L29">
        <v>0.43992963112680944</v>
      </c>
      <c r="M29">
        <v>6.2756986805903292</v>
      </c>
      <c r="N29">
        <v>126838467</v>
      </c>
      <c r="O29">
        <v>69430259</v>
      </c>
      <c r="P29">
        <v>57330597</v>
      </c>
      <c r="Q29">
        <v>44443912</v>
      </c>
      <c r="R29">
        <v>58770938</v>
      </c>
      <c r="S29">
        <v>23008513</v>
      </c>
      <c r="T29">
        <v>21435399</v>
      </c>
      <c r="U29">
        <v>31739157</v>
      </c>
      <c r="V29">
        <v>27031781</v>
      </c>
      <c r="W29">
        <v>28839</v>
      </c>
      <c r="X29">
        <v>833</v>
      </c>
      <c r="Y29">
        <v>558</v>
      </c>
      <c r="Z29">
        <v>7960</v>
      </c>
    </row>
    <row r="30" spans="1:26" x14ac:dyDescent="0.3">
      <c r="A30">
        <v>2022</v>
      </c>
      <c r="B30">
        <v>53.457035857895306</v>
      </c>
      <c r="C30">
        <v>46.458211572089397</v>
      </c>
      <c r="D30">
        <v>33.066924886680162</v>
      </c>
      <c r="E30">
        <v>48.571397873525228</v>
      </c>
      <c r="F30">
        <v>16.579196505325879</v>
      </c>
      <c r="G30">
        <v>16.487728381354287</v>
      </c>
      <c r="H30">
        <v>25.436788141009238</v>
      </c>
      <c r="I30">
        <v>23.13460973251599</v>
      </c>
      <c r="J30">
        <v>20.371469746929431</v>
      </c>
      <c r="K30">
        <v>0.3922509871740284</v>
      </c>
      <c r="L30">
        <v>0.62171006267504103</v>
      </c>
      <c r="M30">
        <v>8.017889249685723</v>
      </c>
      <c r="N30">
        <v>128999038</v>
      </c>
      <c r="O30">
        <v>68959062</v>
      </c>
      <c r="P30">
        <v>59930646</v>
      </c>
      <c r="Q30">
        <v>42656015</v>
      </c>
      <c r="R30">
        <v>62656636</v>
      </c>
      <c r="S30">
        <v>21387004</v>
      </c>
      <c r="T30">
        <v>21269011</v>
      </c>
      <c r="U30">
        <v>32813212</v>
      </c>
      <c r="V30">
        <v>29843424</v>
      </c>
      <c r="W30">
        <v>26279</v>
      </c>
      <c r="X30">
        <v>506</v>
      </c>
      <c r="Y30">
        <v>802</v>
      </c>
      <c r="Z30">
        <v>10343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2016</vt:lpstr>
      <vt:lpstr>2018</vt:lpstr>
      <vt:lpstr>2020</vt:lpstr>
      <vt:lpstr>2022</vt:lpstr>
      <vt:lpstr>Hoja10</vt:lpstr>
      <vt:lpstr>Hoja2</vt:lpstr>
      <vt:lpstr>BASE</vt:lpstr>
      <vt:lpstr>RESUMEN</vt:lpstr>
      <vt:lpstr>NACIONAL</vt:lpstr>
      <vt:lpstr>Hoja1</vt:lpstr>
      <vt:lpstr>RESUMEN (2)</vt:lpstr>
      <vt:lpstr>FINAL TODO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trujillo</dc:creator>
  <cp:lastModifiedBy>Luisa Trujillo</cp:lastModifiedBy>
  <dcterms:created xsi:type="dcterms:W3CDTF">2024-04-11T20:49:22Z</dcterms:created>
  <dcterms:modified xsi:type="dcterms:W3CDTF">2025-06-29T03:08:22Z</dcterms:modified>
</cp:coreProperties>
</file>