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LUISA\Artigo\"/>
    </mc:Choice>
  </mc:AlternateContent>
  <xr:revisionPtr revIDLastSave="0" documentId="8_{147D6520-0A5B-453B-A73C-1D6BB17613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tle" sheetId="12" r:id="rId1"/>
    <sheet name="2009" sheetId="1" r:id="rId2"/>
    <sheet name="2010" sheetId="2" r:id="rId3"/>
    <sheet name="2011" sheetId="3" r:id="rId4"/>
    <sheet name="2012" sheetId="4" r:id="rId5"/>
    <sheet name="2013" sheetId="5" r:id="rId6"/>
    <sheet name="2014" sheetId="6" r:id="rId7"/>
    <sheet name="2015" sheetId="7" r:id="rId8"/>
    <sheet name="2016" sheetId="8" r:id="rId9"/>
    <sheet name="2017" sheetId="9" r:id="rId10"/>
    <sheet name="2018" sheetId="10" r:id="rId11"/>
    <sheet name="2019" sheetId="11" r:id="rId12"/>
  </sheets>
  <definedNames>
    <definedName name="_xlnm._FilterDatabase" localSheetId="1" hidden="1">'2009'!$A$1:$L$41</definedName>
    <definedName name="_xlnm._FilterDatabase" localSheetId="2" hidden="1">'2010'!$A$1:$L$28</definedName>
    <definedName name="_xlnm._FilterDatabase" localSheetId="3" hidden="1">'2011'!$A$1:$L$39</definedName>
    <definedName name="_xlnm._FilterDatabase" localSheetId="4" hidden="1">'2012'!$A$1:$L$44</definedName>
    <definedName name="_xlnm._FilterDatabase" localSheetId="5" hidden="1">'2013'!$A$1:$L$45</definedName>
    <definedName name="_xlnm._FilterDatabase" localSheetId="6" hidden="1">'2014'!$A$1:$L$38</definedName>
    <definedName name="_xlnm._FilterDatabase" localSheetId="7" hidden="1">'2015'!$A$1:$M$2182</definedName>
    <definedName name="_xlnm._FilterDatabase" localSheetId="8" hidden="1">'2016'!$A$1:$M$1697</definedName>
    <definedName name="_xlnm._FilterDatabase" localSheetId="9" hidden="1">'2017'!$A$1:$M$251</definedName>
    <definedName name="_xlnm._FilterDatabase" localSheetId="10" hidden="1">'2018'!$A$1:$M$124</definedName>
    <definedName name="_xlnm._FilterDatabase" localSheetId="11" hidden="1">'2019'!$A$1:$L$44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3" l="1"/>
  <c r="F4" i="3" l="1"/>
  <c r="F5" i="3"/>
  <c r="F6" i="3"/>
  <c r="F7" i="3"/>
  <c r="F10" i="3"/>
  <c r="F16" i="3"/>
  <c r="F17" i="3"/>
  <c r="F18" i="3"/>
  <c r="F19" i="3"/>
  <c r="F23" i="3"/>
  <c r="F36" i="3"/>
  <c r="F37" i="3"/>
  <c r="F38" i="3"/>
  <c r="F39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4" i="2"/>
  <c r="F25" i="2"/>
  <c r="F26" i="2"/>
  <c r="F27" i="2"/>
  <c r="F28" i="2"/>
  <c r="G238" i="8"/>
  <c r="F11" i="6" l="1"/>
  <c r="G18" i="3"/>
  <c r="G9" i="3"/>
  <c r="G8" i="3"/>
  <c r="G12" i="3"/>
  <c r="G13" i="3"/>
  <c r="G2" i="3"/>
  <c r="G246" i="8" l="1"/>
  <c r="F123" i="9" l="1"/>
  <c r="G123" i="9"/>
  <c r="F128" i="9"/>
  <c r="G128" i="9"/>
  <c r="F137" i="9"/>
  <c r="G137" i="9"/>
  <c r="F131" i="9"/>
  <c r="G131" i="9"/>
  <c r="F135" i="9"/>
  <c r="G135" i="9"/>
  <c r="F132" i="9"/>
  <c r="G132" i="9"/>
  <c r="F136" i="9"/>
  <c r="G136" i="9"/>
  <c r="F134" i="9"/>
  <c r="G134" i="9"/>
  <c r="F133" i="9"/>
  <c r="G133" i="9"/>
  <c r="F124" i="9"/>
  <c r="G124" i="9"/>
  <c r="F127" i="9"/>
  <c r="G127" i="9"/>
  <c r="F138" i="9"/>
  <c r="G138" i="9"/>
  <c r="F121" i="9"/>
  <c r="G121" i="9"/>
  <c r="F118" i="9"/>
  <c r="G118" i="9"/>
  <c r="F129" i="9"/>
  <c r="G129" i="9"/>
  <c r="F119" i="9"/>
  <c r="G119" i="9"/>
  <c r="F117" i="9"/>
  <c r="G117" i="9"/>
  <c r="F116" i="9"/>
  <c r="G116" i="9"/>
  <c r="F126" i="9"/>
  <c r="G126" i="9"/>
  <c r="F122" i="9"/>
  <c r="G122" i="9"/>
  <c r="F114" i="9"/>
  <c r="G114" i="9"/>
  <c r="F130" i="9"/>
  <c r="G130" i="9"/>
  <c r="F115" i="9"/>
  <c r="G115" i="9"/>
  <c r="F113" i="9"/>
  <c r="G113" i="9"/>
  <c r="F120" i="9"/>
  <c r="G120" i="9"/>
  <c r="F125" i="9"/>
  <c r="G125" i="9"/>
  <c r="F112" i="9"/>
  <c r="G112" i="9"/>
  <c r="F78" i="9"/>
  <c r="G78" i="9"/>
  <c r="F72" i="9"/>
  <c r="G72" i="9"/>
  <c r="F84" i="9"/>
  <c r="G84" i="9"/>
  <c r="F77" i="9"/>
  <c r="G77" i="9"/>
  <c r="F81" i="9"/>
  <c r="G81" i="9"/>
  <c r="F80" i="9"/>
  <c r="G80" i="9"/>
  <c r="F82" i="9"/>
  <c r="G82" i="9"/>
  <c r="F83" i="9"/>
  <c r="G83" i="9"/>
  <c r="F79" i="9"/>
  <c r="G79" i="9"/>
  <c r="F76" i="9"/>
  <c r="G76" i="9"/>
  <c r="F75" i="9"/>
  <c r="G75" i="9"/>
  <c r="F69" i="9"/>
  <c r="G69" i="9"/>
  <c r="F68" i="9"/>
  <c r="G68" i="9"/>
  <c r="F66" i="9"/>
  <c r="G66" i="9"/>
  <c r="F73" i="9"/>
  <c r="G73" i="9"/>
  <c r="F64" i="9"/>
  <c r="G64" i="9"/>
  <c r="F61" i="9"/>
  <c r="G61" i="9"/>
  <c r="F63" i="9"/>
  <c r="G63" i="9"/>
  <c r="F71" i="9"/>
  <c r="G71" i="9"/>
  <c r="F70" i="9"/>
  <c r="G70" i="9"/>
  <c r="F59" i="9"/>
  <c r="G59" i="9"/>
  <c r="F74" i="9"/>
  <c r="G74" i="9"/>
  <c r="F65" i="9"/>
  <c r="G65" i="9"/>
  <c r="F58" i="9"/>
  <c r="G58" i="9"/>
  <c r="F62" i="9"/>
  <c r="G62" i="9"/>
  <c r="F67" i="9"/>
  <c r="G67" i="9"/>
  <c r="F60" i="9"/>
  <c r="G60" i="9"/>
  <c r="F91" i="9"/>
  <c r="G91" i="9"/>
  <c r="F105" i="9"/>
  <c r="G105" i="9"/>
  <c r="F111" i="9"/>
  <c r="G111" i="9"/>
  <c r="F106" i="9"/>
  <c r="G106" i="9"/>
  <c r="F108" i="9"/>
  <c r="G108" i="9"/>
  <c r="F103" i="9"/>
  <c r="G103" i="9"/>
  <c r="F110" i="9"/>
  <c r="G110" i="9"/>
  <c r="F109" i="9"/>
  <c r="G109" i="9"/>
  <c r="F107" i="9"/>
  <c r="G107" i="9"/>
  <c r="F100" i="9"/>
  <c r="G100" i="9"/>
  <c r="F104" i="9"/>
  <c r="G104" i="9"/>
  <c r="F98" i="9"/>
  <c r="G98" i="9"/>
  <c r="F93" i="9"/>
  <c r="G93" i="9"/>
  <c r="F94" i="9"/>
  <c r="G94" i="9"/>
  <c r="F102" i="9"/>
  <c r="G102" i="9"/>
  <c r="F95" i="9"/>
  <c r="G95" i="9"/>
  <c r="F90" i="9"/>
  <c r="G90" i="9"/>
  <c r="F89" i="9"/>
  <c r="G89" i="9"/>
  <c r="F99" i="9"/>
  <c r="G99" i="9"/>
  <c r="F96" i="9"/>
  <c r="G96" i="9"/>
  <c r="F85" i="9"/>
  <c r="G85" i="9"/>
  <c r="F101" i="9"/>
  <c r="G101" i="9"/>
  <c r="F92" i="9"/>
  <c r="G92" i="9"/>
  <c r="F86" i="9"/>
  <c r="G86" i="9"/>
  <c r="F88" i="9"/>
  <c r="G88" i="9"/>
  <c r="F97" i="9"/>
  <c r="G97" i="9"/>
  <c r="F87" i="9"/>
  <c r="G87" i="9"/>
  <c r="F156" i="8"/>
  <c r="F165" i="8"/>
  <c r="F166" i="8"/>
  <c r="F167" i="8"/>
  <c r="F168" i="8"/>
  <c r="F169" i="8"/>
  <c r="F170" i="8"/>
  <c r="F171" i="8"/>
  <c r="F146" i="8"/>
  <c r="F147" i="8"/>
  <c r="F148" i="8"/>
  <c r="F149" i="8"/>
  <c r="F150" i="8"/>
  <c r="F151" i="8"/>
  <c r="F152" i="8"/>
  <c r="F153" i="8"/>
  <c r="F154" i="8"/>
  <c r="F155" i="8"/>
  <c r="F157" i="8"/>
  <c r="F158" i="8"/>
  <c r="F159" i="8"/>
  <c r="F160" i="8"/>
  <c r="F161" i="8"/>
  <c r="F162" i="8"/>
  <c r="F163" i="8"/>
  <c r="F164" i="8"/>
  <c r="F91" i="8"/>
  <c r="F102" i="8"/>
  <c r="F111" i="8"/>
  <c r="F112" i="8"/>
  <c r="F113" i="8"/>
  <c r="F114" i="8"/>
  <c r="F115" i="8"/>
  <c r="F116" i="8"/>
  <c r="F117" i="8"/>
  <c r="F92" i="8"/>
  <c r="F93" i="8"/>
  <c r="F94" i="8"/>
  <c r="F95" i="8"/>
  <c r="F96" i="8"/>
  <c r="F97" i="8"/>
  <c r="F98" i="8"/>
  <c r="F99" i="8"/>
  <c r="F100" i="8"/>
  <c r="F101" i="8"/>
  <c r="F103" i="8"/>
  <c r="F104" i="8"/>
  <c r="F105" i="8"/>
  <c r="F106" i="8"/>
  <c r="F107" i="8"/>
  <c r="F108" i="8"/>
  <c r="F109" i="8"/>
  <c r="F110" i="8"/>
  <c r="F118" i="8"/>
  <c r="F129" i="8"/>
  <c r="F138" i="8"/>
  <c r="F139" i="8"/>
  <c r="F140" i="8"/>
  <c r="F141" i="8"/>
  <c r="F142" i="8"/>
  <c r="F143" i="8"/>
  <c r="F144" i="8"/>
  <c r="F119" i="8"/>
  <c r="F120" i="8"/>
  <c r="F121" i="8"/>
  <c r="F122" i="8"/>
  <c r="F123" i="8"/>
  <c r="F124" i="8"/>
  <c r="F125" i="8"/>
  <c r="F126" i="8"/>
  <c r="F127" i="8"/>
  <c r="F128" i="8"/>
  <c r="F130" i="8"/>
  <c r="F131" i="8"/>
  <c r="F132" i="8"/>
  <c r="F133" i="8"/>
  <c r="F134" i="8"/>
  <c r="F135" i="8"/>
  <c r="F136" i="8"/>
  <c r="F137" i="8"/>
  <c r="F145" i="8"/>
  <c r="G145" i="8"/>
  <c r="G156" i="8"/>
  <c r="G165" i="8"/>
  <c r="G166" i="8"/>
  <c r="G167" i="8"/>
  <c r="G168" i="8"/>
  <c r="G169" i="8"/>
  <c r="G170" i="8"/>
  <c r="G171" i="8"/>
  <c r="G146" i="8"/>
  <c r="G147" i="8"/>
  <c r="G148" i="8"/>
  <c r="G149" i="8"/>
  <c r="G150" i="8"/>
  <c r="G151" i="8"/>
  <c r="G152" i="8"/>
  <c r="G153" i="8"/>
  <c r="G154" i="8"/>
  <c r="G155" i="8"/>
  <c r="G157" i="8"/>
  <c r="G158" i="8"/>
  <c r="G159" i="8"/>
  <c r="G160" i="8"/>
  <c r="G161" i="8"/>
  <c r="G162" i="8"/>
  <c r="G163" i="8"/>
  <c r="G164" i="8"/>
  <c r="G91" i="8"/>
  <c r="G102" i="8"/>
  <c r="G111" i="8"/>
  <c r="G112" i="8"/>
  <c r="G113" i="8"/>
  <c r="G114" i="8"/>
  <c r="G115" i="8"/>
  <c r="G116" i="8"/>
  <c r="G117" i="8"/>
  <c r="G92" i="8"/>
  <c r="G93" i="8"/>
  <c r="G94" i="8"/>
  <c r="G95" i="8"/>
  <c r="G96" i="8"/>
  <c r="G97" i="8"/>
  <c r="G98" i="8"/>
  <c r="G99" i="8"/>
  <c r="G100" i="8"/>
  <c r="G101" i="8"/>
  <c r="G103" i="8"/>
  <c r="G104" i="8"/>
  <c r="G105" i="8"/>
  <c r="G106" i="8"/>
  <c r="G107" i="8"/>
  <c r="G108" i="8"/>
  <c r="G109" i="8"/>
  <c r="G110" i="8"/>
  <c r="G118" i="8"/>
  <c r="G129" i="8"/>
  <c r="G138" i="8"/>
  <c r="G139" i="8"/>
  <c r="G140" i="8"/>
  <c r="G141" i="8"/>
  <c r="G142" i="8"/>
  <c r="G143" i="8"/>
  <c r="G144" i="8"/>
  <c r="G119" i="8"/>
  <c r="G120" i="8"/>
  <c r="G121" i="8"/>
  <c r="G122" i="8"/>
  <c r="G123" i="8"/>
  <c r="G124" i="8"/>
  <c r="G125" i="8"/>
  <c r="G126" i="8"/>
  <c r="G127" i="8"/>
  <c r="G128" i="8"/>
  <c r="G130" i="8"/>
  <c r="G131" i="8"/>
  <c r="G132" i="8"/>
  <c r="G133" i="8"/>
  <c r="G134" i="8"/>
  <c r="G135" i="8"/>
  <c r="G136" i="8"/>
  <c r="G137" i="8"/>
  <c r="C4" i="9" l="1"/>
  <c r="G4" i="9" s="1"/>
  <c r="C3" i="9"/>
  <c r="G3" i="9" s="1"/>
  <c r="C5" i="9"/>
  <c r="G5" i="9" s="1"/>
  <c r="C6" i="9"/>
  <c r="G6" i="9" s="1"/>
  <c r="C7" i="9"/>
  <c r="G7" i="9" s="1"/>
  <c r="C8" i="9"/>
  <c r="G8" i="9" s="1"/>
  <c r="C2" i="9"/>
  <c r="G2" i="9" s="1"/>
  <c r="B4" i="9"/>
  <c r="F4" i="9" s="1"/>
  <c r="B3" i="9"/>
  <c r="F3" i="9" s="1"/>
  <c r="B5" i="9"/>
  <c r="F5" i="9" s="1"/>
  <c r="B6" i="9"/>
  <c r="F6" i="9" s="1"/>
  <c r="B7" i="9"/>
  <c r="F7" i="9" s="1"/>
  <c r="B8" i="9"/>
  <c r="F8" i="9" s="1"/>
  <c r="B2" i="9"/>
  <c r="F2" i="9" s="1"/>
  <c r="C4" i="8"/>
  <c r="G4" i="8" s="1"/>
  <c r="C3" i="8"/>
  <c r="G3" i="8" s="1"/>
  <c r="C5" i="8"/>
  <c r="G5" i="8" s="1"/>
  <c r="C6" i="8"/>
  <c r="G6" i="8" s="1"/>
  <c r="C7" i="8"/>
  <c r="G7" i="8" s="1"/>
  <c r="C8" i="8"/>
  <c r="G8" i="8" s="1"/>
  <c r="C2" i="8"/>
  <c r="G2" i="8" s="1"/>
  <c r="B4" i="8"/>
  <c r="F4" i="8" s="1"/>
  <c r="B3" i="8"/>
  <c r="F3" i="8" s="1"/>
  <c r="B5" i="8"/>
  <c r="F5" i="8" s="1"/>
  <c r="B6" i="8"/>
  <c r="F6" i="8" s="1"/>
  <c r="B7" i="8"/>
  <c r="F7" i="8" s="1"/>
  <c r="B8" i="8"/>
  <c r="F8" i="8" s="1"/>
  <c r="B2" i="8"/>
  <c r="F2" i="8" s="1"/>
  <c r="F111" i="10" l="1"/>
  <c r="G241" i="9"/>
  <c r="G226" i="9"/>
  <c r="G240" i="9"/>
  <c r="G239" i="9"/>
  <c r="G221" i="9"/>
  <c r="G229" i="9"/>
  <c r="G169" i="9"/>
  <c r="G222" i="9"/>
  <c r="G223" i="9"/>
  <c r="G245" i="9"/>
  <c r="G230" i="9"/>
  <c r="G234" i="9"/>
  <c r="G235" i="9"/>
  <c r="G236" i="9"/>
  <c r="G237" i="9"/>
  <c r="G238" i="9"/>
  <c r="G244" i="9"/>
  <c r="G225" i="9"/>
  <c r="G218" i="9"/>
  <c r="G224" i="9"/>
  <c r="G162" i="9"/>
  <c r="G161" i="9"/>
  <c r="G247" i="9"/>
  <c r="G198" i="9"/>
  <c r="G183" i="9"/>
  <c r="G184" i="9"/>
  <c r="G176" i="9"/>
  <c r="G187" i="9"/>
  <c r="G177" i="9"/>
  <c r="G179" i="9"/>
  <c r="G182" i="9"/>
  <c r="G185" i="9"/>
  <c r="G180" i="9"/>
  <c r="G149" i="9"/>
  <c r="G147" i="9"/>
  <c r="G153" i="9"/>
  <c r="G152" i="9"/>
  <c r="G158" i="9"/>
  <c r="G146" i="9"/>
  <c r="G156" i="9"/>
  <c r="G139" i="9"/>
  <c r="G144" i="9"/>
  <c r="G150" i="9"/>
  <c r="G148" i="9"/>
  <c r="G186" i="9"/>
  <c r="G175" i="9"/>
  <c r="G151" i="9"/>
  <c r="G154" i="9"/>
  <c r="G157" i="9"/>
  <c r="G159" i="9"/>
  <c r="G145" i="9"/>
  <c r="G181" i="9"/>
  <c r="G178" i="9"/>
  <c r="G160" i="9"/>
  <c r="G155" i="9"/>
  <c r="G44" i="9"/>
  <c r="G45" i="9"/>
  <c r="G27" i="9"/>
  <c r="G54" i="9"/>
  <c r="G25" i="9"/>
  <c r="G51" i="9"/>
  <c r="G18" i="9"/>
  <c r="G50" i="9"/>
  <c r="G21" i="9"/>
  <c r="G26" i="9"/>
  <c r="G30" i="9"/>
  <c r="G31" i="9"/>
  <c r="G33" i="9"/>
  <c r="G52" i="9"/>
  <c r="G34" i="9"/>
  <c r="G35" i="9"/>
  <c r="G36" i="9"/>
  <c r="G37" i="9"/>
  <c r="G12" i="9"/>
  <c r="G13" i="9"/>
  <c r="G14" i="9"/>
  <c r="G53" i="9"/>
  <c r="F241" i="9"/>
  <c r="F226" i="9"/>
  <c r="F240" i="9"/>
  <c r="F164" i="9"/>
  <c r="F165" i="9"/>
  <c r="F166" i="9"/>
  <c r="F167" i="9"/>
  <c r="F168" i="9"/>
  <c r="F239" i="9"/>
  <c r="F221" i="9"/>
  <c r="F220" i="9"/>
  <c r="F227" i="9"/>
  <c r="F228" i="9"/>
  <c r="F229" i="9"/>
  <c r="F169" i="9"/>
  <c r="F222" i="9"/>
  <c r="F223" i="9"/>
  <c r="F245" i="9"/>
  <c r="F230" i="9"/>
  <c r="F232" i="9"/>
  <c r="F233" i="9"/>
  <c r="F234" i="9"/>
  <c r="F235" i="9"/>
  <c r="F236" i="9"/>
  <c r="F237" i="9"/>
  <c r="F238" i="9"/>
  <c r="F242" i="9"/>
  <c r="F243" i="9"/>
  <c r="F244" i="9"/>
  <c r="F225" i="9"/>
  <c r="F218" i="9"/>
  <c r="F219" i="9"/>
  <c r="F224" i="9"/>
  <c r="F162" i="9"/>
  <c r="F161" i="9"/>
  <c r="F246" i="9"/>
  <c r="F248" i="9"/>
  <c r="F249" i="9"/>
  <c r="F250" i="9"/>
  <c r="F251" i="9"/>
  <c r="F170" i="9"/>
  <c r="F172" i="9"/>
  <c r="F174" i="9"/>
  <c r="F190" i="9"/>
  <c r="F192" i="9"/>
  <c r="F193" i="9"/>
  <c r="F195" i="9"/>
  <c r="F196" i="9"/>
  <c r="F197" i="9"/>
  <c r="F198" i="9"/>
  <c r="F200" i="9"/>
  <c r="F202" i="9"/>
  <c r="F204" i="9"/>
  <c r="F205" i="9"/>
  <c r="F206" i="9"/>
  <c r="F189" i="9"/>
  <c r="F188" i="9"/>
  <c r="F209" i="9"/>
  <c r="F215" i="9"/>
  <c r="F217" i="9"/>
  <c r="F211" i="9"/>
  <c r="F213" i="9"/>
  <c r="F214" i="9"/>
  <c r="F144" i="9"/>
  <c r="F141" i="9"/>
  <c r="F171" i="9"/>
  <c r="F173" i="9"/>
  <c r="F191" i="9"/>
  <c r="F194" i="9"/>
  <c r="F199" i="9"/>
  <c r="F201" i="9"/>
  <c r="F203" i="9"/>
  <c r="F57" i="9"/>
  <c r="F207" i="9"/>
  <c r="F208" i="9"/>
  <c r="F216" i="9"/>
  <c r="F212" i="9"/>
  <c r="F210" i="9"/>
  <c r="F145" i="9"/>
  <c r="F142" i="9"/>
  <c r="F140" i="9"/>
  <c r="F143" i="9"/>
  <c r="F10" i="9"/>
  <c r="F43" i="9"/>
  <c r="F41" i="9"/>
  <c r="F9" i="9"/>
  <c r="F39" i="9"/>
  <c r="F38" i="9"/>
  <c r="F40" i="9"/>
  <c r="F11" i="9"/>
  <c r="F42" i="9"/>
  <c r="F44" i="9"/>
  <c r="F45" i="9"/>
  <c r="F47" i="9"/>
  <c r="F20" i="9"/>
  <c r="F25" i="9"/>
  <c r="F32" i="9"/>
  <c r="F51" i="9"/>
  <c r="F29" i="9"/>
  <c r="F24" i="9"/>
  <c r="F16" i="9"/>
  <c r="F15" i="9"/>
  <c r="F19" i="9"/>
  <c r="F22" i="9"/>
  <c r="F28" i="9"/>
  <c r="F46" i="9"/>
  <c r="F48" i="9"/>
  <c r="F23" i="9"/>
  <c r="F17" i="9"/>
  <c r="F49" i="9"/>
  <c r="F18" i="9"/>
  <c r="F50" i="9"/>
  <c r="F21" i="9"/>
  <c r="F26" i="9"/>
  <c r="F30" i="9"/>
  <c r="F31" i="9"/>
  <c r="F33" i="9"/>
  <c r="F52" i="9"/>
  <c r="F34" i="9"/>
  <c r="F35" i="9"/>
  <c r="F36" i="9"/>
  <c r="F37" i="9"/>
  <c r="F13" i="9"/>
  <c r="F14" i="9"/>
  <c r="F56" i="9"/>
  <c r="F55" i="9"/>
  <c r="F163" i="9"/>
  <c r="G264" i="8" l="1"/>
  <c r="G266" i="8"/>
  <c r="G263" i="8"/>
  <c r="G265" i="8"/>
  <c r="G262" i="8"/>
  <c r="G261" i="8"/>
  <c r="G249" i="8"/>
  <c r="G248" i="8"/>
  <c r="G221" i="8"/>
  <c r="G225" i="8"/>
  <c r="G191" i="8"/>
  <c r="F191" i="8"/>
  <c r="G1689" i="8"/>
  <c r="F200" i="8"/>
  <c r="G642" i="8"/>
  <c r="G765" i="8"/>
  <c r="G639" i="8"/>
  <c r="G652" i="8"/>
  <c r="G257" i="8"/>
  <c r="G250" i="8"/>
  <c r="F250" i="8"/>
  <c r="F177" i="8"/>
  <c r="F183" i="8"/>
  <c r="F176" i="8"/>
  <c r="F182" i="8"/>
  <c r="F1499" i="8"/>
  <c r="F1421" i="8"/>
  <c r="G241" i="8"/>
  <c r="G243" i="8"/>
  <c r="G240" i="8"/>
  <c r="G242" i="8"/>
  <c r="F1462" i="8"/>
  <c r="F1504" i="8"/>
  <c r="F1413" i="8"/>
  <c r="F1424" i="8"/>
  <c r="F737" i="8"/>
  <c r="G1512" i="8"/>
  <c r="F1512" i="8"/>
  <c r="G626" i="8"/>
  <c r="F626" i="8"/>
  <c r="G1650" i="8"/>
  <c r="F1650" i="8"/>
  <c r="G1612" i="8"/>
  <c r="F1612" i="8"/>
  <c r="F189" i="8"/>
  <c r="F188" i="8"/>
  <c r="G1572" i="8"/>
  <c r="F1572" i="8"/>
  <c r="G1548" i="8"/>
  <c r="F1548" i="8"/>
  <c r="G1508" i="8"/>
  <c r="F1508" i="8"/>
  <c r="G1509" i="8"/>
  <c r="F1509" i="8"/>
  <c r="G1511" i="8"/>
  <c r="F1511" i="8"/>
  <c r="G1505" i="8"/>
  <c r="F1505" i="8"/>
  <c r="G1487" i="8"/>
  <c r="F1487" i="8"/>
  <c r="F1415" i="8"/>
  <c r="F1422" i="8"/>
  <c r="G1192" i="8"/>
  <c r="F1192" i="8"/>
  <c r="F1495" i="8"/>
  <c r="F1501" i="8"/>
  <c r="F974" i="8"/>
  <c r="F1138" i="8"/>
  <c r="F825" i="8"/>
  <c r="F620" i="8"/>
  <c r="F619" i="8"/>
  <c r="F615" i="8"/>
  <c r="F614" i="8"/>
  <c r="F592" i="8"/>
  <c r="F593" i="8"/>
  <c r="F571" i="8"/>
  <c r="F730" i="8"/>
  <c r="F729" i="8"/>
  <c r="F710" i="8"/>
  <c r="F711" i="8"/>
  <c r="G581" i="8"/>
  <c r="G706" i="8"/>
  <c r="G1525" i="8"/>
  <c r="G1579" i="8"/>
  <c r="G1653" i="8"/>
  <c r="G211" i="8"/>
  <c r="G505" i="8"/>
  <c r="G414" i="8"/>
  <c r="G375" i="8"/>
  <c r="G374" i="8"/>
  <c r="G381" i="8"/>
  <c r="G382" i="8"/>
  <c r="G356" i="8"/>
  <c r="G355" i="8"/>
  <c r="G354" i="8"/>
  <c r="G560" i="8"/>
  <c r="G561" i="8"/>
  <c r="G552" i="8"/>
  <c r="G554" i="8"/>
  <c r="G478" i="8"/>
  <c r="G308" i="8"/>
  <c r="G1555" i="8"/>
  <c r="G1507" i="8"/>
  <c r="F1507" i="8"/>
  <c r="G1440" i="8"/>
  <c r="G1349" i="8"/>
  <c r="G1274" i="8"/>
  <c r="G428" i="8"/>
  <c r="G491" i="8"/>
  <c r="G497" i="8"/>
  <c r="G498" i="8"/>
  <c r="G538" i="8"/>
  <c r="G537" i="8"/>
  <c r="G539" i="8"/>
  <c r="G529" i="8"/>
  <c r="G530" i="8"/>
  <c r="G531" i="8"/>
  <c r="G279" i="8"/>
  <c r="G278" i="8"/>
  <c r="G1198" i="8"/>
  <c r="G1199" i="8"/>
  <c r="G1200" i="8"/>
  <c r="G1201" i="8"/>
  <c r="G1202" i="8"/>
  <c r="G1205" i="8"/>
  <c r="G1140" i="8"/>
  <c r="G1143" i="8"/>
  <c r="G1144" i="8"/>
  <c r="G1142" i="8"/>
  <c r="G1141" i="8"/>
  <c r="G1145" i="8"/>
  <c r="G1148" i="8"/>
  <c r="G1108" i="8"/>
  <c r="G1088" i="8"/>
  <c r="G1089" i="8"/>
  <c r="G1090" i="8"/>
  <c r="G1092" i="8"/>
  <c r="G1091" i="8"/>
  <c r="G1031" i="8"/>
  <c r="G1033" i="8"/>
  <c r="G1040" i="8"/>
  <c r="G1032" i="8"/>
  <c r="G1035" i="8"/>
  <c r="G1037" i="8"/>
  <c r="G1034" i="8"/>
  <c r="G978" i="8"/>
  <c r="G983" i="8"/>
  <c r="G980" i="8"/>
  <c r="G979" i="8"/>
  <c r="G982" i="8"/>
  <c r="G981" i="8"/>
  <c r="G984" i="8"/>
  <c r="G926" i="8"/>
  <c r="G930" i="8"/>
  <c r="G928" i="8"/>
  <c r="G927" i="8"/>
  <c r="G929" i="8"/>
  <c r="G873" i="8"/>
  <c r="G878" i="8"/>
  <c r="G877" i="8"/>
  <c r="G875" i="8"/>
  <c r="G876" i="8"/>
  <c r="G874" i="8"/>
  <c r="G826" i="8"/>
  <c r="G828" i="8"/>
  <c r="G827" i="8"/>
  <c r="G775" i="8"/>
  <c r="G776" i="8"/>
  <c r="G777" i="8"/>
  <c r="G778" i="8"/>
  <c r="G779" i="8"/>
  <c r="G337" i="8"/>
  <c r="G335" i="8"/>
  <c r="G336" i="8"/>
  <c r="G445" i="8"/>
  <c r="G446" i="8"/>
  <c r="G447" i="8"/>
  <c r="G342" i="8"/>
  <c r="G333" i="8"/>
  <c r="G334" i="8"/>
  <c r="G316" i="8"/>
  <c r="G318" i="8"/>
  <c r="G317" i="8"/>
  <c r="G347" i="8"/>
  <c r="G348" i="8"/>
  <c r="G349" i="8"/>
  <c r="G742" i="8"/>
  <c r="G743" i="8"/>
  <c r="G740" i="8"/>
  <c r="G741" i="8"/>
  <c r="G565" i="8"/>
  <c r="F569" i="8"/>
  <c r="G609" i="8"/>
  <c r="F609" i="8"/>
  <c r="G610" i="8"/>
  <c r="F610" i="8"/>
  <c r="G507" i="8"/>
  <c r="F507" i="8"/>
  <c r="G514" i="8"/>
  <c r="F514" i="8"/>
  <c r="G519" i="8"/>
  <c r="F519" i="8"/>
  <c r="G500" i="8"/>
  <c r="F500" i="8"/>
  <c r="G385" i="8"/>
  <c r="F385" i="8"/>
  <c r="G393" i="8"/>
  <c r="F393" i="8"/>
  <c r="G407" i="8"/>
  <c r="F407" i="8"/>
  <c r="G377" i="8"/>
  <c r="F377" i="8"/>
  <c r="G350" i="8"/>
  <c r="F350" i="8"/>
  <c r="G556" i="8"/>
  <c r="F556" i="8"/>
  <c r="G548" i="8"/>
  <c r="F548" i="8"/>
  <c r="G543" i="8"/>
  <c r="F543" i="8"/>
  <c r="G474" i="8"/>
  <c r="F474" i="8"/>
  <c r="G470" i="8"/>
  <c r="F470" i="8"/>
  <c r="G320" i="8"/>
  <c r="F320" i="8"/>
  <c r="G1576" i="8"/>
  <c r="F1576" i="8"/>
  <c r="F1342" i="8"/>
  <c r="F1513" i="8"/>
  <c r="F1515" i="8"/>
  <c r="F1273" i="8"/>
  <c r="G1430" i="8"/>
  <c r="F1430" i="8"/>
  <c r="G425" i="8"/>
  <c r="F425" i="8"/>
  <c r="G480" i="8"/>
  <c r="F480" i="8"/>
  <c r="G487" i="8"/>
  <c r="F487" i="8"/>
  <c r="G493" i="8"/>
  <c r="F493" i="8"/>
  <c r="G772" i="8"/>
  <c r="F772" i="8"/>
  <c r="F675" i="8"/>
  <c r="G192" i="8"/>
  <c r="F192" i="8"/>
  <c r="G515" i="8"/>
  <c r="F515" i="8"/>
  <c r="G384" i="8"/>
  <c r="F384" i="8"/>
  <c r="G409" i="8"/>
  <c r="F409" i="8"/>
  <c r="G363" i="8"/>
  <c r="G352" i="8"/>
  <c r="F352" i="8"/>
  <c r="G550" i="8"/>
  <c r="F550" i="8"/>
  <c r="G553" i="8"/>
  <c r="G541" i="8"/>
  <c r="F541" i="8"/>
  <c r="G542" i="8"/>
  <c r="F542" i="8"/>
  <c r="G547" i="8"/>
  <c r="G546" i="8"/>
  <c r="G1688" i="8"/>
  <c r="G1690" i="8"/>
  <c r="G465" i="8"/>
  <c r="G456" i="8"/>
  <c r="F456" i="8"/>
  <c r="G464" i="8"/>
  <c r="G473" i="8"/>
  <c r="G272" i="8"/>
  <c r="G562" i="8"/>
  <c r="F562" i="8"/>
  <c r="G286" i="8"/>
  <c r="G1663" i="8"/>
  <c r="G1678" i="8"/>
  <c r="G1676" i="8"/>
  <c r="G1629" i="8"/>
  <c r="G1643" i="8"/>
  <c r="G1622" i="8"/>
  <c r="G1638" i="8"/>
  <c r="G1637" i="8"/>
  <c r="G1641" i="8"/>
  <c r="G1640" i="8"/>
  <c r="G1636" i="8"/>
  <c r="G1639" i="8"/>
  <c r="G1635" i="8"/>
  <c r="G1605" i="8"/>
  <c r="G1608" i="8"/>
  <c r="G1595" i="8"/>
  <c r="G1603" i="8"/>
  <c r="G1565" i="8"/>
  <c r="G1538" i="8"/>
  <c r="G1536" i="8"/>
  <c r="G1434" i="8"/>
  <c r="F1434" i="8"/>
  <c r="G1390" i="8"/>
  <c r="G1371" i="8"/>
  <c r="G1362" i="8"/>
  <c r="G1354" i="8"/>
  <c r="G1351" i="8"/>
  <c r="G1358" i="8"/>
  <c r="G1357" i="8"/>
  <c r="G1353" i="8"/>
  <c r="G1372" i="8"/>
  <c r="G1368" i="8"/>
  <c r="G1367" i="8"/>
  <c r="G1373" i="8"/>
  <c r="G1366" i="8"/>
  <c r="G1334" i="8"/>
  <c r="G1320" i="8"/>
  <c r="G1299" i="8"/>
  <c r="G1282" i="8"/>
  <c r="G1297" i="8"/>
  <c r="G275" i="8"/>
  <c r="G1271" i="8"/>
  <c r="G424" i="8"/>
  <c r="F424" i="8"/>
  <c r="G488" i="8"/>
  <c r="F488" i="8"/>
  <c r="G492" i="8"/>
  <c r="G89" i="8"/>
  <c r="G90" i="8"/>
  <c r="G1258" i="8"/>
  <c r="G1259" i="8"/>
  <c r="G496" i="8"/>
  <c r="F496" i="8"/>
  <c r="G494" i="8"/>
  <c r="F494" i="8"/>
  <c r="G495" i="8"/>
  <c r="F495" i="8"/>
  <c r="G499" i="8"/>
  <c r="G1257" i="8"/>
  <c r="G280" i="8"/>
  <c r="G1206" i="8"/>
  <c r="G1226" i="8"/>
  <c r="G1230" i="8"/>
  <c r="G1225" i="8"/>
  <c r="G1207" i="8"/>
  <c r="G1178" i="8"/>
  <c r="G1163" i="8"/>
  <c r="G1157" i="8"/>
  <c r="G1155" i="8"/>
  <c r="G1172" i="8"/>
  <c r="G1175" i="8"/>
  <c r="G1151" i="8"/>
  <c r="G1150" i="8"/>
  <c r="G1171" i="8"/>
  <c r="G1170" i="8"/>
  <c r="G1183" i="8"/>
  <c r="G1173" i="8"/>
  <c r="G1165" i="8"/>
  <c r="G1125" i="8"/>
  <c r="G1111" i="8"/>
  <c r="G1094" i="8"/>
  <c r="G1127" i="8"/>
  <c r="G1133" i="8"/>
  <c r="G1055" i="8"/>
  <c r="G1061" i="8"/>
  <c r="G1038" i="8"/>
  <c r="G1041" i="8"/>
  <c r="G1067" i="8"/>
  <c r="G1076" i="8"/>
  <c r="G1077" i="8"/>
  <c r="G1074" i="8"/>
  <c r="G987" i="8"/>
  <c r="G992" i="8"/>
  <c r="G1024" i="8"/>
  <c r="G1000" i="8"/>
  <c r="G1012" i="8"/>
  <c r="G1013" i="8"/>
  <c r="G997" i="8"/>
  <c r="G1014" i="8"/>
  <c r="G988" i="8"/>
  <c r="G950" i="8"/>
  <c r="G943" i="8"/>
  <c r="G960" i="8"/>
  <c r="G951" i="8"/>
  <c r="G886" i="8"/>
  <c r="G896" i="8"/>
  <c r="G917" i="8"/>
  <c r="G891" i="8"/>
  <c r="G899" i="8"/>
  <c r="G889" i="8"/>
  <c r="G895" i="8"/>
  <c r="G888" i="8"/>
  <c r="G887" i="8"/>
  <c r="G903" i="8"/>
  <c r="G901" i="8"/>
  <c r="G882" i="8"/>
  <c r="G916" i="8"/>
  <c r="G869" i="8"/>
  <c r="G841" i="8"/>
  <c r="G844" i="8"/>
  <c r="G840" i="8"/>
  <c r="G863" i="8"/>
  <c r="G811" i="8"/>
  <c r="G786" i="8"/>
  <c r="G783" i="8"/>
  <c r="G795" i="8"/>
  <c r="G801" i="8"/>
  <c r="G809" i="8"/>
  <c r="G800" i="8"/>
  <c r="G818" i="8"/>
  <c r="G817" i="8"/>
  <c r="G781" i="8"/>
  <c r="G785" i="8"/>
  <c r="G807" i="8"/>
  <c r="G813" i="8"/>
  <c r="G448" i="8"/>
  <c r="G315" i="8"/>
  <c r="F315" i="8"/>
  <c r="G755" i="8"/>
  <c r="G757" i="8"/>
  <c r="G746" i="8"/>
  <c r="G708" i="8"/>
  <c r="G689" i="8"/>
  <c r="G671" i="8"/>
  <c r="G632" i="8"/>
  <c r="G633" i="8"/>
  <c r="G631" i="8"/>
  <c r="G636" i="8"/>
  <c r="G635" i="8"/>
  <c r="G627" i="8"/>
  <c r="F627" i="8"/>
  <c r="G603" i="8"/>
  <c r="G602" i="8"/>
  <c r="G598" i="8"/>
  <c r="G600" i="8"/>
  <c r="G601" i="8"/>
  <c r="G589" i="8"/>
  <c r="G82" i="8"/>
  <c r="G41" i="8"/>
  <c r="F41" i="8"/>
  <c r="F39" i="8"/>
  <c r="G60" i="8"/>
  <c r="F60" i="8"/>
  <c r="F76" i="8"/>
  <c r="F34" i="8"/>
  <c r="F28" i="8"/>
  <c r="F20" i="8"/>
  <c r="G1696" i="8"/>
  <c r="G1695" i="8"/>
  <c r="G78" i="8"/>
  <c r="G77" i="8"/>
  <c r="G58" i="8"/>
  <c r="G63" i="8"/>
  <c r="G70" i="8"/>
  <c r="G42" i="8"/>
  <c r="G81" i="8"/>
  <c r="G46" i="8"/>
  <c r="G57" i="8"/>
  <c r="G52" i="8"/>
  <c r="G62" i="8"/>
  <c r="G65" i="8"/>
  <c r="G86" i="8"/>
  <c r="G67" i="8"/>
  <c r="G69" i="8"/>
  <c r="G71" i="8"/>
  <c r="G79" i="8"/>
  <c r="G47" i="8"/>
  <c r="G66" i="8"/>
  <c r="G83" i="8"/>
  <c r="G84" i="8"/>
  <c r="G87" i="8"/>
  <c r="G88" i="8"/>
  <c r="G591" i="8"/>
  <c r="G579" i="8"/>
  <c r="G585" i="8"/>
  <c r="G578" i="8"/>
  <c r="G590" i="8"/>
  <c r="G587" i="8"/>
  <c r="G588" i="8"/>
  <c r="G586" i="8"/>
  <c r="G606" i="8"/>
  <c r="G594" i="8"/>
  <c r="G605" i="8"/>
  <c r="G599" i="8"/>
  <c r="G604" i="8"/>
  <c r="G607" i="8"/>
  <c r="G634" i="8"/>
  <c r="G630" i="8"/>
  <c r="G667" i="8"/>
  <c r="G666" i="8"/>
  <c r="G665" i="8"/>
  <c r="G672" i="8"/>
  <c r="G674" i="8"/>
  <c r="G673" i="8"/>
  <c r="G670" i="8"/>
  <c r="G664" i="8"/>
  <c r="G679" i="8"/>
  <c r="G684" i="8"/>
  <c r="G687" i="8"/>
  <c r="G688" i="8"/>
  <c r="G686" i="8"/>
  <c r="G682" i="8"/>
  <c r="G685" i="8"/>
  <c r="G683" i="8"/>
  <c r="G692" i="8"/>
  <c r="G690" i="8"/>
  <c r="G704" i="8"/>
  <c r="G699" i="8"/>
  <c r="G707" i="8"/>
  <c r="G709" i="8"/>
  <c r="G700" i="8"/>
  <c r="G705" i="8"/>
  <c r="G702" i="8"/>
  <c r="G701" i="8"/>
  <c r="G703" i="8"/>
  <c r="G697" i="8"/>
  <c r="G719" i="8"/>
  <c r="G715" i="8"/>
  <c r="G718" i="8"/>
  <c r="G716" i="8"/>
  <c r="G720" i="8"/>
  <c r="G717" i="8"/>
  <c r="G747" i="8"/>
  <c r="G749" i="8"/>
  <c r="G739" i="8"/>
  <c r="G745" i="8"/>
  <c r="G748" i="8"/>
  <c r="G751" i="8"/>
  <c r="G744" i="8"/>
  <c r="G750" i="8"/>
  <c r="G756" i="8"/>
  <c r="G752" i="8"/>
  <c r="G759" i="8"/>
  <c r="G761" i="8"/>
  <c r="G760" i="8"/>
  <c r="G762" i="8"/>
  <c r="G763" i="8"/>
  <c r="G758" i="8"/>
  <c r="G753" i="8"/>
  <c r="G754" i="8"/>
  <c r="G343" i="8"/>
  <c r="G344" i="8"/>
  <c r="G345" i="8"/>
  <c r="G346" i="8"/>
  <c r="G768" i="8"/>
  <c r="G767" i="8"/>
  <c r="G311" i="8"/>
  <c r="G314" i="8"/>
  <c r="G313" i="8"/>
  <c r="G328" i="8"/>
  <c r="G330" i="8"/>
  <c r="G331" i="8"/>
  <c r="G332" i="8"/>
  <c r="G339" i="8"/>
  <c r="G340" i="8"/>
  <c r="G341" i="8"/>
  <c r="G442" i="8"/>
  <c r="G444" i="8"/>
  <c r="G443" i="8"/>
  <c r="G441" i="8"/>
  <c r="G440" i="8"/>
  <c r="G439" i="8"/>
  <c r="G329" i="8"/>
  <c r="G327" i="8"/>
  <c r="G819" i="8"/>
  <c r="G806" i="8"/>
  <c r="G784" i="8"/>
  <c r="G803" i="8"/>
  <c r="G804" i="8"/>
  <c r="G788" i="8"/>
  <c r="G792" i="8"/>
  <c r="G780" i="8"/>
  <c r="G798" i="8"/>
  <c r="G805" i="8"/>
  <c r="G782" i="8"/>
  <c r="G790" i="8"/>
  <c r="G789" i="8"/>
  <c r="G796" i="8"/>
  <c r="G793" i="8"/>
  <c r="G820" i="8"/>
  <c r="G794" i="8"/>
  <c r="G799" i="8"/>
  <c r="G791" i="8"/>
  <c r="G814" i="8"/>
  <c r="G815" i="8"/>
  <c r="G812" i="8"/>
  <c r="G802" i="8"/>
  <c r="G808" i="8"/>
  <c r="G797" i="8"/>
  <c r="G816" i="8"/>
  <c r="G821" i="8"/>
  <c r="G810" i="8"/>
  <c r="G787" i="8"/>
  <c r="G867" i="8"/>
  <c r="G864" i="8"/>
  <c r="G866" i="8"/>
  <c r="G830" i="8"/>
  <c r="G835" i="8"/>
  <c r="G865" i="8"/>
  <c r="G862" i="8"/>
  <c r="G846" i="8"/>
  <c r="G854" i="8"/>
  <c r="G852" i="8"/>
  <c r="G836" i="8"/>
  <c r="G831" i="8"/>
  <c r="G858" i="8"/>
  <c r="G848" i="8"/>
  <c r="G832" i="8"/>
  <c r="G849" i="8"/>
  <c r="G829" i="8"/>
  <c r="G833" i="8"/>
  <c r="G850" i="8"/>
  <c r="G834" i="8"/>
  <c r="G837" i="8"/>
  <c r="G842" i="8"/>
  <c r="G843" i="8"/>
  <c r="G847" i="8"/>
  <c r="G845" i="8"/>
  <c r="G868" i="8"/>
  <c r="G839" i="8"/>
  <c r="G851" i="8"/>
  <c r="G861" i="8"/>
  <c r="G855" i="8"/>
  <c r="G860" i="8"/>
  <c r="G856" i="8"/>
  <c r="G853" i="8"/>
  <c r="G859" i="8"/>
  <c r="G838" i="8"/>
  <c r="G857" i="8"/>
  <c r="G915" i="8"/>
  <c r="G912" i="8"/>
  <c r="G913" i="8"/>
  <c r="G919" i="8"/>
  <c r="G892" i="8"/>
  <c r="G884" i="8"/>
  <c r="G910" i="8"/>
  <c r="G914" i="8"/>
  <c r="G905" i="8"/>
  <c r="G894" i="8"/>
  <c r="G890" i="8"/>
  <c r="G881" i="8"/>
  <c r="G906" i="8"/>
  <c r="G902" i="8"/>
  <c r="G893" i="8"/>
  <c r="G883" i="8"/>
  <c r="G879" i="8"/>
  <c r="G885" i="8"/>
  <c r="G897" i="8"/>
  <c r="G898" i="8"/>
  <c r="G908" i="8"/>
  <c r="G918" i="8"/>
  <c r="G909" i="8"/>
  <c r="G911" i="8"/>
  <c r="G904" i="8"/>
  <c r="G907" i="8"/>
  <c r="G900" i="8"/>
  <c r="G880" i="8"/>
  <c r="G967" i="8"/>
  <c r="G970" i="8"/>
  <c r="G962" i="8"/>
  <c r="G968" i="8"/>
  <c r="G931" i="8"/>
  <c r="G934" i="8"/>
  <c r="G972" i="8"/>
  <c r="G971" i="8"/>
  <c r="G958" i="8"/>
  <c r="G959" i="8"/>
  <c r="G963" i="8"/>
  <c r="G947" i="8"/>
  <c r="G952" i="8"/>
  <c r="G933" i="8"/>
  <c r="G936" i="8"/>
  <c r="G955" i="8"/>
  <c r="G969" i="8"/>
  <c r="G942" i="8"/>
  <c r="G937" i="8"/>
  <c r="G935" i="8"/>
  <c r="G932" i="8"/>
  <c r="G956" i="8"/>
  <c r="G957" i="8"/>
  <c r="G938" i="8"/>
  <c r="G945" i="8"/>
  <c r="G948" i="8"/>
  <c r="G944" i="8"/>
  <c r="G953" i="8"/>
  <c r="G965" i="8"/>
  <c r="G946" i="8"/>
  <c r="G954" i="8"/>
  <c r="G939" i="8"/>
  <c r="G966" i="8"/>
  <c r="G964" i="8"/>
  <c r="G961" i="8"/>
  <c r="G949" i="8"/>
  <c r="G973" i="8"/>
  <c r="G940" i="8"/>
  <c r="G941" i="8"/>
  <c r="G1022" i="8"/>
  <c r="G1021" i="8"/>
  <c r="G1016" i="8"/>
  <c r="G1020" i="8"/>
  <c r="G993" i="8"/>
  <c r="G1023" i="8"/>
  <c r="G1018" i="8"/>
  <c r="G989" i="8"/>
  <c r="G1006" i="8"/>
  <c r="G1019" i="8"/>
  <c r="G1017" i="8"/>
  <c r="G1001" i="8"/>
  <c r="G990" i="8"/>
  <c r="G991" i="8"/>
  <c r="G1015" i="8"/>
  <c r="G1010" i="8"/>
  <c r="G994" i="8"/>
  <c r="G996" i="8"/>
  <c r="G985" i="8"/>
  <c r="G986" i="8"/>
  <c r="G1004" i="8"/>
  <c r="G1008" i="8"/>
  <c r="G995" i="8"/>
  <c r="G998" i="8"/>
  <c r="G999" i="8"/>
  <c r="G1005" i="8"/>
  <c r="G1007" i="8"/>
  <c r="G1025" i="8"/>
  <c r="G1002" i="8"/>
  <c r="G1009" i="8"/>
  <c r="G1003" i="8"/>
  <c r="G1011" i="8"/>
  <c r="G1046" i="8"/>
  <c r="G1078" i="8"/>
  <c r="G1075" i="8"/>
  <c r="G1068" i="8"/>
  <c r="G1058" i="8"/>
  <c r="G1071" i="8"/>
  <c r="G1070" i="8"/>
  <c r="G1047" i="8"/>
  <c r="G1045" i="8"/>
  <c r="G1043" i="8"/>
  <c r="G1065" i="8"/>
  <c r="G1072" i="8"/>
  <c r="G1063" i="8"/>
  <c r="G1048" i="8"/>
  <c r="G1051" i="8"/>
  <c r="G1039" i="8"/>
  <c r="G1036" i="8"/>
  <c r="G1060" i="8"/>
  <c r="G1044" i="8"/>
  <c r="G1042" i="8"/>
  <c r="G1052" i="8"/>
  <c r="G1057" i="8"/>
  <c r="G1053" i="8"/>
  <c r="G1049" i="8"/>
  <c r="G1073" i="8"/>
  <c r="G1054" i="8"/>
  <c r="G1059" i="8"/>
  <c r="G1066" i="8"/>
  <c r="G1069" i="8"/>
  <c r="G1064" i="8"/>
  <c r="G1062" i="8"/>
  <c r="G1079" i="8"/>
  <c r="G1050" i="8"/>
  <c r="G1056" i="8"/>
  <c r="G1082" i="8"/>
  <c r="G1123" i="8"/>
  <c r="G1129" i="8"/>
  <c r="G1126" i="8"/>
  <c r="G1099" i="8"/>
  <c r="G1097" i="8"/>
  <c r="G1130" i="8"/>
  <c r="G1134" i="8"/>
  <c r="G1117" i="8"/>
  <c r="G1115" i="8"/>
  <c r="G1132" i="8"/>
  <c r="G1116" i="8"/>
  <c r="G1101" i="8"/>
  <c r="G1093" i="8"/>
  <c r="G1095" i="8"/>
  <c r="G1118" i="8"/>
  <c r="G1121" i="8"/>
  <c r="G1104" i="8"/>
  <c r="G1112" i="8"/>
  <c r="G1096" i="8"/>
  <c r="G1109" i="8"/>
  <c r="G1114" i="8"/>
  <c r="G1098" i="8"/>
  <c r="G1100" i="8"/>
  <c r="G1102" i="8"/>
  <c r="G1103" i="8"/>
  <c r="G1110" i="8"/>
  <c r="G1105" i="8"/>
  <c r="G1124" i="8"/>
  <c r="G1106" i="8"/>
  <c r="G1113" i="8"/>
  <c r="G1135" i="8"/>
  <c r="G1131" i="8"/>
  <c r="G1122" i="8"/>
  <c r="G1128" i="8"/>
  <c r="G1119" i="8"/>
  <c r="G1120" i="8"/>
  <c r="G1107" i="8"/>
  <c r="G1136" i="8"/>
  <c r="G1188" i="8"/>
  <c r="G1185" i="8"/>
  <c r="G1182" i="8"/>
  <c r="G1187" i="8"/>
  <c r="G1152" i="8"/>
  <c r="G1154" i="8"/>
  <c r="G1189" i="8"/>
  <c r="G1191" i="8"/>
  <c r="G1146" i="8"/>
  <c r="G1149" i="8"/>
  <c r="G1176" i="8"/>
  <c r="G1161" i="8"/>
  <c r="G1153" i="8"/>
  <c r="G1156" i="8"/>
  <c r="G1166" i="8"/>
  <c r="G1162" i="8"/>
  <c r="G1158" i="8"/>
  <c r="G1174" i="8"/>
  <c r="G1159" i="8"/>
  <c r="G1160" i="8"/>
  <c r="G1167" i="8"/>
  <c r="G1186" i="8"/>
  <c r="G1177" i="8"/>
  <c r="G1184" i="8"/>
  <c r="G1179" i="8"/>
  <c r="G1181" i="8"/>
  <c r="G1164" i="8"/>
  <c r="G1190" i="8"/>
  <c r="G1180" i="8"/>
  <c r="G1169" i="8"/>
  <c r="G1168" i="8"/>
  <c r="G1241" i="8"/>
  <c r="G1240" i="8"/>
  <c r="G1243" i="8"/>
  <c r="G1244" i="8"/>
  <c r="G1208" i="8"/>
  <c r="G1242" i="8"/>
  <c r="G1246" i="8"/>
  <c r="G1237" i="8"/>
  <c r="G1223" i="8"/>
  <c r="G1234" i="8"/>
  <c r="G1235" i="8"/>
  <c r="G1218" i="8"/>
  <c r="G1219" i="8"/>
  <c r="G1212" i="8"/>
  <c r="G1203" i="8"/>
  <c r="G1232" i="8"/>
  <c r="G1228" i="8"/>
  <c r="G1209" i="8"/>
  <c r="G1227" i="8"/>
  <c r="G1210" i="8"/>
  <c r="G1204" i="8"/>
  <c r="G1229" i="8"/>
  <c r="G1213" i="8"/>
  <c r="G1214" i="8"/>
  <c r="G1224" i="8"/>
  <c r="G1220" i="8"/>
  <c r="G1215" i="8"/>
  <c r="G1216" i="8"/>
  <c r="G1239" i="8"/>
  <c r="G1221" i="8"/>
  <c r="G1222" i="8"/>
  <c r="G1236" i="8"/>
  <c r="G1238" i="8"/>
  <c r="G1231" i="8"/>
  <c r="G1247" i="8"/>
  <c r="G1245" i="8"/>
  <c r="G1233" i="8"/>
  <c r="G1217" i="8"/>
  <c r="G1248" i="8"/>
  <c r="G1197" i="8"/>
  <c r="G1211" i="8"/>
  <c r="G1252" i="8"/>
  <c r="G1255" i="8"/>
  <c r="G1251" i="8"/>
  <c r="G1249" i="8"/>
  <c r="G1254" i="8"/>
  <c r="G1250" i="8"/>
  <c r="G1253" i="8"/>
  <c r="G1256" i="8"/>
  <c r="G277" i="8"/>
  <c r="G532" i="8"/>
  <c r="G528" i="8"/>
  <c r="G526" i="8"/>
  <c r="G527" i="8"/>
  <c r="G540" i="8"/>
  <c r="G536" i="8"/>
  <c r="G534" i="8"/>
  <c r="G535" i="8"/>
  <c r="G490" i="8"/>
  <c r="G481" i="8"/>
  <c r="G482" i="8"/>
  <c r="G434" i="8"/>
  <c r="G432" i="8"/>
  <c r="G433" i="8"/>
  <c r="G435" i="8"/>
  <c r="G426" i="8"/>
  <c r="G427" i="8"/>
  <c r="G430" i="8"/>
  <c r="G418" i="8"/>
  <c r="G417" i="8"/>
  <c r="G419" i="8"/>
  <c r="G423" i="8"/>
  <c r="G1261" i="8"/>
  <c r="G1260" i="8"/>
  <c r="G1269" i="8"/>
  <c r="G1270" i="8"/>
  <c r="G1263" i="8"/>
  <c r="G1265" i="8"/>
  <c r="G1266" i="8"/>
  <c r="G1267" i="8"/>
  <c r="G1268" i="8"/>
  <c r="G1264" i="8"/>
  <c r="G1262" i="8"/>
  <c r="G274" i="8"/>
  <c r="G276" i="8"/>
  <c r="G282" i="8"/>
  <c r="G283" i="8"/>
  <c r="G1294" i="8"/>
  <c r="G1303" i="8"/>
  <c r="G1296" i="8"/>
  <c r="G1298" i="8"/>
  <c r="G1301" i="8"/>
  <c r="G1300" i="8"/>
  <c r="G1283" i="8"/>
  <c r="G1279" i="8"/>
  <c r="G1284" i="8"/>
  <c r="G1281" i="8"/>
  <c r="G1287" i="8"/>
  <c r="G1280" i="8"/>
  <c r="G1291" i="8"/>
  <c r="G1289" i="8"/>
  <c r="G1292" i="8"/>
  <c r="G1290" i="8"/>
  <c r="G1285" i="8"/>
  <c r="G1288" i="8"/>
  <c r="G1306" i="8"/>
  <c r="G1293" i="8"/>
  <c r="G1304" i="8"/>
  <c r="G1295" i="8"/>
  <c r="G1302" i="8"/>
  <c r="G1305" i="8"/>
  <c r="G1286" i="8"/>
  <c r="G1331" i="8"/>
  <c r="G1329" i="8"/>
  <c r="G1332" i="8"/>
  <c r="G1328" i="8"/>
  <c r="G1330" i="8"/>
  <c r="G1327" i="8"/>
  <c r="G1323" i="8"/>
  <c r="G1319" i="8"/>
  <c r="G1317" i="8"/>
  <c r="G1314" i="8"/>
  <c r="G1315" i="8"/>
  <c r="G1321" i="8"/>
  <c r="G1324" i="8"/>
  <c r="G1322" i="8"/>
  <c r="G1316" i="8"/>
  <c r="G1325" i="8"/>
  <c r="G1318" i="8"/>
  <c r="G1338" i="8"/>
  <c r="G1336" i="8"/>
  <c r="G1335" i="8"/>
  <c r="G1333" i="8"/>
  <c r="G1337" i="8"/>
  <c r="G1326" i="8"/>
  <c r="G1363" i="8"/>
  <c r="G1365" i="8"/>
  <c r="G1370" i="8"/>
  <c r="G1352" i="8"/>
  <c r="G1359" i="8"/>
  <c r="G1360" i="8"/>
  <c r="G1361" i="8"/>
  <c r="G1355" i="8"/>
  <c r="G1356" i="8"/>
  <c r="G1376" i="8"/>
  <c r="G1343" i="8"/>
  <c r="G1375" i="8"/>
  <c r="G1369" i="8"/>
  <c r="G1364" i="8"/>
  <c r="G1374" i="8"/>
  <c r="G1394" i="8"/>
  <c r="G1387" i="8"/>
  <c r="G1392" i="8"/>
  <c r="G1393" i="8"/>
  <c r="G1389" i="8"/>
  <c r="G1391" i="8"/>
  <c r="G1388" i="8"/>
  <c r="G1386" i="8"/>
  <c r="G1448" i="8"/>
  <c r="G1433" i="8"/>
  <c r="G1445" i="8"/>
  <c r="G1450" i="8"/>
  <c r="G1453" i="8"/>
  <c r="G1451" i="8"/>
  <c r="G1452" i="8"/>
  <c r="G1449" i="8"/>
  <c r="G1444" i="8"/>
  <c r="G1446" i="8"/>
  <c r="G1447" i="8"/>
  <c r="G1534" i="8"/>
  <c r="G1544" i="8"/>
  <c r="G1546" i="8"/>
  <c r="G1520" i="8"/>
  <c r="G1535" i="8"/>
  <c r="G1532" i="8"/>
  <c r="G1519" i="8"/>
  <c r="G1539" i="8"/>
  <c r="G1540" i="8"/>
  <c r="G1531" i="8"/>
  <c r="G1545" i="8"/>
  <c r="G1541" i="8"/>
  <c r="G1543" i="8"/>
  <c r="G1537" i="8"/>
  <c r="G1529" i="8"/>
  <c r="G1533" i="8"/>
  <c r="G1530" i="8"/>
  <c r="G1542" i="8"/>
  <c r="G1558" i="8"/>
  <c r="G1566" i="8"/>
  <c r="G1561" i="8"/>
  <c r="G1567" i="8"/>
  <c r="G1568" i="8"/>
  <c r="G1569" i="8"/>
  <c r="G1562" i="8"/>
  <c r="G1564" i="8"/>
  <c r="G1560" i="8"/>
  <c r="G1563" i="8"/>
  <c r="G1601" i="8"/>
  <c r="G1606" i="8"/>
  <c r="G1599" i="8"/>
  <c r="G1602" i="8"/>
  <c r="G1600" i="8"/>
  <c r="G1587" i="8"/>
  <c r="G1592" i="8"/>
  <c r="G1588" i="8"/>
  <c r="G1584" i="8"/>
  <c r="G1593" i="8"/>
  <c r="G1589" i="8"/>
  <c r="G1590" i="8"/>
  <c r="G1586" i="8"/>
  <c r="G1591" i="8"/>
  <c r="G1596" i="8"/>
  <c r="G1597" i="8"/>
  <c r="G1577" i="8"/>
  <c r="G1607" i="8"/>
  <c r="G1610" i="8"/>
  <c r="G1598" i="8"/>
  <c r="G1604" i="8"/>
  <c r="G1609" i="8"/>
  <c r="G1631" i="8"/>
  <c r="G1619" i="8"/>
  <c r="G1632" i="8"/>
  <c r="G1623" i="8"/>
  <c r="G1627" i="8"/>
  <c r="G1628" i="8"/>
  <c r="G1633" i="8"/>
  <c r="G1626" i="8"/>
  <c r="G1634" i="8"/>
  <c r="G1624" i="8"/>
  <c r="G1615" i="8"/>
  <c r="G1648" i="8"/>
  <c r="G1647" i="8"/>
  <c r="G1644" i="8"/>
  <c r="G1642" i="8"/>
  <c r="G1645" i="8"/>
  <c r="G1646" i="8"/>
  <c r="G1665" i="8"/>
  <c r="G1673" i="8"/>
  <c r="G1677" i="8"/>
  <c r="G1672" i="8"/>
  <c r="G1674" i="8"/>
  <c r="G1675" i="8"/>
  <c r="G1667" i="8"/>
  <c r="G1656" i="8"/>
  <c r="G1666" i="8"/>
  <c r="G1668" i="8"/>
  <c r="G1657" i="8"/>
  <c r="G1659" i="8"/>
  <c r="G1660" i="8"/>
  <c r="G1669" i="8"/>
  <c r="G1658" i="8"/>
  <c r="G1661" i="8"/>
  <c r="G1681" i="8"/>
  <c r="G1684" i="8"/>
  <c r="G1680" i="8"/>
  <c r="G1682" i="8"/>
  <c r="G1679" i="8"/>
  <c r="G1671" i="8"/>
  <c r="G1683" i="8"/>
  <c r="G1686" i="8"/>
  <c r="G1685" i="8"/>
  <c r="G288" i="8"/>
  <c r="G291" i="8"/>
  <c r="G287" i="8"/>
  <c r="G295" i="8"/>
  <c r="G294" i="8"/>
  <c r="G567" i="8"/>
  <c r="G564" i="8"/>
  <c r="G563" i="8"/>
  <c r="G302" i="8"/>
  <c r="G300" i="8"/>
  <c r="G299" i="8"/>
  <c r="G298" i="8"/>
  <c r="G309" i="8"/>
  <c r="G304" i="8"/>
  <c r="G306" i="8"/>
  <c r="G305" i="8"/>
  <c r="G319" i="8"/>
  <c r="G322" i="8"/>
  <c r="G321" i="8"/>
  <c r="G323" i="8"/>
  <c r="G271" i="8"/>
  <c r="G450" i="8"/>
  <c r="G449" i="8"/>
  <c r="G451" i="8"/>
  <c r="G453" i="8"/>
  <c r="G452" i="8"/>
  <c r="G455" i="8"/>
  <c r="G296" i="8"/>
  <c r="G297" i="8"/>
  <c r="G469" i="8"/>
  <c r="G471" i="8"/>
  <c r="G479" i="8"/>
  <c r="G475" i="8"/>
  <c r="G476" i="8"/>
  <c r="G466" i="8"/>
  <c r="G463" i="8"/>
  <c r="G457" i="8"/>
  <c r="G467" i="8"/>
  <c r="G468" i="8"/>
  <c r="G551" i="8"/>
  <c r="G549" i="8"/>
  <c r="G558" i="8"/>
  <c r="G559" i="8"/>
  <c r="G557" i="8"/>
  <c r="G1694" i="8"/>
  <c r="G1692" i="8"/>
  <c r="G357" i="8"/>
  <c r="G351" i="8"/>
  <c r="G353" i="8"/>
  <c r="G383" i="8"/>
  <c r="G378" i="8"/>
  <c r="G379" i="8"/>
  <c r="G380" i="8"/>
  <c r="G371" i="8"/>
  <c r="G373" i="8"/>
  <c r="G372" i="8"/>
  <c r="G376" i="8"/>
  <c r="G358" i="8"/>
  <c r="G359" i="8"/>
  <c r="G364" i="8"/>
  <c r="G365" i="8"/>
  <c r="G367" i="8"/>
  <c r="G366" i="8"/>
  <c r="G370" i="8"/>
  <c r="G406" i="8"/>
  <c r="G408" i="8"/>
  <c r="G410" i="8"/>
  <c r="G400" i="8"/>
  <c r="G402" i="8"/>
  <c r="G401" i="8"/>
  <c r="G403" i="8"/>
  <c r="G392" i="8"/>
  <c r="G394" i="8"/>
  <c r="G395" i="8"/>
  <c r="G396" i="8"/>
  <c r="G386" i="8"/>
  <c r="G387" i="8"/>
  <c r="G388" i="8"/>
  <c r="G501" i="8"/>
  <c r="G502" i="8"/>
  <c r="G503" i="8"/>
  <c r="G524" i="8"/>
  <c r="G521" i="8"/>
  <c r="G520" i="8"/>
  <c r="G517" i="8"/>
  <c r="G516" i="8"/>
  <c r="G1147" i="8"/>
  <c r="G508" i="8"/>
  <c r="G509" i="8"/>
  <c r="G510" i="8"/>
  <c r="G222" i="8"/>
  <c r="G267" i="8"/>
  <c r="G223" i="8"/>
  <c r="G268" i="8"/>
  <c r="G193" i="8"/>
  <c r="G721" i="8"/>
  <c r="G731" i="8"/>
  <c r="G312" i="8"/>
  <c r="G416" i="8"/>
  <c r="G773" i="8"/>
  <c r="G924" i="8"/>
  <c r="G925" i="8"/>
  <c r="G977" i="8"/>
  <c r="G1030" i="8"/>
  <c r="G1139" i="8"/>
  <c r="G1196" i="8"/>
  <c r="G525" i="8"/>
  <c r="G533" i="8"/>
  <c r="G485" i="8"/>
  <c r="G484" i="8"/>
  <c r="G483" i="8"/>
  <c r="G486" i="8"/>
  <c r="G436" i="8"/>
  <c r="G437" i="8"/>
  <c r="G438" i="8"/>
  <c r="G431" i="8"/>
  <c r="G429" i="8"/>
  <c r="G421" i="8"/>
  <c r="G420" i="8"/>
  <c r="G422" i="8"/>
  <c r="G273" i="8"/>
  <c r="G281" i="8"/>
  <c r="G1278" i="8"/>
  <c r="G1276" i="8"/>
  <c r="G1277" i="8"/>
  <c r="G1275" i="8"/>
  <c r="G1311" i="8"/>
  <c r="G1312" i="8"/>
  <c r="G1313" i="8"/>
  <c r="G1350" i="8"/>
  <c r="G1346" i="8"/>
  <c r="G1348" i="8"/>
  <c r="G1347" i="8"/>
  <c r="G1345" i="8"/>
  <c r="G1344" i="8"/>
  <c r="G1381" i="8"/>
  <c r="G1383" i="8"/>
  <c r="G1385" i="8"/>
  <c r="G1384" i="8"/>
  <c r="G1380" i="8"/>
  <c r="G1382" i="8"/>
  <c r="G1379" i="8"/>
  <c r="G1377" i="8"/>
  <c r="G1378" i="8"/>
  <c r="G1442" i="8"/>
  <c r="G1443" i="8"/>
  <c r="G1435" i="8"/>
  <c r="G1441" i="8"/>
  <c r="G1439" i="8"/>
  <c r="G1437" i="8"/>
  <c r="G1438" i="8"/>
  <c r="G1436" i="8"/>
  <c r="G1526" i="8"/>
  <c r="G1521" i="8"/>
  <c r="G1547" i="8"/>
  <c r="G1552" i="8"/>
  <c r="G1557" i="8"/>
  <c r="G1559" i="8"/>
  <c r="G1551" i="8"/>
  <c r="G1549" i="8"/>
  <c r="G1550" i="8"/>
  <c r="G1556" i="8"/>
  <c r="G1553" i="8"/>
  <c r="G1554" i="8"/>
  <c r="G1618" i="8"/>
  <c r="G284" i="8"/>
  <c r="G292" i="8"/>
  <c r="G293" i="8"/>
  <c r="G566" i="8"/>
  <c r="G301" i="8"/>
  <c r="G303" i="8"/>
  <c r="G307" i="8"/>
  <c r="G310" i="8"/>
  <c r="G324" i="8"/>
  <c r="G325" i="8"/>
  <c r="G326" i="8"/>
  <c r="G270" i="8"/>
  <c r="G269" i="8"/>
  <c r="G454" i="8"/>
  <c r="G472" i="8"/>
  <c r="G477" i="8"/>
  <c r="G458" i="8"/>
  <c r="G461" i="8"/>
  <c r="G460" i="8"/>
  <c r="G462" i="8"/>
  <c r="G459" i="8"/>
  <c r="G544" i="8"/>
  <c r="G545" i="8"/>
  <c r="G555" i="8"/>
  <c r="G360" i="8"/>
  <c r="G362" i="8"/>
  <c r="G361" i="8"/>
  <c r="G368" i="8"/>
  <c r="G369" i="8"/>
  <c r="G415" i="8"/>
  <c r="G412" i="8"/>
  <c r="G411" i="8"/>
  <c r="G413" i="8"/>
  <c r="G404" i="8"/>
  <c r="G405" i="8"/>
  <c r="G397" i="8"/>
  <c r="G398" i="8"/>
  <c r="G399" i="8"/>
  <c r="G390" i="8"/>
  <c r="G391" i="8"/>
  <c r="G389" i="8"/>
  <c r="G506" i="8"/>
  <c r="G504" i="8"/>
  <c r="G523" i="8"/>
  <c r="G522" i="8"/>
  <c r="G518" i="8"/>
  <c r="G513" i="8"/>
  <c r="G512" i="8"/>
  <c r="G511" i="8"/>
  <c r="G210" i="8"/>
  <c r="G204" i="8"/>
  <c r="G205" i="8"/>
  <c r="G1617" i="8"/>
  <c r="G1616" i="8"/>
  <c r="G1649" i="8"/>
  <c r="G1654" i="8"/>
  <c r="G1664" i="8"/>
  <c r="G1655" i="8"/>
  <c r="G1662" i="8"/>
  <c r="G1670" i="8"/>
  <c r="G290" i="8"/>
  <c r="G289" i="8"/>
  <c r="G285" i="8"/>
  <c r="G1580" i="8"/>
  <c r="G1594" i="8"/>
  <c r="G1582" i="8"/>
  <c r="G1583" i="8"/>
  <c r="G1585" i="8"/>
  <c r="G1581" i="8"/>
  <c r="G1578" i="8"/>
  <c r="G1611" i="8"/>
  <c r="G1630" i="8"/>
  <c r="G1620" i="8"/>
  <c r="G1625" i="8"/>
  <c r="G1621" i="8"/>
  <c r="G1528" i="8"/>
  <c r="G1522" i="8"/>
  <c r="G1527" i="8"/>
  <c r="G1523" i="8"/>
  <c r="G1524" i="8"/>
  <c r="G575" i="8"/>
  <c r="G576" i="8"/>
  <c r="G577" i="8"/>
  <c r="G668" i="8"/>
  <c r="G669" i="8"/>
  <c r="G680" i="8"/>
  <c r="G681" i="8"/>
  <c r="G698" i="8"/>
  <c r="G713" i="8"/>
  <c r="G714" i="8"/>
  <c r="G712" i="8"/>
  <c r="G574" i="8"/>
  <c r="G573" i="8"/>
  <c r="G583" i="8"/>
  <c r="G584" i="8"/>
  <c r="G582" i="8"/>
  <c r="G596" i="8"/>
  <c r="G597" i="8"/>
  <c r="G595" i="8"/>
  <c r="G608" i="8"/>
  <c r="G622" i="8"/>
  <c r="G618" i="8"/>
  <c r="G617" i="8"/>
  <c r="G738" i="8"/>
  <c r="G736" i="8"/>
  <c r="G822" i="8"/>
  <c r="G1026" i="8"/>
  <c r="G1405" i="8"/>
  <c r="G1406" i="8"/>
  <c r="G1407" i="8"/>
  <c r="G1428" i="8"/>
  <c r="G1431" i="8"/>
  <c r="G1506" i="8"/>
  <c r="G1467" i="8"/>
  <c r="G572" i="8"/>
  <c r="G623" i="8"/>
  <c r="G624" i="8"/>
  <c r="G625" i="8"/>
  <c r="G611" i="8"/>
  <c r="G612" i="8"/>
  <c r="G616" i="8"/>
  <c r="G613" i="8"/>
  <c r="G621" i="8"/>
  <c r="G735" i="8"/>
  <c r="G732" i="8"/>
  <c r="G724" i="8"/>
  <c r="G728" i="8"/>
  <c r="G723" i="8"/>
  <c r="G727" i="8"/>
  <c r="G1432" i="8"/>
  <c r="G1429" i="8"/>
  <c r="G1427" i="8"/>
  <c r="G1518" i="8"/>
  <c r="G1516" i="8"/>
  <c r="G1514" i="8"/>
  <c r="G1510" i="8"/>
  <c r="G1517" i="8"/>
  <c r="G580" i="8"/>
  <c r="G628" i="8"/>
  <c r="G629" i="8"/>
  <c r="G206" i="8"/>
  <c r="G256" i="8"/>
  <c r="G259" i="8"/>
  <c r="G232" i="8"/>
  <c r="G207" i="8"/>
  <c r="G247" i="8"/>
  <c r="G260" i="8"/>
  <c r="G233" i="8"/>
  <c r="G252" i="8"/>
  <c r="G251" i="8"/>
  <c r="G253" i="8"/>
  <c r="G219" i="8"/>
  <c r="G244" i="8"/>
  <c r="G202" i="8"/>
  <c r="G245" i="8"/>
  <c r="G258" i="8"/>
  <c r="G203" i="8"/>
  <c r="G650" i="8"/>
  <c r="G647" i="8"/>
  <c r="G646" i="8"/>
  <c r="G638" i="8"/>
  <c r="G657" i="8"/>
  <c r="G653" i="8"/>
  <c r="G208" i="8"/>
  <c r="G218" i="8"/>
  <c r="G254" i="8"/>
  <c r="G230" i="8"/>
  <c r="G209" i="8"/>
  <c r="G255" i="8"/>
  <c r="G231" i="8"/>
  <c r="G637" i="8"/>
  <c r="G180" i="8"/>
  <c r="G239" i="8"/>
  <c r="G181" i="8"/>
  <c r="G568" i="8"/>
  <c r="G691" i="8"/>
  <c r="G764" i="8"/>
  <c r="G1081" i="8"/>
  <c r="G640" i="8"/>
  <c r="G655" i="8"/>
  <c r="G641" i="8"/>
  <c r="G645" i="8"/>
  <c r="G643" i="8"/>
  <c r="G644" i="8"/>
  <c r="G654" i="8"/>
  <c r="G656" i="8"/>
  <c r="G648" i="8"/>
  <c r="G649" i="8"/>
  <c r="G651" i="8"/>
  <c r="G661" i="8"/>
  <c r="G659" i="8"/>
  <c r="G658" i="8"/>
  <c r="G660" i="8"/>
  <c r="G1571" i="8"/>
  <c r="G1570" i="8"/>
  <c r="G228" i="8"/>
  <c r="G229" i="8"/>
  <c r="G236" i="8"/>
  <c r="G234" i="8"/>
  <c r="G237" i="8"/>
  <c r="G235" i="8"/>
  <c r="G1687" i="8"/>
  <c r="G1693" i="8"/>
  <c r="G198" i="8"/>
  <c r="G199" i="8"/>
  <c r="G196" i="8"/>
  <c r="G190" i="8"/>
  <c r="G197" i="8"/>
  <c r="G1691" i="8"/>
  <c r="G212" i="8"/>
  <c r="G213" i="8"/>
  <c r="G216" i="8"/>
  <c r="G214" i="8"/>
  <c r="G217" i="8"/>
  <c r="G215" i="8"/>
  <c r="G224" i="8"/>
  <c r="G220" i="8"/>
  <c r="F1695" i="8"/>
  <c r="F1696" i="8"/>
  <c r="F10" i="8"/>
  <c r="F9" i="8"/>
  <c r="F13" i="8"/>
  <c r="F12" i="8"/>
  <c r="F11" i="8"/>
  <c r="F21" i="8"/>
  <c r="F14" i="8"/>
  <c r="F15" i="8"/>
  <c r="F16" i="8"/>
  <c r="F23" i="8"/>
  <c r="F17" i="8"/>
  <c r="F18" i="8"/>
  <c r="F19" i="8"/>
  <c r="F22" i="8"/>
  <c r="F33" i="8"/>
  <c r="F27" i="8"/>
  <c r="F29" i="8"/>
  <c r="F32" i="8"/>
  <c r="F25" i="8"/>
  <c r="F26" i="8"/>
  <c r="F31" i="8"/>
  <c r="F24" i="8"/>
  <c r="F30" i="8"/>
  <c r="F38" i="8"/>
  <c r="F37" i="8"/>
  <c r="F75" i="8"/>
  <c r="F36" i="8"/>
  <c r="F74" i="8"/>
  <c r="F73" i="8"/>
  <c r="F35" i="8"/>
  <c r="F72" i="8"/>
  <c r="F77" i="8"/>
  <c r="F42" i="8"/>
  <c r="F81" i="8"/>
  <c r="F46" i="8"/>
  <c r="F52" i="8"/>
  <c r="F62" i="8"/>
  <c r="F65" i="8"/>
  <c r="F86" i="8"/>
  <c r="F67" i="8"/>
  <c r="F69" i="8"/>
  <c r="F71" i="8"/>
  <c r="F44" i="8"/>
  <c r="F54" i="8"/>
  <c r="F49" i="8"/>
  <c r="F43" i="8"/>
  <c r="F50" i="8"/>
  <c r="F55" i="8"/>
  <c r="F80" i="8"/>
  <c r="F40" i="8"/>
  <c r="F45" i="8"/>
  <c r="F51" i="8"/>
  <c r="F56" i="8"/>
  <c r="F79" i="8"/>
  <c r="F47" i="8"/>
  <c r="F53" i="8"/>
  <c r="F59" i="8"/>
  <c r="F61" i="8"/>
  <c r="F85" i="8"/>
  <c r="F64" i="8"/>
  <c r="F66" i="8"/>
  <c r="F68" i="8"/>
  <c r="F48" i="8"/>
  <c r="F579" i="8"/>
  <c r="F578" i="8"/>
  <c r="F594" i="8"/>
  <c r="F667" i="8"/>
  <c r="F666" i="8"/>
  <c r="F665" i="8"/>
  <c r="F664" i="8"/>
  <c r="F679" i="8"/>
  <c r="F739" i="8"/>
  <c r="F343" i="8"/>
  <c r="F344" i="8"/>
  <c r="F345" i="8"/>
  <c r="F346" i="8"/>
  <c r="F311" i="8"/>
  <c r="F314" i="8"/>
  <c r="F313" i="8"/>
  <c r="F328" i="8"/>
  <c r="F330" i="8"/>
  <c r="F331" i="8"/>
  <c r="F332" i="8"/>
  <c r="F339" i="8"/>
  <c r="F340" i="8"/>
  <c r="F341" i="8"/>
  <c r="F338" i="8"/>
  <c r="F442" i="8"/>
  <c r="F444" i="8"/>
  <c r="F443" i="8"/>
  <c r="F441" i="8"/>
  <c r="F440" i="8"/>
  <c r="F439" i="8"/>
  <c r="F329" i="8"/>
  <c r="F327" i="8"/>
  <c r="F1197" i="8"/>
  <c r="F277" i="8"/>
  <c r="F528" i="8"/>
  <c r="F526" i="8"/>
  <c r="F527" i="8"/>
  <c r="F536" i="8"/>
  <c r="F534" i="8"/>
  <c r="F535" i="8"/>
  <c r="F490" i="8"/>
  <c r="F489" i="8"/>
  <c r="F481" i="8"/>
  <c r="F482" i="8"/>
  <c r="F434" i="8"/>
  <c r="F432" i="8"/>
  <c r="F433" i="8"/>
  <c r="F435" i="8"/>
  <c r="F426" i="8"/>
  <c r="F427" i="8"/>
  <c r="F418" i="8"/>
  <c r="F417" i="8"/>
  <c r="F419" i="8"/>
  <c r="F1343" i="8"/>
  <c r="F1433" i="8"/>
  <c r="F1520" i="8"/>
  <c r="F1519" i="8"/>
  <c r="F1577" i="8"/>
  <c r="F1615" i="8"/>
  <c r="F288" i="8"/>
  <c r="F564" i="8"/>
  <c r="F563" i="8"/>
  <c r="F300" i="8"/>
  <c r="F299" i="8"/>
  <c r="F298" i="8"/>
  <c r="F304" i="8"/>
  <c r="F306" i="8"/>
  <c r="F305" i="8"/>
  <c r="F319" i="8"/>
  <c r="F322" i="8"/>
  <c r="F321" i="8"/>
  <c r="F323" i="8"/>
  <c r="F450" i="8"/>
  <c r="F449" i="8"/>
  <c r="F451" i="8"/>
  <c r="F453" i="8"/>
  <c r="F452" i="8"/>
  <c r="F296" i="8"/>
  <c r="F297" i="8"/>
  <c r="F469" i="8"/>
  <c r="F471" i="8"/>
  <c r="F475" i="8"/>
  <c r="F476" i="8"/>
  <c r="F457" i="8"/>
  <c r="F551" i="8"/>
  <c r="F549" i="8"/>
  <c r="F558" i="8"/>
  <c r="F559" i="8"/>
  <c r="F557" i="8"/>
  <c r="F351" i="8"/>
  <c r="F353" i="8"/>
  <c r="F378" i="8"/>
  <c r="F379" i="8"/>
  <c r="F380" i="8"/>
  <c r="F371" i="8"/>
  <c r="F373" i="8"/>
  <c r="F372" i="8"/>
  <c r="F358" i="8"/>
  <c r="F359" i="8"/>
  <c r="F365" i="8"/>
  <c r="F367" i="8"/>
  <c r="F366" i="8"/>
  <c r="F406" i="8"/>
  <c r="F408" i="8"/>
  <c r="F410" i="8"/>
  <c r="F400" i="8"/>
  <c r="F402" i="8"/>
  <c r="F401" i="8"/>
  <c r="F403" i="8"/>
  <c r="F392" i="8"/>
  <c r="F394" i="8"/>
  <c r="F395" i="8"/>
  <c r="F396" i="8"/>
  <c r="F386" i="8"/>
  <c r="F387" i="8"/>
  <c r="F388" i="8"/>
  <c r="F501" i="8"/>
  <c r="F502" i="8"/>
  <c r="F503" i="8"/>
  <c r="F521" i="8"/>
  <c r="F520" i="8"/>
  <c r="F517" i="8"/>
  <c r="F516" i="8"/>
  <c r="F508" i="8"/>
  <c r="F509" i="8"/>
  <c r="F510" i="8"/>
  <c r="F172" i="8"/>
  <c r="F194" i="8"/>
  <c r="F173" i="8"/>
  <c r="F193" i="8"/>
  <c r="F195" i="8"/>
  <c r="F721" i="8"/>
  <c r="F677" i="8"/>
  <c r="F676" i="8"/>
  <c r="F693" i="8"/>
  <c r="F694" i="8"/>
  <c r="F722" i="8"/>
  <c r="F570" i="8"/>
  <c r="F731" i="8"/>
  <c r="F312" i="8"/>
  <c r="F416" i="8"/>
  <c r="F774" i="8"/>
  <c r="F1087" i="8"/>
  <c r="F773" i="8"/>
  <c r="F924" i="8"/>
  <c r="F925" i="8"/>
  <c r="F977" i="8"/>
  <c r="F1030" i="8"/>
  <c r="F1139" i="8"/>
  <c r="F1196" i="8"/>
  <c r="F525" i="8"/>
  <c r="F533" i="8"/>
  <c r="F1547" i="8"/>
  <c r="F1649" i="8"/>
  <c r="F1611" i="8"/>
  <c r="F663" i="8"/>
  <c r="F662" i="8"/>
  <c r="F678" i="8"/>
  <c r="F695" i="8"/>
  <c r="F696" i="8"/>
  <c r="F622" i="8"/>
  <c r="F618" i="8"/>
  <c r="F617" i="8"/>
  <c r="F738" i="8"/>
  <c r="F733" i="8"/>
  <c r="F734" i="8"/>
  <c r="F769" i="8"/>
  <c r="F770" i="8"/>
  <c r="F771" i="8"/>
  <c r="F823" i="8"/>
  <c r="F824" i="8"/>
  <c r="F871" i="8"/>
  <c r="F872" i="8"/>
  <c r="F870" i="8"/>
  <c r="F923" i="8"/>
  <c r="F1085" i="8"/>
  <c r="F1086" i="8"/>
  <c r="F1084" i="8"/>
  <c r="F1137" i="8"/>
  <c r="F1195" i="8"/>
  <c r="F1194" i="8"/>
  <c r="F1193" i="8"/>
  <c r="F920" i="8"/>
  <c r="F921" i="8"/>
  <c r="F922" i="8"/>
  <c r="F976" i="8"/>
  <c r="F975" i="8"/>
  <c r="F1029" i="8"/>
  <c r="F1027" i="8"/>
  <c r="F1028" i="8"/>
  <c r="F736" i="8"/>
  <c r="F1481" i="8"/>
  <c r="F1472" i="8"/>
  <c r="F1497" i="8"/>
  <c r="F1490" i="8"/>
  <c r="F1468" i="8"/>
  <c r="F1493" i="8"/>
  <c r="F1485" i="8"/>
  <c r="F1477" i="8"/>
  <c r="F1494" i="8"/>
  <c r="F1488" i="8"/>
  <c r="F1489" i="8"/>
  <c r="F1478" i="8"/>
  <c r="F1502" i="8"/>
  <c r="F1475" i="8"/>
  <c r="F1573" i="8"/>
  <c r="F1574" i="8"/>
  <c r="F1575" i="8"/>
  <c r="F1614" i="8"/>
  <c r="F1613" i="8"/>
  <c r="F1652" i="8"/>
  <c r="F1651" i="8"/>
  <c r="F822" i="8"/>
  <c r="F1026" i="8"/>
  <c r="F1272" i="8"/>
  <c r="F1408" i="8"/>
  <c r="F1409" i="8"/>
  <c r="F1491" i="8"/>
  <c r="F1498" i="8"/>
  <c r="F1483" i="8"/>
  <c r="F1503" i="8"/>
  <c r="F1423" i="8"/>
  <c r="F1410" i="8"/>
  <c r="F1414" i="8"/>
  <c r="F1307" i="8"/>
  <c r="F1308" i="8"/>
  <c r="F1309" i="8"/>
  <c r="F1310" i="8"/>
  <c r="F1339" i="8"/>
  <c r="F1340" i="8"/>
  <c r="F1341" i="8"/>
  <c r="F1426" i="8"/>
  <c r="F1411" i="8"/>
  <c r="F1425" i="8"/>
  <c r="F1405" i="8"/>
  <c r="F1406" i="8"/>
  <c r="F1407" i="8"/>
  <c r="F1428" i="8"/>
  <c r="F1431" i="8"/>
  <c r="F1506" i="8"/>
  <c r="F1467" i="8"/>
  <c r="F572" i="8"/>
  <c r="F623" i="8"/>
  <c r="F624" i="8"/>
  <c r="F625" i="8"/>
  <c r="F611" i="8"/>
  <c r="F612" i="8"/>
  <c r="F616" i="8"/>
  <c r="F613" i="8"/>
  <c r="F621" i="8"/>
  <c r="F735" i="8"/>
  <c r="F732" i="8"/>
  <c r="F724" i="8"/>
  <c r="F728" i="8"/>
  <c r="F723" i="8"/>
  <c r="F727" i="8"/>
  <c r="F1432" i="8"/>
  <c r="F1429" i="8"/>
  <c r="F1427" i="8"/>
  <c r="F1518" i="8"/>
  <c r="F1516" i="8"/>
  <c r="F1514" i="8"/>
  <c r="F1510" i="8"/>
  <c r="F1517" i="8"/>
  <c r="F725" i="8"/>
  <c r="F726" i="8"/>
  <c r="F1083" i="8"/>
  <c r="F1397" i="8"/>
  <c r="F1401" i="8"/>
  <c r="F1420" i="8"/>
  <c r="F1418" i="8"/>
  <c r="F1395" i="8"/>
  <c r="F1402" i="8"/>
  <c r="F1400" i="8"/>
  <c r="F1416" i="8"/>
  <c r="F1412" i="8"/>
  <c r="F1404" i="8"/>
  <c r="F1398" i="8"/>
  <c r="F1399" i="8"/>
  <c r="F1417" i="8"/>
  <c r="F1396" i="8"/>
  <c r="F1419" i="8"/>
  <c r="F1403" i="8"/>
  <c r="F1461" i="8"/>
  <c r="F1473" i="8"/>
  <c r="F1474" i="8"/>
  <c r="F1486" i="8"/>
  <c r="F1455" i="8"/>
  <c r="F1464" i="8"/>
  <c r="F1500" i="8"/>
  <c r="F1476" i="8"/>
  <c r="F1482" i="8"/>
  <c r="F1496" i="8"/>
  <c r="F1479" i="8"/>
  <c r="F1456" i="8"/>
  <c r="F1457" i="8"/>
  <c r="F1465" i="8"/>
  <c r="F1469" i="8"/>
  <c r="F1470" i="8"/>
  <c r="F1466" i="8"/>
  <c r="F1480" i="8"/>
  <c r="F1463" i="8"/>
  <c r="F1454" i="8"/>
  <c r="F1458" i="8"/>
  <c r="F1492" i="8"/>
  <c r="F1459" i="8"/>
  <c r="F1460" i="8"/>
  <c r="F1484" i="8"/>
  <c r="F1471" i="8"/>
  <c r="F178" i="8"/>
  <c r="F179" i="8"/>
  <c r="F252" i="8"/>
  <c r="F251" i="8"/>
  <c r="F253" i="8"/>
  <c r="F174" i="8"/>
  <c r="F175" i="8"/>
  <c r="F184" i="8"/>
  <c r="F185" i="8"/>
  <c r="F218" i="8"/>
  <c r="F226" i="8"/>
  <c r="F180" i="8"/>
  <c r="F227" i="8"/>
  <c r="F181" i="8"/>
  <c r="F764" i="8"/>
  <c r="F766" i="8"/>
  <c r="F1080" i="8"/>
  <c r="F201" i="8"/>
  <c r="F1570" i="8"/>
  <c r="F228" i="8"/>
  <c r="F229" i="8"/>
  <c r="F1687" i="8"/>
  <c r="F186" i="8"/>
  <c r="F198" i="8"/>
  <c r="F187" i="8"/>
  <c r="F199" i="8"/>
  <c r="F196" i="8"/>
  <c r="F190" i="8"/>
  <c r="F197" i="8"/>
  <c r="G1697" i="8"/>
  <c r="F1697" i="8"/>
  <c r="G123" i="10" l="1"/>
  <c r="G101" i="10"/>
  <c r="G114" i="10"/>
  <c r="G103" i="10"/>
  <c r="G120" i="10"/>
  <c r="G110" i="10"/>
  <c r="G60" i="10"/>
  <c r="G89" i="10"/>
  <c r="G19" i="10"/>
  <c r="G34" i="10"/>
  <c r="G44" i="10"/>
  <c r="G46" i="10"/>
  <c r="G48" i="10"/>
  <c r="G49" i="10"/>
  <c r="G81" i="10"/>
  <c r="G51" i="10"/>
  <c r="G53" i="10"/>
  <c r="G57" i="10"/>
  <c r="G42" i="10"/>
  <c r="G35" i="10"/>
  <c r="G45" i="10"/>
  <c r="G83" i="10"/>
  <c r="G75" i="10"/>
  <c r="G50" i="10"/>
  <c r="G52" i="10"/>
  <c r="G54" i="10"/>
  <c r="G58" i="10"/>
  <c r="G27" i="10"/>
  <c r="G43" i="10"/>
  <c r="G80" i="10"/>
  <c r="G36" i="10"/>
  <c r="G47" i="10"/>
  <c r="G84" i="10"/>
  <c r="G56" i="10"/>
  <c r="G82" i="10"/>
  <c r="G38" i="10"/>
  <c r="G72" i="10"/>
  <c r="G79" i="10"/>
  <c r="G87" i="10"/>
  <c r="G8" i="10"/>
  <c r="G86" i="10"/>
  <c r="G12" i="10"/>
  <c r="G85" i="10"/>
  <c r="G88" i="10"/>
  <c r="G94" i="10"/>
  <c r="G95" i="10"/>
  <c r="F98" i="10"/>
  <c r="F99" i="10"/>
  <c r="F100" i="10"/>
  <c r="F101" i="10"/>
  <c r="F102" i="10"/>
  <c r="F122" i="10"/>
  <c r="F107" i="10"/>
  <c r="F106" i="10"/>
  <c r="F112" i="10"/>
  <c r="F113" i="10"/>
  <c r="F114" i="10"/>
  <c r="F103" i="10"/>
  <c r="F115" i="10"/>
  <c r="F116" i="10"/>
  <c r="F117" i="10"/>
  <c r="F118" i="10"/>
  <c r="F119" i="10"/>
  <c r="F120" i="10"/>
  <c r="F121" i="10"/>
  <c r="F108" i="10"/>
  <c r="F124" i="10"/>
  <c r="F110" i="10"/>
  <c r="F104" i="10"/>
  <c r="F105" i="10"/>
  <c r="F109" i="10"/>
  <c r="F91" i="10"/>
  <c r="F10" i="10"/>
  <c r="F2" i="10"/>
  <c r="F65" i="10"/>
  <c r="F67" i="10"/>
  <c r="F70" i="10"/>
  <c r="F3" i="10"/>
  <c r="F68" i="10"/>
  <c r="F60" i="10"/>
  <c r="F59" i="10"/>
  <c r="F5" i="10"/>
  <c r="F62" i="10"/>
  <c r="F63" i="10"/>
  <c r="F61" i="10"/>
  <c r="F4" i="10"/>
  <c r="F64" i="10"/>
  <c r="F69" i="10"/>
  <c r="F66" i="10"/>
  <c r="F55" i="10"/>
  <c r="F93" i="10"/>
  <c r="F96" i="10"/>
  <c r="F15" i="10"/>
  <c r="F74" i="10"/>
  <c r="F23" i="10"/>
  <c r="F39" i="10"/>
  <c r="F30" i="10"/>
  <c r="F77" i="10"/>
  <c r="F19" i="10"/>
  <c r="F34" i="10"/>
  <c r="F46" i="10"/>
  <c r="F48" i="10"/>
  <c r="F81" i="10"/>
  <c r="F51" i="10"/>
  <c r="F53" i="10"/>
  <c r="F20" i="10"/>
  <c r="F26" i="10"/>
  <c r="F42" i="10"/>
  <c r="F78" i="10"/>
  <c r="F35" i="10"/>
  <c r="F45" i="10"/>
  <c r="F18" i="10"/>
  <c r="F75" i="10"/>
  <c r="F22" i="10"/>
  <c r="F32" i="10"/>
  <c r="F38" i="10"/>
  <c r="F13" i="10"/>
  <c r="F21" i="10"/>
  <c r="F37" i="10"/>
  <c r="F72" i="10"/>
  <c r="F28" i="10"/>
  <c r="F71" i="10"/>
  <c r="F14" i="10"/>
  <c r="F73" i="10"/>
  <c r="F29" i="10"/>
  <c r="F76" i="10"/>
  <c r="F17" i="10"/>
  <c r="F25" i="10"/>
  <c r="F31" i="10"/>
  <c r="F40" i="10"/>
  <c r="F16" i="10"/>
  <c r="F24" i="10"/>
  <c r="F33" i="10"/>
  <c r="F41" i="10"/>
  <c r="F6" i="10"/>
  <c r="F8" i="10"/>
  <c r="F9" i="10"/>
  <c r="F90" i="10"/>
  <c r="F7" i="10"/>
  <c r="F92" i="10"/>
  <c r="F11" i="10"/>
  <c r="F97" i="10"/>
  <c r="G40" i="11"/>
  <c r="G37" i="11"/>
  <c r="G36" i="11"/>
  <c r="G44" i="11"/>
  <c r="G30" i="11"/>
  <c r="G43" i="11"/>
  <c r="G42" i="11"/>
  <c r="G41" i="11"/>
  <c r="G38" i="11"/>
  <c r="G39" i="11"/>
  <c r="F8" i="11"/>
  <c r="F9" i="11"/>
  <c r="F15" i="11"/>
  <c r="F35" i="11"/>
  <c r="F12" i="11"/>
  <c r="F10" i="11"/>
  <c r="F6" i="11"/>
  <c r="F24" i="11"/>
  <c r="F5" i="11"/>
  <c r="F4" i="11"/>
  <c r="F7" i="11"/>
  <c r="F36" i="11"/>
  <c r="F17" i="11"/>
  <c r="F22" i="11"/>
  <c r="F26" i="11"/>
  <c r="F14" i="11"/>
  <c r="F27" i="11"/>
  <c r="F18" i="11"/>
  <c r="F29" i="11"/>
  <c r="F31" i="11"/>
  <c r="F32" i="11"/>
  <c r="F33" i="11"/>
  <c r="F19" i="11"/>
  <c r="F30" i="11"/>
  <c r="F25" i="11"/>
  <c r="F34" i="11"/>
  <c r="F16" i="11"/>
  <c r="F21" i="11"/>
  <c r="F20" i="11"/>
  <c r="F13" i="11"/>
  <c r="F11" i="11"/>
  <c r="F23" i="11"/>
  <c r="F3" i="11"/>
  <c r="F2" i="11"/>
  <c r="F28" i="11"/>
  <c r="G2181" i="7"/>
  <c r="G2177" i="7"/>
  <c r="G2176" i="7"/>
  <c r="G2178" i="7"/>
  <c r="G2173" i="7"/>
  <c r="G2169" i="7"/>
  <c r="G2180" i="7"/>
  <c r="G2172" i="7"/>
  <c r="G2174" i="7"/>
  <c r="G2175" i="7"/>
  <c r="G2170" i="7"/>
  <c r="G2171" i="7"/>
  <c r="G23" i="7"/>
  <c r="G2" i="7"/>
  <c r="G3" i="7"/>
  <c r="G6" i="7"/>
  <c r="G4" i="7"/>
  <c r="G5" i="7"/>
  <c r="G250" i="7"/>
  <c r="G242" i="7"/>
  <c r="G244" i="7"/>
  <c r="G245" i="7"/>
  <c r="G237" i="7"/>
  <c r="G239" i="7"/>
  <c r="G236" i="7"/>
  <c r="G240" i="7"/>
  <c r="G261" i="7"/>
  <c r="G258" i="7"/>
  <c r="G260" i="7"/>
  <c r="G263" i="7"/>
  <c r="G255" i="7"/>
  <c r="G253" i="7"/>
  <c r="G252" i="7"/>
  <c r="G256" i="7"/>
  <c r="G272" i="7"/>
  <c r="G308" i="7"/>
  <c r="G312" i="7"/>
  <c r="G322" i="7"/>
  <c r="G304" i="7"/>
  <c r="G293" i="7"/>
  <c r="G294" i="7"/>
  <c r="G295" i="7"/>
  <c r="G299" i="7"/>
  <c r="G276" i="7"/>
  <c r="G309" i="7"/>
  <c r="G270" i="7"/>
  <c r="G287" i="7"/>
  <c r="G280" i="7"/>
  <c r="G283" i="7"/>
  <c r="G273" i="7"/>
  <c r="G301" i="7"/>
  <c r="G345" i="7"/>
  <c r="G343" i="7"/>
  <c r="G344" i="7"/>
  <c r="G334" i="7"/>
  <c r="G339" i="7"/>
  <c r="G330" i="7"/>
  <c r="G314" i="7"/>
  <c r="G342" i="7"/>
  <c r="G303" i="7"/>
  <c r="G292" i="7"/>
  <c r="G279" i="7"/>
  <c r="G346" i="7"/>
  <c r="G347" i="7"/>
  <c r="G341" i="7"/>
  <c r="G337" i="7"/>
  <c r="G340" i="7"/>
  <c r="G332" i="7"/>
  <c r="G315" i="7"/>
  <c r="G338" i="7"/>
  <c r="G360" i="7"/>
  <c r="G363" i="7"/>
  <c r="G364" i="7"/>
  <c r="G361" i="7"/>
  <c r="G350" i="7"/>
  <c r="G352" i="7"/>
  <c r="G358" i="7"/>
  <c r="G365" i="7"/>
  <c r="G371" i="7"/>
  <c r="G394" i="7"/>
  <c r="G393" i="7"/>
  <c r="G387" i="7"/>
  <c r="G388" i="7"/>
  <c r="G385" i="7"/>
  <c r="G376" i="7"/>
  <c r="G369" i="7"/>
  <c r="G368" i="7"/>
  <c r="G354" i="7"/>
  <c r="G395" i="7"/>
  <c r="G396" i="7"/>
  <c r="G391" i="7"/>
  <c r="G392" i="7"/>
  <c r="G389" i="7"/>
  <c r="G390" i="7"/>
  <c r="G386" i="7"/>
  <c r="G370" i="7"/>
  <c r="G383" i="7"/>
  <c r="G372" i="7"/>
  <c r="G423" i="7"/>
  <c r="G405" i="7"/>
  <c r="G408" i="7"/>
  <c r="G399" i="7"/>
  <c r="G409" i="7"/>
  <c r="G406" i="7"/>
  <c r="G400" i="7"/>
  <c r="G427" i="7"/>
  <c r="G440" i="7"/>
  <c r="G442" i="7"/>
  <c r="G434" i="7"/>
  <c r="G435" i="7"/>
  <c r="G424" i="7"/>
  <c r="G418" i="7"/>
  <c r="G421" i="7"/>
  <c r="G407" i="7"/>
  <c r="G403" i="7"/>
  <c r="G441" i="7"/>
  <c r="G443" i="7"/>
  <c r="G438" i="7"/>
  <c r="G439" i="7"/>
  <c r="G436" i="7"/>
  <c r="G433" i="7"/>
  <c r="G437" i="7"/>
  <c r="G426" i="7"/>
  <c r="G425" i="7"/>
  <c r="G419" i="7"/>
  <c r="G450" i="7"/>
  <c r="G451" i="7"/>
  <c r="G449" i="7"/>
  <c r="G448" i="7"/>
  <c r="G447" i="7"/>
  <c r="G533" i="7"/>
  <c r="G458" i="7"/>
  <c r="G491" i="7"/>
  <c r="G484" i="7"/>
  <c r="G468" i="7"/>
  <c r="G502" i="7"/>
  <c r="G472" i="7"/>
  <c r="G497" i="7"/>
  <c r="G475" i="7"/>
  <c r="G485" i="7"/>
  <c r="G492" i="7"/>
  <c r="G493" i="7"/>
  <c r="G486" i="7"/>
  <c r="G488" i="7"/>
  <c r="G469" i="7"/>
  <c r="G509" i="7"/>
  <c r="G539" i="7"/>
  <c r="G530" i="7"/>
  <c r="G532" i="7"/>
  <c r="G523" i="7"/>
  <c r="G499" i="7"/>
  <c r="G483" i="7"/>
  <c r="G496" i="7"/>
  <c r="G462" i="7"/>
  <c r="G541" i="7"/>
  <c r="G542" i="7"/>
  <c r="G538" i="7"/>
  <c r="G540" i="7"/>
  <c r="G534" i="7"/>
  <c r="G537" i="7"/>
  <c r="G504" i="7"/>
  <c r="G505" i="7"/>
  <c r="G547" i="7"/>
  <c r="G562" i="7"/>
  <c r="G570" i="7"/>
  <c r="G559" i="7"/>
  <c r="G553" i="7"/>
  <c r="G554" i="7"/>
  <c r="G544" i="7"/>
  <c r="G545" i="7"/>
  <c r="G548" i="7"/>
  <c r="G555" i="7"/>
  <c r="G568" i="7"/>
  <c r="G584" i="7"/>
  <c r="G585" i="7"/>
  <c r="G573" i="7"/>
  <c r="G580" i="7"/>
  <c r="G578" i="7"/>
  <c r="G565" i="7"/>
  <c r="G567" i="7"/>
  <c r="G558" i="7"/>
  <c r="G552" i="7"/>
  <c r="G587" i="7"/>
  <c r="G586" i="7"/>
  <c r="G581" i="7"/>
  <c r="G583" i="7"/>
  <c r="G582" i="7"/>
  <c r="G579" i="7"/>
  <c r="G566" i="7"/>
  <c r="G601" i="7"/>
  <c r="G602" i="7"/>
  <c r="G603" i="7"/>
  <c r="G588" i="7"/>
  <c r="G600" i="7"/>
  <c r="G597" i="7"/>
  <c r="G598" i="7"/>
  <c r="G594" i="7"/>
  <c r="G629" i="7"/>
  <c r="G631" i="7"/>
  <c r="G622" i="7"/>
  <c r="G624" i="7"/>
  <c r="G617" i="7"/>
  <c r="G609" i="7"/>
  <c r="G607" i="7"/>
  <c r="G608" i="7"/>
  <c r="G605" i="7"/>
  <c r="G633" i="7"/>
  <c r="G632" i="7"/>
  <c r="G628" i="7"/>
  <c r="G630" i="7"/>
  <c r="G627" i="7"/>
  <c r="G625" i="7"/>
  <c r="G626" i="7"/>
  <c r="G613" i="7"/>
  <c r="G614" i="7"/>
  <c r="G650" i="7"/>
  <c r="G641" i="7"/>
  <c r="G648" i="7"/>
  <c r="G640" i="7"/>
  <c r="G638" i="7"/>
  <c r="G639" i="7"/>
  <c r="G676" i="7"/>
  <c r="G660" i="7"/>
  <c r="G668" i="7"/>
  <c r="G661" i="7"/>
  <c r="G656" i="7"/>
  <c r="G663" i="7"/>
  <c r="G664" i="7"/>
  <c r="G696" i="7"/>
  <c r="G697" i="7"/>
  <c r="G689" i="7"/>
  <c r="G690" i="7"/>
  <c r="G685" i="7"/>
  <c r="G671" i="7"/>
  <c r="G659" i="7"/>
  <c r="G670" i="7"/>
  <c r="G654" i="7"/>
  <c r="G698" i="7"/>
  <c r="G699" i="7"/>
  <c r="G693" i="7"/>
  <c r="G694" i="7"/>
  <c r="G692" i="7"/>
  <c r="G695" i="7"/>
  <c r="G691" i="7"/>
  <c r="G678" i="7"/>
  <c r="G687" i="7"/>
  <c r="G701" i="7"/>
  <c r="G722" i="7"/>
  <c r="G714" i="7"/>
  <c r="G711" i="7"/>
  <c r="G703" i="7"/>
  <c r="G704" i="7"/>
  <c r="G715" i="7"/>
  <c r="G712" i="7"/>
  <c r="G723" i="7"/>
  <c r="G740" i="7"/>
  <c r="G746" i="7"/>
  <c r="G735" i="7"/>
  <c r="G739" i="7"/>
  <c r="G738" i="7"/>
  <c r="G733" i="7"/>
  <c r="G710" i="7"/>
  <c r="G709" i="7"/>
  <c r="G713" i="7"/>
  <c r="G747" i="7"/>
  <c r="G745" i="7"/>
  <c r="G744" i="7"/>
  <c r="G742" i="7"/>
  <c r="G741" i="7"/>
  <c r="G743" i="7"/>
  <c r="G727" i="7"/>
  <c r="G755" i="7"/>
  <c r="G801" i="7"/>
  <c r="G809" i="7"/>
  <c r="G821" i="7"/>
  <c r="G798" i="7"/>
  <c r="G756" i="7"/>
  <c r="G781" i="7"/>
  <c r="G769" i="7"/>
  <c r="G782" i="7"/>
  <c r="G777" i="7"/>
  <c r="G770" i="7"/>
  <c r="G778" i="7"/>
  <c r="G759" i="7"/>
  <c r="G749" i="7"/>
  <c r="G750" i="7"/>
  <c r="G783" i="7"/>
  <c r="G771" i="7"/>
  <c r="G764" i="7"/>
  <c r="G802" i="7"/>
  <c r="G757" i="7"/>
  <c r="G828" i="7"/>
  <c r="G829" i="7"/>
  <c r="G817" i="7"/>
  <c r="G820" i="7"/>
  <c r="G813" i="7"/>
  <c r="G776" i="7"/>
  <c r="G800" i="7"/>
  <c r="G768" i="7"/>
  <c r="G748" i="7"/>
  <c r="G830" i="7"/>
  <c r="G831" i="7"/>
  <c r="G827" i="7"/>
  <c r="G826" i="7"/>
  <c r="G825" i="7"/>
  <c r="G818" i="7"/>
  <c r="G819" i="7"/>
  <c r="G795" i="7"/>
  <c r="G814" i="7"/>
  <c r="G832" i="7"/>
  <c r="G842" i="7"/>
  <c r="G837" i="7"/>
  <c r="G835" i="7"/>
  <c r="G838" i="7"/>
  <c r="G857" i="7"/>
  <c r="G858" i="7"/>
  <c r="G854" i="7"/>
  <c r="G856" i="7"/>
  <c r="G849" i="7"/>
  <c r="G848" i="7"/>
  <c r="G844" i="7"/>
  <c r="G847" i="7"/>
  <c r="G845" i="7"/>
  <c r="G875" i="7"/>
  <c r="G868" i="7"/>
  <c r="G870" i="7"/>
  <c r="G872" i="7"/>
  <c r="G864" i="7"/>
  <c r="G863" i="7"/>
  <c r="G859" i="7"/>
  <c r="G862" i="7"/>
  <c r="G860" i="7"/>
  <c r="G883" i="7"/>
  <c r="G879" i="7"/>
  <c r="G903" i="7"/>
  <c r="G904" i="7"/>
  <c r="G892" i="7"/>
  <c r="G909" i="7"/>
  <c r="G916" i="7"/>
  <c r="G890" i="7"/>
  <c r="G957" i="7"/>
  <c r="G938" i="7"/>
  <c r="G956" i="7"/>
  <c r="G952" i="7"/>
  <c r="G955" i="7"/>
  <c r="G954" i="7"/>
  <c r="G888" i="7"/>
  <c r="G964" i="7"/>
  <c r="G960" i="7"/>
  <c r="G946" i="7"/>
  <c r="G963" i="7"/>
  <c r="G959" i="7"/>
  <c r="G961" i="7"/>
  <c r="G962" i="7"/>
  <c r="G945" i="7"/>
  <c r="G917" i="7"/>
  <c r="G953" i="7"/>
  <c r="G947" i="7"/>
  <c r="G1024" i="7"/>
  <c r="G980" i="7"/>
  <c r="G975" i="7"/>
  <c r="G981" i="7"/>
  <c r="G970" i="7"/>
  <c r="G1026" i="7"/>
  <c r="G1023" i="7"/>
  <c r="G1025" i="7"/>
  <c r="G1021" i="7"/>
  <c r="G1030" i="7"/>
  <c r="G1028" i="7"/>
  <c r="G1032" i="7"/>
  <c r="G1031" i="7"/>
  <c r="G1034" i="7"/>
  <c r="G1029" i="7"/>
  <c r="G1033" i="7"/>
  <c r="G1015" i="7"/>
  <c r="G1016" i="7"/>
  <c r="G997" i="7"/>
  <c r="G1039" i="7"/>
  <c r="G1060" i="7"/>
  <c r="G1050" i="7"/>
  <c r="G1061" i="7"/>
  <c r="G1038" i="7"/>
  <c r="G1098" i="7"/>
  <c r="G1094" i="7"/>
  <c r="G1090" i="7"/>
  <c r="G1093" i="7"/>
  <c r="G1103" i="7"/>
  <c r="G1101" i="7"/>
  <c r="G1104" i="7"/>
  <c r="G1095" i="7"/>
  <c r="G1105" i="7"/>
  <c r="G1096" i="7"/>
  <c r="G1062" i="7"/>
  <c r="G1059" i="7"/>
  <c r="G1100" i="7"/>
  <c r="G1097" i="7"/>
  <c r="G1108" i="7"/>
  <c r="G1126" i="7"/>
  <c r="G1112" i="7"/>
  <c r="G1114" i="7"/>
  <c r="G1140" i="7"/>
  <c r="G1110" i="7"/>
  <c r="G1119" i="7"/>
  <c r="G1116" i="7"/>
  <c r="G1109" i="7"/>
  <c r="G1177" i="7"/>
  <c r="G1173" i="7"/>
  <c r="G1176" i="7"/>
  <c r="G1180" i="7"/>
  <c r="G1163" i="7"/>
  <c r="G1175" i="7"/>
  <c r="G1120" i="7"/>
  <c r="G1148" i="7"/>
  <c r="G1183" i="7"/>
  <c r="G1181" i="7"/>
  <c r="G1184" i="7"/>
  <c r="G1185" i="7"/>
  <c r="G1186" i="7"/>
  <c r="G1179" i="7"/>
  <c r="G1169" i="7"/>
  <c r="G1147" i="7"/>
  <c r="G1149" i="7"/>
  <c r="G1178" i="7"/>
  <c r="G1150" i="7"/>
  <c r="G1192" i="7"/>
  <c r="G1193" i="7"/>
  <c r="G1201" i="7"/>
  <c r="G1207" i="7"/>
  <c r="G1208" i="7"/>
  <c r="G1188" i="7"/>
  <c r="G1189" i="7"/>
  <c r="G1252" i="7"/>
  <c r="G1248" i="7"/>
  <c r="G1249" i="7"/>
  <c r="G1245" i="7"/>
  <c r="G1255" i="7"/>
  <c r="G1253" i="7"/>
  <c r="G1258" i="7"/>
  <c r="G1256" i="7"/>
  <c r="G1257" i="7"/>
  <c r="G1217" i="7"/>
  <c r="G1251" i="7"/>
  <c r="G1215" i="7"/>
  <c r="G1216" i="7"/>
  <c r="G1254" i="7"/>
  <c r="G1218" i="7"/>
  <c r="G1289" i="7"/>
  <c r="G1270" i="7"/>
  <c r="G1279" i="7"/>
  <c r="G1282" i="7"/>
  <c r="G1262" i="7"/>
  <c r="G1321" i="7"/>
  <c r="G1319" i="7"/>
  <c r="G1322" i="7"/>
  <c r="G1323" i="7"/>
  <c r="G1325" i="7"/>
  <c r="G1324" i="7"/>
  <c r="G1327" i="7"/>
  <c r="G1329" i="7"/>
  <c r="G1328" i="7"/>
  <c r="G1320" i="7"/>
  <c r="G1315" i="7"/>
  <c r="G1288" i="7"/>
  <c r="G1287" i="7"/>
  <c r="G1341" i="7"/>
  <c r="G1340" i="7"/>
  <c r="G1334" i="7"/>
  <c r="G1338" i="7"/>
  <c r="G1331" i="7"/>
  <c r="G1332" i="7"/>
  <c r="G1365" i="7"/>
  <c r="G1347" i="7"/>
  <c r="G1344" i="7"/>
  <c r="G1366" i="7"/>
  <c r="G1353" i="7"/>
  <c r="G1410" i="7"/>
  <c r="G1412" i="7"/>
  <c r="G1409" i="7"/>
  <c r="G1407" i="7"/>
  <c r="G1408" i="7"/>
  <c r="G1406" i="7"/>
  <c r="G1413" i="7"/>
  <c r="G1402" i="7"/>
  <c r="G1404" i="7"/>
  <c r="G1418" i="7"/>
  <c r="G1376" i="7"/>
  <c r="G1377" i="7"/>
  <c r="G1414" i="7"/>
  <c r="G1417" i="7"/>
  <c r="G1411" i="7"/>
  <c r="G1416" i="7"/>
  <c r="G1419" i="7"/>
  <c r="G1375" i="7"/>
  <c r="G1374" i="7"/>
  <c r="G1399" i="7"/>
  <c r="G1400" i="7"/>
  <c r="G1378" i="7"/>
  <c r="G1439" i="7"/>
  <c r="G1481" i="7"/>
  <c r="G1475" i="7"/>
  <c r="G1477" i="7"/>
  <c r="G1478" i="7"/>
  <c r="G1483" i="7"/>
  <c r="G1487" i="7"/>
  <c r="G1482" i="7"/>
  <c r="G1479" i="7"/>
  <c r="G1486" i="7"/>
  <c r="G1484" i="7"/>
  <c r="G1488" i="7"/>
  <c r="G1447" i="7"/>
  <c r="G1485" i="7"/>
  <c r="G1470" i="7"/>
  <c r="G1448" i="7"/>
  <c r="G1476" i="7"/>
  <c r="G1495" i="7"/>
  <c r="G1490" i="7"/>
  <c r="G1509" i="7"/>
  <c r="G1493" i="7"/>
  <c r="G1499" i="7"/>
  <c r="G1550" i="7"/>
  <c r="G1553" i="7"/>
  <c r="G1551" i="7"/>
  <c r="G1547" i="7"/>
  <c r="G1548" i="7"/>
  <c r="G1538" i="7"/>
  <c r="G1556" i="7"/>
  <c r="G1561" i="7"/>
  <c r="G1559" i="7"/>
  <c r="G1554" i="7"/>
  <c r="G1557" i="7"/>
  <c r="G1555" i="7"/>
  <c r="G1560" i="7"/>
  <c r="G1552" i="7"/>
  <c r="G1539" i="7"/>
  <c r="G1549" i="7"/>
  <c r="G1540" i="7"/>
  <c r="G1571" i="7"/>
  <c r="G1567" i="7"/>
  <c r="G1562" i="7"/>
  <c r="G1563" i="7"/>
  <c r="G1572" i="7"/>
  <c r="G1573" i="7"/>
  <c r="G1577" i="7"/>
  <c r="G1579" i="7"/>
  <c r="G1582" i="7"/>
  <c r="G1584" i="7"/>
  <c r="G1576" i="7"/>
  <c r="G1580" i="7"/>
  <c r="G1583" i="7"/>
  <c r="G1585" i="7"/>
  <c r="G1599" i="7"/>
  <c r="G1595" i="7"/>
  <c r="G1589" i="7"/>
  <c r="G1592" i="7"/>
  <c r="G1590" i="7"/>
  <c r="G34" i="7"/>
  <c r="G27" i="7"/>
  <c r="G33" i="7"/>
  <c r="G1606" i="7"/>
  <c r="G1601" i="7"/>
  <c r="G1605" i="7"/>
  <c r="G1602" i="7"/>
  <c r="G1604" i="7"/>
  <c r="G1611" i="7"/>
  <c r="G1610" i="7"/>
  <c r="G1613" i="7"/>
  <c r="G1621" i="7"/>
  <c r="G1622" i="7"/>
  <c r="G1623" i="7"/>
  <c r="G1619" i="7"/>
  <c r="G1618" i="7"/>
  <c r="G1614" i="7"/>
  <c r="G1612" i="7"/>
  <c r="G1607" i="7"/>
  <c r="G1631" i="7"/>
  <c r="G1626" i="7"/>
  <c r="G1638" i="7"/>
  <c r="G1639" i="7"/>
  <c r="G1637" i="7"/>
  <c r="G1636" i="7"/>
  <c r="G1634" i="7"/>
  <c r="G1635" i="7"/>
  <c r="G1633" i="7"/>
  <c r="G1630" i="7"/>
  <c r="G1647" i="7"/>
  <c r="G1642" i="7"/>
  <c r="G1656" i="7"/>
  <c r="G1651" i="7"/>
  <c r="G1648" i="7"/>
  <c r="G1658" i="7"/>
  <c r="G1655" i="7"/>
  <c r="G1649" i="7"/>
  <c r="G1650" i="7"/>
  <c r="G1652" i="7"/>
  <c r="G1657" i="7"/>
  <c r="G1664" i="7"/>
  <c r="G1662" i="7"/>
  <c r="G1663" i="7"/>
  <c r="G1671" i="7"/>
  <c r="G1666" i="7"/>
  <c r="G1674" i="7"/>
  <c r="G1665" i="7"/>
  <c r="G1670" i="7"/>
  <c r="G1669" i="7"/>
  <c r="G1661" i="7"/>
  <c r="G1667" i="7"/>
  <c r="G1668" i="7"/>
  <c r="G1675" i="7"/>
  <c r="G1678" i="7"/>
  <c r="G1681" i="7"/>
  <c r="G1686" i="7"/>
  <c r="G1691" i="7"/>
  <c r="G1694" i="7"/>
  <c r="G1695" i="7"/>
  <c r="G1682" i="7"/>
  <c r="G1683" i="7"/>
  <c r="G1677" i="7"/>
  <c r="G1687" i="7"/>
  <c r="G1688" i="7"/>
  <c r="G1693" i="7"/>
  <c r="G1699" i="7"/>
  <c r="G1702" i="7"/>
  <c r="G1698" i="7"/>
  <c r="G1697" i="7"/>
  <c r="G1700" i="7"/>
  <c r="G1711" i="7"/>
  <c r="G1714" i="7"/>
  <c r="G1709" i="7"/>
  <c r="G1710" i="7"/>
  <c r="G1715" i="7"/>
  <c r="G1707" i="7"/>
  <c r="G1705" i="7"/>
  <c r="G1704" i="7"/>
  <c r="G1706" i="7"/>
  <c r="G1720" i="7"/>
  <c r="G1718" i="7"/>
  <c r="G1719" i="7"/>
  <c r="G1717" i="7"/>
  <c r="G1730" i="7"/>
  <c r="G1721" i="7"/>
  <c r="G1725" i="7"/>
  <c r="G1733" i="7"/>
  <c r="G1737" i="7"/>
  <c r="G1738" i="7"/>
  <c r="G1735" i="7"/>
  <c r="G1741" i="7"/>
  <c r="G1744" i="7"/>
  <c r="G1740" i="7"/>
  <c r="G1739" i="7"/>
  <c r="G1734" i="7"/>
  <c r="G1736" i="7"/>
  <c r="G1743" i="7"/>
  <c r="G1742" i="7"/>
  <c r="G1746" i="7"/>
  <c r="G1747" i="7"/>
  <c r="G1749" i="7"/>
  <c r="G1745" i="7"/>
  <c r="G1748" i="7"/>
  <c r="G1751" i="7"/>
  <c r="G1752" i="7"/>
  <c r="G1750" i="7"/>
  <c r="G1753" i="7"/>
  <c r="G1754" i="7"/>
  <c r="G1758" i="7"/>
  <c r="G1757" i="7"/>
  <c r="G1755" i="7"/>
  <c r="G1756" i="7"/>
  <c r="G1763" i="7"/>
  <c r="G1762" i="7"/>
  <c r="G1761" i="7"/>
  <c r="G1759" i="7"/>
  <c r="G1765" i="7"/>
  <c r="G1771" i="7"/>
  <c r="G1767" i="7"/>
  <c r="G1766" i="7"/>
  <c r="G1772" i="7"/>
  <c r="G1770" i="7"/>
  <c r="G1768" i="7"/>
  <c r="G1769" i="7"/>
  <c r="G1777" i="7"/>
  <c r="G1779" i="7"/>
  <c r="G1778" i="7"/>
  <c r="G1775" i="7"/>
  <c r="G1776" i="7"/>
  <c r="G1774" i="7"/>
  <c r="G1812" i="7"/>
  <c r="G1810" i="7"/>
  <c r="G1818" i="7"/>
  <c r="G1803" i="7"/>
  <c r="G1820" i="7"/>
  <c r="G1853" i="7"/>
  <c r="G1849" i="7"/>
  <c r="G1848" i="7"/>
  <c r="G1852" i="7"/>
  <c r="G1847" i="7"/>
  <c r="G1850" i="7"/>
  <c r="G1830" i="7"/>
  <c r="G1851" i="7"/>
  <c r="G1889" i="7"/>
  <c r="G1859" i="7"/>
  <c r="G1925" i="7"/>
  <c r="G1881" i="7"/>
  <c r="G1871" i="7"/>
  <c r="G1887" i="7"/>
  <c r="G1905" i="7"/>
  <c r="G1906" i="7"/>
  <c r="G1907" i="7"/>
  <c r="G1908" i="7"/>
  <c r="G1909" i="7"/>
  <c r="G1928" i="7"/>
  <c r="G1926" i="7"/>
  <c r="G1929" i="7"/>
  <c r="G1927" i="7"/>
  <c r="G1930" i="7"/>
  <c r="G1946" i="7"/>
  <c r="G1935" i="7"/>
  <c r="G1951" i="7"/>
  <c r="G1968" i="7"/>
  <c r="G1966" i="7"/>
  <c r="G1972" i="7"/>
  <c r="G1973" i="7"/>
  <c r="G1967" i="7"/>
  <c r="G1965" i="7"/>
  <c r="G1971" i="7"/>
  <c r="G1969" i="7"/>
  <c r="G1970" i="7"/>
  <c r="G1954" i="7"/>
  <c r="G1979" i="7"/>
  <c r="G1978" i="7"/>
  <c r="G1983" i="7"/>
  <c r="G1976" i="7"/>
  <c r="G2016" i="7"/>
  <c r="G1996" i="7"/>
  <c r="G1992" i="7"/>
  <c r="G2021" i="7"/>
  <c r="G2022" i="7"/>
  <c r="G2027" i="7"/>
  <c r="G2023" i="7"/>
  <c r="G2028" i="7"/>
  <c r="G2030" i="7"/>
  <c r="G2032" i="7"/>
  <c r="G2031" i="7"/>
  <c r="G2029" i="7"/>
  <c r="G2037" i="7"/>
  <c r="G2045" i="7"/>
  <c r="G2038" i="7"/>
  <c r="G2065" i="7"/>
  <c r="G2052" i="7"/>
  <c r="G2069" i="7"/>
  <c r="G2064" i="7"/>
  <c r="G2076" i="7"/>
  <c r="G2074" i="7"/>
  <c r="G2073" i="7"/>
  <c r="G2072" i="7"/>
  <c r="G2114" i="7"/>
  <c r="G2099" i="7"/>
  <c r="G2083" i="7"/>
  <c r="G2108" i="7"/>
  <c r="G2107" i="7"/>
  <c r="G2111" i="7"/>
  <c r="G2116" i="7"/>
  <c r="G2119" i="7"/>
  <c r="G2122" i="7"/>
  <c r="G2117" i="7"/>
  <c r="G2121" i="7"/>
  <c r="G2120" i="7"/>
  <c r="G2125" i="7"/>
  <c r="G2128" i="7"/>
  <c r="G2132" i="7"/>
  <c r="G2139" i="7"/>
  <c r="G2140" i="7"/>
  <c r="G2151" i="7"/>
  <c r="G2150" i="7"/>
  <c r="G2153" i="7"/>
  <c r="G2147" i="7"/>
  <c r="G2145" i="7"/>
  <c r="G2143" i="7"/>
  <c r="G2144" i="7"/>
  <c r="G2146" i="7"/>
  <c r="G2142" i="7"/>
  <c r="G2164" i="7"/>
  <c r="G2163" i="7"/>
  <c r="G2167" i="7"/>
  <c r="G2162" i="7"/>
  <c r="G2160" i="7"/>
  <c r="G2157" i="7"/>
  <c r="G2158" i="7"/>
  <c r="G2156" i="7"/>
  <c r="G249" i="7"/>
  <c r="G243" i="7"/>
  <c r="G248" i="7"/>
  <c r="G241" i="7"/>
  <c r="G247" i="7"/>
  <c r="G246" i="7"/>
  <c r="G238" i="7"/>
  <c r="G266" i="7"/>
  <c r="G257" i="7"/>
  <c r="G269" i="7"/>
  <c r="G267" i="7"/>
  <c r="G262" i="7"/>
  <c r="G268" i="7"/>
  <c r="G259" i="7"/>
  <c r="G264" i="7"/>
  <c r="G265" i="7"/>
  <c r="G254" i="7"/>
  <c r="G313" i="7"/>
  <c r="G326" i="7"/>
  <c r="G305" i="7"/>
  <c r="G323" i="7"/>
  <c r="G335" i="7"/>
  <c r="G333" i="7"/>
  <c r="G281" i="7"/>
  <c r="G288" i="7"/>
  <c r="G316" i="7"/>
  <c r="G329" i="7"/>
  <c r="G307" i="7"/>
  <c r="G317" i="7"/>
  <c r="G318" i="7"/>
  <c r="G319" i="7"/>
  <c r="G336" i="7"/>
  <c r="G282" i="7"/>
  <c r="G271" i="7"/>
  <c r="G327" i="7"/>
  <c r="G320" i="7"/>
  <c r="G328" i="7"/>
  <c r="G321" i="7"/>
  <c r="G325" i="7"/>
  <c r="G331" i="7"/>
  <c r="G310" i="7"/>
  <c r="G324" i="7"/>
  <c r="G306" i="7"/>
  <c r="G311" i="7"/>
  <c r="G296" i="7"/>
  <c r="G289" i="7"/>
  <c r="G274" i="7"/>
  <c r="G277" i="7"/>
  <c r="G278" i="7"/>
  <c r="G297" i="7"/>
  <c r="G302" i="7"/>
  <c r="G290" i="7"/>
  <c r="G300" i="7"/>
  <c r="G284" i="7"/>
  <c r="G291" i="7"/>
  <c r="G285" i="7"/>
  <c r="G298" i="7"/>
  <c r="G286" i="7"/>
  <c r="G275" i="7"/>
  <c r="G384" i="7"/>
  <c r="G373" i="7"/>
  <c r="G367" i="7"/>
  <c r="G377" i="7"/>
  <c r="G375" i="7"/>
  <c r="G381" i="7"/>
  <c r="G355" i="7"/>
  <c r="G380" i="7"/>
  <c r="G379" i="7"/>
  <c r="G378" i="7"/>
  <c r="G382" i="7"/>
  <c r="G366" i="7"/>
  <c r="G349" i="7"/>
  <c r="G351" i="7"/>
  <c r="G362" i="7"/>
  <c r="G356" i="7"/>
  <c r="G357" i="7"/>
  <c r="G374" i="7"/>
  <c r="G359" i="7"/>
  <c r="G348" i="7"/>
  <c r="G353" i="7"/>
  <c r="G429" i="7"/>
  <c r="G416" i="7"/>
  <c r="G414" i="7"/>
  <c r="G413" i="7"/>
  <c r="G422" i="7"/>
  <c r="G432" i="7"/>
  <c r="G431" i="7"/>
  <c r="G428" i="7"/>
  <c r="G420" i="7"/>
  <c r="G417" i="7"/>
  <c r="G415" i="7"/>
  <c r="G430" i="7"/>
  <c r="G410" i="7"/>
  <c r="G401" i="7"/>
  <c r="G402" i="7"/>
  <c r="G404" i="7"/>
  <c r="G411" i="7"/>
  <c r="G412" i="7"/>
  <c r="G398" i="7"/>
  <c r="G456" i="7"/>
  <c r="G453" i="7"/>
  <c r="G455" i="7"/>
  <c r="G452" i="7"/>
  <c r="G454" i="7"/>
  <c r="G457" i="7"/>
  <c r="G445" i="7"/>
  <c r="G446" i="7"/>
  <c r="G494" i="7"/>
  <c r="G529" i="7"/>
  <c r="G524" i="7"/>
  <c r="G518" i="7"/>
  <c r="G520" i="7"/>
  <c r="G506" i="7"/>
  <c r="G510" i="7"/>
  <c r="G470" i="7"/>
  <c r="G519" i="7"/>
  <c r="G498" i="7"/>
  <c r="G503" i="7"/>
  <c r="G515" i="7"/>
  <c r="G511" i="7"/>
  <c r="G528" i="7"/>
  <c r="G516" i="7"/>
  <c r="G512" i="7"/>
  <c r="G531" i="7"/>
  <c r="G536" i="7"/>
  <c r="G464" i="7"/>
  <c r="G471" i="7"/>
  <c r="G467" i="7"/>
  <c r="G535" i="7"/>
  <c r="G521" i="7"/>
  <c r="G526" i="7"/>
  <c r="G525" i="7"/>
  <c r="G513" i="7"/>
  <c r="G522" i="7"/>
  <c r="G465" i="7"/>
  <c r="G500" i="7"/>
  <c r="G517" i="7"/>
  <c r="G527" i="7"/>
  <c r="G507" i="7"/>
  <c r="G489" i="7"/>
  <c r="G495" i="7"/>
  <c r="G463" i="7"/>
  <c r="G466" i="7"/>
  <c r="G479" i="7"/>
  <c r="G480" i="7"/>
  <c r="G481" i="7"/>
  <c r="G501" i="7"/>
  <c r="G476" i="7"/>
  <c r="G508" i="7"/>
  <c r="G490" i="7"/>
  <c r="G514" i="7"/>
  <c r="G473" i="7"/>
  <c r="G474" i="7"/>
  <c r="G477" i="7"/>
  <c r="G482" i="7"/>
  <c r="G487" i="7"/>
  <c r="G478" i="7"/>
  <c r="G459" i="7"/>
  <c r="G460" i="7"/>
  <c r="G461" i="7"/>
  <c r="G574" i="7"/>
  <c r="G575" i="7"/>
  <c r="G563" i="7"/>
  <c r="G564" i="7"/>
  <c r="G556" i="7"/>
  <c r="G576" i="7"/>
  <c r="G577" i="7"/>
  <c r="G551" i="7"/>
  <c r="G546" i="7"/>
  <c r="G569" i="7"/>
  <c r="G571" i="7"/>
  <c r="G572" i="7"/>
  <c r="G549" i="7"/>
  <c r="G560" i="7"/>
  <c r="G557" i="7"/>
  <c r="G561" i="7"/>
  <c r="G550" i="7"/>
  <c r="G599" i="7"/>
  <c r="G623" i="7"/>
  <c r="G589" i="7"/>
  <c r="G620" i="7"/>
  <c r="G610" i="7"/>
  <c r="G615" i="7"/>
  <c r="G621" i="7"/>
  <c r="G616" i="7"/>
  <c r="G590" i="7"/>
  <c r="G618" i="7"/>
  <c r="G619" i="7"/>
  <c r="G611" i="7"/>
  <c r="G606" i="7"/>
  <c r="G612" i="7"/>
  <c r="G592" i="7"/>
  <c r="G595" i="7"/>
  <c r="G596" i="7"/>
  <c r="G593" i="7"/>
  <c r="G604" i="7"/>
  <c r="G591" i="7"/>
  <c r="G649" i="7"/>
  <c r="G645" i="7"/>
  <c r="G646" i="7"/>
  <c r="G651" i="7"/>
  <c r="G643" i="7"/>
  <c r="G642" i="7"/>
  <c r="G647" i="7"/>
  <c r="G644" i="7"/>
  <c r="G637" i="7"/>
  <c r="G636" i="7"/>
  <c r="G688" i="7"/>
  <c r="G686" i="7"/>
  <c r="G667" i="7"/>
  <c r="G672" i="7"/>
  <c r="G684" i="7"/>
  <c r="G674" i="7"/>
  <c r="G679" i="7"/>
  <c r="G682" i="7"/>
  <c r="G655" i="7"/>
  <c r="G658" i="7"/>
  <c r="G680" i="7"/>
  <c r="G681" i="7"/>
  <c r="G683" i="7"/>
  <c r="G675" i="7"/>
  <c r="G677" i="7"/>
  <c r="G669" i="7"/>
  <c r="G657" i="7"/>
  <c r="G665" i="7"/>
  <c r="G666" i="7"/>
  <c r="G673" i="7"/>
  <c r="G662" i="7"/>
  <c r="G716" i="7"/>
  <c r="G730" i="7"/>
  <c r="G724" i="7"/>
  <c r="G728" i="7"/>
  <c r="G732" i="7"/>
  <c r="G718" i="7"/>
  <c r="G725" i="7"/>
  <c r="G729" i="7"/>
  <c r="G734" i="7"/>
  <c r="G717" i="7"/>
  <c r="G719" i="7"/>
  <c r="G705" i="7"/>
  <c r="G736" i="7"/>
  <c r="G731" i="7"/>
  <c r="G737" i="7"/>
  <c r="G726" i="7"/>
  <c r="G706" i="7"/>
  <c r="G721" i="7"/>
  <c r="G720" i="7"/>
  <c r="G707" i="7"/>
  <c r="G708" i="7"/>
  <c r="G702" i="7"/>
  <c r="G799" i="7"/>
  <c r="G784" i="7"/>
  <c r="G793" i="7"/>
  <c r="G810" i="7"/>
  <c r="G811" i="7"/>
  <c r="G804" i="7"/>
  <c r="G789" i="7"/>
  <c r="G760" i="7"/>
  <c r="G794" i="7"/>
  <c r="G775" i="7"/>
  <c r="G796" i="7"/>
  <c r="G785" i="7"/>
  <c r="G797" i="7"/>
  <c r="G790" i="7"/>
  <c r="G786" i="7"/>
  <c r="G787" i="7"/>
  <c r="G806" i="7"/>
  <c r="G816" i="7"/>
  <c r="G758" i="7"/>
  <c r="G752" i="7"/>
  <c r="G761" i="7"/>
  <c r="G765" i="7"/>
  <c r="G822" i="7"/>
  <c r="G812" i="7"/>
  <c r="G803" i="7"/>
  <c r="G805" i="7"/>
  <c r="G807" i="7"/>
  <c r="G808" i="7"/>
  <c r="G791" i="7"/>
  <c r="G792" i="7"/>
  <c r="G815" i="7"/>
  <c r="G772" i="7"/>
  <c r="G779" i="7"/>
  <c r="G753" i="7"/>
  <c r="G780" i="7"/>
  <c r="G788" i="7"/>
  <c r="G773" i="7"/>
  <c r="G824" i="7"/>
  <c r="G823" i="7"/>
  <c r="G762" i="7"/>
  <c r="G774" i="7"/>
  <c r="G766" i="7"/>
  <c r="G767" i="7"/>
  <c r="G751" i="7"/>
  <c r="G754" i="7"/>
  <c r="G763" i="7"/>
  <c r="G843" i="7"/>
  <c r="G841" i="7"/>
  <c r="G839" i="7"/>
  <c r="G840" i="7"/>
  <c r="G836" i="7"/>
  <c r="G833" i="7"/>
  <c r="G834" i="7"/>
  <c r="G85" i="7"/>
  <c r="G86" i="7"/>
  <c r="G88" i="7"/>
  <c r="G87" i="7"/>
  <c r="G855" i="7"/>
  <c r="G851" i="7"/>
  <c r="G853" i="7"/>
  <c r="G852" i="7"/>
  <c r="G850" i="7"/>
  <c r="G846" i="7"/>
  <c r="G876" i="7"/>
  <c r="G873" i="7"/>
  <c r="G874" i="7"/>
  <c r="G871" i="7"/>
  <c r="G869" i="7"/>
  <c r="G866" i="7"/>
  <c r="G867" i="7"/>
  <c r="G865" i="7"/>
  <c r="G861" i="7"/>
  <c r="G884" i="7"/>
  <c r="G880" i="7"/>
  <c r="G877" i="7"/>
  <c r="G882" i="7"/>
  <c r="G881" i="7"/>
  <c r="G878" i="7"/>
  <c r="G885" i="7"/>
  <c r="G886" i="7"/>
  <c r="G71" i="7"/>
  <c r="G69" i="7"/>
  <c r="G70" i="7"/>
  <c r="G72" i="7"/>
  <c r="G68" i="7"/>
  <c r="G80" i="7"/>
  <c r="G78" i="7"/>
  <c r="G79" i="7"/>
  <c r="G82" i="7"/>
  <c r="G81" i="7"/>
  <c r="G84" i="7"/>
  <c r="G83" i="7"/>
  <c r="G167" i="7"/>
  <c r="G168" i="7"/>
  <c r="G166" i="7"/>
  <c r="G165" i="7"/>
  <c r="G162" i="7"/>
  <c r="G163" i="7"/>
  <c r="G164" i="7"/>
  <c r="G161" i="7"/>
  <c r="G160" i="7"/>
  <c r="G145" i="7"/>
  <c r="G144" i="7"/>
  <c r="G142" i="7"/>
  <c r="G143" i="7"/>
  <c r="G141" i="7"/>
  <c r="G140" i="7"/>
  <c r="G138" i="7"/>
  <c r="G139" i="7"/>
  <c r="G905" i="7"/>
  <c r="G901" i="7"/>
  <c r="G906" i="7"/>
  <c r="G907" i="7"/>
  <c r="G922" i="7"/>
  <c r="G918" i="7"/>
  <c r="G933" i="7"/>
  <c r="G934" i="7"/>
  <c r="G923" i="7"/>
  <c r="G924" i="7"/>
  <c r="G930" i="7"/>
  <c r="G899" i="7"/>
  <c r="G919" i="7"/>
  <c r="G914" i="7"/>
  <c r="G893" i="7"/>
  <c r="G935" i="7"/>
  <c r="G915" i="7"/>
  <c r="G920" i="7"/>
  <c r="G931" i="7"/>
  <c r="G958" i="7"/>
  <c r="G921" i="7"/>
  <c r="G948" i="7"/>
  <c r="G936" i="7"/>
  <c r="G889" i="7"/>
  <c r="G911" i="7"/>
  <c r="G927" i="7"/>
  <c r="G894" i="7"/>
  <c r="G897" i="7"/>
  <c r="G912" i="7"/>
  <c r="G937" i="7"/>
  <c r="G913" i="7"/>
  <c r="G887" i="7"/>
  <c r="G965" i="7"/>
  <c r="G928" i="7"/>
  <c r="G891" i="7"/>
  <c r="G908" i="7"/>
  <c r="G895" i="7"/>
  <c r="G942" i="7"/>
  <c r="G910" i="7"/>
  <c r="G939" i="7"/>
  <c r="G944" i="7"/>
  <c r="G940" i="7"/>
  <c r="G929" i="7"/>
  <c r="G902" i="7"/>
  <c r="G896" i="7"/>
  <c r="G900" i="7"/>
  <c r="G898" i="7"/>
  <c r="G951" i="7"/>
  <c r="G932" i="7"/>
  <c r="G943" i="7"/>
  <c r="G925" i="7"/>
  <c r="G926" i="7"/>
  <c r="G941" i="7"/>
  <c r="G949" i="7"/>
  <c r="G950" i="7"/>
  <c r="G976" i="7"/>
  <c r="G985" i="7"/>
  <c r="G995" i="7"/>
  <c r="G1035" i="7"/>
  <c r="G999" i="7"/>
  <c r="G1012" i="7"/>
  <c r="G998" i="7"/>
  <c r="G986" i="7"/>
  <c r="G996" i="7"/>
  <c r="G977" i="7"/>
  <c r="G990" i="7"/>
  <c r="G1017" i="7"/>
  <c r="G967" i="7"/>
  <c r="G1000" i="7"/>
  <c r="G987" i="7"/>
  <c r="G1001" i="7"/>
  <c r="G1003" i="7"/>
  <c r="G1027" i="7"/>
  <c r="G988" i="7"/>
  <c r="G1022" i="7"/>
  <c r="G1005" i="7"/>
  <c r="G966" i="7"/>
  <c r="G989" i="7"/>
  <c r="G991" i="7"/>
  <c r="G992" i="7"/>
  <c r="G978" i="7"/>
  <c r="G971" i="7"/>
  <c r="G1002" i="7"/>
  <c r="G1006" i="7"/>
  <c r="G972" i="7"/>
  <c r="G993" i="7"/>
  <c r="G1036" i="7"/>
  <c r="G994" i="7"/>
  <c r="G968" i="7"/>
  <c r="G983" i="7"/>
  <c r="G973" i="7"/>
  <c r="G1007" i="7"/>
  <c r="G1009" i="7"/>
  <c r="G1019" i="7"/>
  <c r="G1018" i="7"/>
  <c r="G969" i="7"/>
  <c r="G1004" i="7"/>
  <c r="G982" i="7"/>
  <c r="G984" i="7"/>
  <c r="G979" i="7"/>
  <c r="G974" i="7"/>
  <c r="G1013" i="7"/>
  <c r="G1010" i="7"/>
  <c r="G1008" i="7"/>
  <c r="G1014" i="7"/>
  <c r="G1020" i="7"/>
  <c r="G1011" i="7"/>
  <c r="G1063" i="7"/>
  <c r="G1068" i="7"/>
  <c r="G1092" i="7"/>
  <c r="G1055" i="7"/>
  <c r="G1099" i="7"/>
  <c r="G1057" i="7"/>
  <c r="G1074" i="7"/>
  <c r="G1069" i="7"/>
  <c r="G1079" i="7"/>
  <c r="G1056" i="7"/>
  <c r="G1070" i="7"/>
  <c r="G1076" i="7"/>
  <c r="G1064" i="7"/>
  <c r="G1052" i="7"/>
  <c r="G1071" i="7"/>
  <c r="G1075" i="7"/>
  <c r="G1102" i="7"/>
  <c r="G1048" i="7"/>
  <c r="G1088" i="7"/>
  <c r="G1086" i="7"/>
  <c r="G1040" i="7"/>
  <c r="G1065" i="7"/>
  <c r="G1081" i="7"/>
  <c r="G1072" i="7"/>
  <c r="G1077" i="7"/>
  <c r="G1042" i="7"/>
  <c r="G1043" i="7"/>
  <c r="G1058" i="7"/>
  <c r="G1049" i="7"/>
  <c r="G1037" i="7"/>
  <c r="G1106" i="7"/>
  <c r="G1066" i="7"/>
  <c r="G1041" i="7"/>
  <c r="G1045" i="7"/>
  <c r="G1046" i="7"/>
  <c r="G1084" i="7"/>
  <c r="G1073" i="7"/>
  <c r="G1085" i="7"/>
  <c r="G1053" i="7"/>
  <c r="G1082" i="7"/>
  <c r="G1078" i="7"/>
  <c r="G1051" i="7"/>
  <c r="G1047" i="7"/>
  <c r="G1044" i="7"/>
  <c r="G1054" i="7"/>
  <c r="G1087" i="7"/>
  <c r="G1089" i="7"/>
  <c r="G1080" i="7"/>
  <c r="G1083" i="7"/>
  <c r="G1091" i="7"/>
  <c r="G1067" i="7"/>
  <c r="G1107" i="7"/>
  <c r="G1131" i="7"/>
  <c r="G1127" i="7"/>
  <c r="G1117" i="7"/>
  <c r="G1151" i="7"/>
  <c r="G1135" i="7"/>
  <c r="G1158" i="7"/>
  <c r="G1141" i="7"/>
  <c r="G1132" i="7"/>
  <c r="G1160" i="7"/>
  <c r="G1121" i="7"/>
  <c r="G1172" i="7"/>
  <c r="G1142" i="7"/>
  <c r="G1152" i="7"/>
  <c r="G1143" i="7"/>
  <c r="G1136" i="7"/>
  <c r="G1144" i="7"/>
  <c r="G1137" i="7"/>
  <c r="G1145" i="7"/>
  <c r="G1153" i="7"/>
  <c r="G1182" i="7"/>
  <c r="G1128" i="7"/>
  <c r="G1167" i="7"/>
  <c r="G1174" i="7"/>
  <c r="G1122" i="7"/>
  <c r="G1146" i="7"/>
  <c r="G1154" i="7"/>
  <c r="G1129" i="7"/>
  <c r="G1134" i="7"/>
  <c r="G1161" i="7"/>
  <c r="G1115" i="7"/>
  <c r="G1111" i="7"/>
  <c r="G1187" i="7"/>
  <c r="G1138" i="7"/>
  <c r="G1113" i="7"/>
  <c r="G1133" i="7"/>
  <c r="G1118" i="7"/>
  <c r="G1162" i="7"/>
  <c r="G1139" i="7"/>
  <c r="G1164" i="7"/>
  <c r="G1166" i="7"/>
  <c r="G1156" i="7"/>
  <c r="G1155" i="7"/>
  <c r="G1130" i="7"/>
  <c r="G1123" i="7"/>
  <c r="G1124" i="7"/>
  <c r="G1125" i="7"/>
  <c r="G1171" i="7"/>
  <c r="G1157" i="7"/>
  <c r="G1159" i="7"/>
  <c r="G1168" i="7"/>
  <c r="G1170" i="7"/>
  <c r="G1165" i="7"/>
  <c r="G1204" i="7"/>
  <c r="G1203" i="7"/>
  <c r="G1199" i="7"/>
  <c r="G1212" i="7"/>
  <c r="G1219" i="7"/>
  <c r="G1223" i="7"/>
  <c r="G1239" i="7"/>
  <c r="G1243" i="7"/>
  <c r="G1228" i="7"/>
  <c r="G1238" i="7"/>
  <c r="G1237" i="7"/>
  <c r="G1211" i="7"/>
  <c r="G1240" i="7"/>
  <c r="G1220" i="7"/>
  <c r="G1205" i="7"/>
  <c r="G1229" i="7"/>
  <c r="G1213" i="7"/>
  <c r="G1221" i="7"/>
  <c r="G1214" i="7"/>
  <c r="G1244" i="7"/>
  <c r="G1202" i="7"/>
  <c r="G1230" i="7"/>
  <c r="G1241" i="7"/>
  <c r="G1210" i="7"/>
  <c r="G1224" i="7"/>
  <c r="G1196" i="7"/>
  <c r="G1234" i="7"/>
  <c r="G1250" i="7"/>
  <c r="G1190" i="7"/>
  <c r="G1259" i="7"/>
  <c r="G1225" i="7"/>
  <c r="G1194" i="7"/>
  <c r="G1197" i="7"/>
  <c r="G1198" i="7"/>
  <c r="G1222" i="7"/>
  <c r="G1209" i="7"/>
  <c r="G1247" i="7"/>
  <c r="G1231" i="7"/>
  <c r="G1226" i="7"/>
  <c r="G1227" i="7"/>
  <c r="G1200" i="7"/>
  <c r="G1195" i="7"/>
  <c r="G1191" i="7"/>
  <c r="G1206" i="7"/>
  <c r="G1232" i="7"/>
  <c r="G1242" i="7"/>
  <c r="G1235" i="7"/>
  <c r="G1233" i="7"/>
  <c r="G1246" i="7"/>
  <c r="G1236" i="7"/>
  <c r="G1280" i="7"/>
  <c r="G1274" i="7"/>
  <c r="G1276" i="7"/>
  <c r="G1298" i="7"/>
  <c r="G1299" i="7"/>
  <c r="G1291" i="7"/>
  <c r="G1312" i="7"/>
  <c r="G1295" i="7"/>
  <c r="G1284" i="7"/>
  <c r="G1297" i="7"/>
  <c r="G1292" i="7"/>
  <c r="G1283" i="7"/>
  <c r="G1293" i="7"/>
  <c r="G1303" i="7"/>
  <c r="G1309" i="7"/>
  <c r="G1266" i="7"/>
  <c r="G1285" i="7"/>
  <c r="G1294" i="7"/>
  <c r="G1286" i="7"/>
  <c r="G1326" i="7"/>
  <c r="G1277" i="7"/>
  <c r="G1316" i="7"/>
  <c r="G1317" i="7"/>
  <c r="G1275" i="7"/>
  <c r="G1263" i="7"/>
  <c r="G1310" i="7"/>
  <c r="G1269" i="7"/>
  <c r="G1267" i="7"/>
  <c r="G1313" i="7"/>
  <c r="G1300" i="7"/>
  <c r="G1278" i="7"/>
  <c r="G1264" i="7"/>
  <c r="G1330" i="7"/>
  <c r="G1301" i="7"/>
  <c r="G1261" i="7"/>
  <c r="G1260" i="7"/>
  <c r="G1268" i="7"/>
  <c r="G1304" i="7"/>
  <c r="G1305" i="7"/>
  <c r="G1318" i="7"/>
  <c r="G1271" i="7"/>
  <c r="G1306" i="7"/>
  <c r="G1290" i="7"/>
  <c r="G1281" i="7"/>
  <c r="G1272" i="7"/>
  <c r="G1273" i="7"/>
  <c r="G1265" i="7"/>
  <c r="G1296" i="7"/>
  <c r="G1311" i="7"/>
  <c r="G1302" i="7"/>
  <c r="G1307" i="7"/>
  <c r="G1314" i="7"/>
  <c r="G1308" i="7"/>
  <c r="G1339" i="7"/>
  <c r="G1333" i="7"/>
  <c r="G1335" i="7"/>
  <c r="G1336" i="7"/>
  <c r="G1337" i="7"/>
  <c r="G1360" i="7"/>
  <c r="G1354" i="7"/>
  <c r="G1358" i="7"/>
  <c r="G1368" i="7"/>
  <c r="G1379" i="7"/>
  <c r="G1389" i="7"/>
  <c r="G1381" i="7"/>
  <c r="G1361" i="7"/>
  <c r="G1386" i="7"/>
  <c r="G1382" i="7"/>
  <c r="G1371" i="7"/>
  <c r="G1372" i="7"/>
  <c r="G1383" i="7"/>
  <c r="G1405" i="7"/>
  <c r="G1343" i="7"/>
  <c r="G1392" i="7"/>
  <c r="G1384" i="7"/>
  <c r="G1367" i="7"/>
  <c r="G1369" i="7"/>
  <c r="G1342" i="7"/>
  <c r="G1351" i="7"/>
  <c r="G1415" i="7"/>
  <c r="G1396" i="7"/>
  <c r="G1362" i="7"/>
  <c r="G1363" i="7"/>
  <c r="G1370" i="7"/>
  <c r="G1355" i="7"/>
  <c r="G1352" i="7"/>
  <c r="G1373" i="7"/>
  <c r="G1359" i="7"/>
  <c r="G1348" i="7"/>
  <c r="G1420" i="7"/>
  <c r="G1387" i="7"/>
  <c r="G1349" i="7"/>
  <c r="G1345" i="7"/>
  <c r="G1346" i="7"/>
  <c r="G1388" i="7"/>
  <c r="G1380" i="7"/>
  <c r="G1393" i="7"/>
  <c r="G1397" i="7"/>
  <c r="G1391" i="7"/>
  <c r="G1394" i="7"/>
  <c r="G1356" i="7"/>
  <c r="G1357" i="7"/>
  <c r="G1350" i="7"/>
  <c r="G1364" i="7"/>
  <c r="G1395" i="7"/>
  <c r="G1401" i="7"/>
  <c r="G1390" i="7"/>
  <c r="G1385" i="7"/>
  <c r="G1403" i="7"/>
  <c r="G1398" i="7"/>
  <c r="G1423" i="7"/>
  <c r="G1431" i="7"/>
  <c r="G1440" i="7"/>
  <c r="G1464" i="7"/>
  <c r="G1473" i="7"/>
  <c r="G1458" i="7"/>
  <c r="G1450" i="7"/>
  <c r="G1451" i="7"/>
  <c r="G1461" i="7"/>
  <c r="G1453" i="7"/>
  <c r="G1432" i="7"/>
  <c r="G1444" i="7"/>
  <c r="G1454" i="7"/>
  <c r="G1426" i="7"/>
  <c r="G1455" i="7"/>
  <c r="G1459" i="7"/>
  <c r="G1452" i="7"/>
  <c r="G1441" i="7"/>
  <c r="G1427" i="7"/>
  <c r="G1434" i="7"/>
  <c r="G1466" i="7"/>
  <c r="G1471" i="7"/>
  <c r="G1424" i="7"/>
  <c r="G1445" i="7"/>
  <c r="G1442" i="7"/>
  <c r="G1437" i="7"/>
  <c r="G1428" i="7"/>
  <c r="G1460" i="7"/>
  <c r="G1443" i="7"/>
  <c r="G1489" i="7"/>
  <c r="G1446" i="7"/>
  <c r="G1425" i="7"/>
  <c r="G1421" i="7"/>
  <c r="G1433" i="7"/>
  <c r="G1456" i="7"/>
  <c r="G1449" i="7"/>
  <c r="G1467" i="7"/>
  <c r="G1462" i="7"/>
  <c r="G1457" i="7"/>
  <c r="G1463" i="7"/>
  <c r="G1429" i="7"/>
  <c r="G1438" i="7"/>
  <c r="G1435" i="7"/>
  <c r="G1436" i="7"/>
  <c r="G1468" i="7"/>
  <c r="G1474" i="7"/>
  <c r="G1480" i="7"/>
  <c r="G1465" i="7"/>
  <c r="G1469" i="7"/>
  <c r="G1472" i="7"/>
  <c r="G1503" i="7"/>
  <c r="G1504" i="7"/>
  <c r="G1533" i="7"/>
  <c r="G1528" i="7"/>
  <c r="G1526" i="7"/>
  <c r="G1522" i="7"/>
  <c r="G1512" i="7"/>
  <c r="G1513" i="7"/>
  <c r="G1529" i="7"/>
  <c r="G1516" i="7"/>
  <c r="G1520" i="7"/>
  <c r="G1521" i="7"/>
  <c r="G1523" i="7"/>
  <c r="G1518" i="7"/>
  <c r="G1534" i="7"/>
  <c r="G1519" i="7"/>
  <c r="G1527" i="7"/>
  <c r="G1517" i="7"/>
  <c r="G1544" i="7"/>
  <c r="G1514" i="7"/>
  <c r="G1535" i="7"/>
  <c r="G1546" i="7"/>
  <c r="G1491" i="7"/>
  <c r="G1497" i="7"/>
  <c r="G1515" i="7"/>
  <c r="G1524" i="7"/>
  <c r="G1505" i="7"/>
  <c r="G1506" i="7"/>
  <c r="G1558" i="7"/>
  <c r="G1492" i="7"/>
  <c r="G1510" i="7"/>
  <c r="G1500" i="7"/>
  <c r="G1494" i="7"/>
  <c r="G1502" i="7"/>
  <c r="G1525" i="7"/>
  <c r="G1511" i="7"/>
  <c r="G1542" i="7"/>
  <c r="G1536" i="7"/>
  <c r="G1530" i="7"/>
  <c r="G1498" i="7"/>
  <c r="G1507" i="7"/>
  <c r="G1501" i="7"/>
  <c r="G1508" i="7"/>
  <c r="G1496" i="7"/>
  <c r="G1541" i="7"/>
  <c r="G1531" i="7"/>
  <c r="G1537" i="7"/>
  <c r="G1532" i="7"/>
  <c r="G1545" i="7"/>
  <c r="G1543" i="7"/>
  <c r="G1570" i="7"/>
  <c r="G1565" i="7"/>
  <c r="G1564" i="7"/>
  <c r="G1569" i="7"/>
  <c r="G1566" i="7"/>
  <c r="G1568" i="7"/>
  <c r="G46" i="7"/>
  <c r="G48" i="7"/>
  <c r="G47" i="7"/>
  <c r="G45" i="7"/>
  <c r="G215" i="7"/>
  <c r="G217" i="7"/>
  <c r="G216" i="7"/>
  <c r="G219" i="7"/>
  <c r="G221" i="7"/>
  <c r="G220" i="7"/>
  <c r="G218" i="7"/>
  <c r="G1581" i="7"/>
  <c r="G1586" i="7"/>
  <c r="G1587" i="7"/>
  <c r="G1578" i="7"/>
  <c r="G1574" i="7"/>
  <c r="G1575" i="7"/>
  <c r="G200" i="7"/>
  <c r="G201" i="7"/>
  <c r="G199" i="7"/>
  <c r="G1594" i="7"/>
  <c r="G1600" i="7"/>
  <c r="G1598" i="7"/>
  <c r="G1593" i="7"/>
  <c r="G1597" i="7"/>
  <c r="G1596" i="7"/>
  <c r="G1591" i="7"/>
  <c r="G35" i="7"/>
  <c r="G36" i="7"/>
  <c r="G31" i="7"/>
  <c r="G29" i="7"/>
  <c r="G28" i="7"/>
  <c r="G32" i="7"/>
  <c r="G30" i="7"/>
  <c r="G1603" i="7"/>
  <c r="G1615" i="7"/>
  <c r="G1620" i="7"/>
  <c r="G1608" i="7"/>
  <c r="G1609" i="7"/>
  <c r="G1616" i="7"/>
  <c r="G1617" i="7"/>
  <c r="G1632" i="7"/>
  <c r="G1640" i="7"/>
  <c r="G1627" i="7"/>
  <c r="G1628" i="7"/>
  <c r="G1629" i="7"/>
  <c r="G1653" i="7"/>
  <c r="G1654" i="7"/>
  <c r="G1643" i="7"/>
  <c r="G1644" i="7"/>
  <c r="G1645" i="7"/>
  <c r="G1646" i="7"/>
  <c r="G1672" i="7"/>
  <c r="G1673" i="7"/>
  <c r="G1689" i="7"/>
  <c r="G1692" i="7"/>
  <c r="G1684" i="7"/>
  <c r="G1690" i="7"/>
  <c r="G1679" i="7"/>
  <c r="G1685" i="7"/>
  <c r="G1680" i="7"/>
  <c r="G197" i="7"/>
  <c r="G196" i="7"/>
  <c r="G195" i="7"/>
  <c r="G191" i="7"/>
  <c r="G192" i="7"/>
  <c r="G158" i="7"/>
  <c r="G159" i="7"/>
  <c r="G156" i="7"/>
  <c r="G157" i="7"/>
  <c r="G155" i="7"/>
  <c r="G1703" i="7"/>
  <c r="G1696" i="7"/>
  <c r="G1701" i="7"/>
  <c r="G152" i="7"/>
  <c r="G153" i="7"/>
  <c r="G154" i="7"/>
  <c r="G151" i="7"/>
  <c r="G150" i="7"/>
  <c r="G148" i="7"/>
  <c r="G147" i="7"/>
  <c r="G149" i="7"/>
  <c r="G146" i="7"/>
  <c r="G1713" i="7"/>
  <c r="G1712" i="7"/>
  <c r="G1708" i="7"/>
  <c r="G1716" i="7"/>
  <c r="G1729" i="7"/>
  <c r="G1727" i="7"/>
  <c r="G1728" i="7"/>
  <c r="G1722" i="7"/>
  <c r="G1726" i="7"/>
  <c r="G1723" i="7"/>
  <c r="G1724" i="7"/>
  <c r="G43" i="7"/>
  <c r="G44" i="7"/>
  <c r="G1732" i="7"/>
  <c r="G1731" i="7"/>
  <c r="G49" i="7"/>
  <c r="G50" i="7"/>
  <c r="G1760" i="7"/>
  <c r="G1781" i="7"/>
  <c r="G1780" i="7"/>
  <c r="G1782" i="7"/>
  <c r="G1773" i="7"/>
  <c r="G1806" i="7"/>
  <c r="G1845" i="7"/>
  <c r="G1832" i="7"/>
  <c r="G1831" i="7"/>
  <c r="G1846" i="7"/>
  <c r="G1811" i="7"/>
  <c r="G1807" i="7"/>
  <c r="G1808" i="7"/>
  <c r="G1824" i="7"/>
  <c r="G1835" i="7"/>
  <c r="G1826" i="7"/>
  <c r="G1844" i="7"/>
  <c r="G1827" i="7"/>
  <c r="G1791" i="7"/>
  <c r="G1783" i="7"/>
  <c r="G1802" i="7"/>
  <c r="G1786" i="7"/>
  <c r="G1809" i="7"/>
  <c r="G1797" i="7"/>
  <c r="G1819" i="7"/>
  <c r="G1821" i="7"/>
  <c r="G1813" i="7"/>
  <c r="G1822" i="7"/>
  <c r="G1814" i="7"/>
  <c r="G1823" i="7"/>
  <c r="G1788" i="7"/>
  <c r="G1793" i="7"/>
  <c r="G1794" i="7"/>
  <c r="G1784" i="7"/>
  <c r="G1787" i="7"/>
  <c r="G1789" i="7"/>
  <c r="G1785" i="7"/>
  <c r="G1841" i="7"/>
  <c r="G1836" i="7"/>
  <c r="G1842" i="7"/>
  <c r="G1833" i="7"/>
  <c r="G1798" i="7"/>
  <c r="G1804" i="7"/>
  <c r="G1799" i="7"/>
  <c r="G1795" i="7"/>
  <c r="G1839" i="7"/>
  <c r="G1825" i="7"/>
  <c r="G1816" i="7"/>
  <c r="G1805" i="7"/>
  <c r="G1800" i="7"/>
  <c r="G1817" i="7"/>
  <c r="G1815" i="7"/>
  <c r="G1828" i="7"/>
  <c r="G1790" i="7"/>
  <c r="G1796" i="7"/>
  <c r="G1792" i="7"/>
  <c r="G1801" i="7"/>
  <c r="G1840" i="7"/>
  <c r="G1843" i="7"/>
  <c r="G1837" i="7"/>
  <c r="G1838" i="7"/>
  <c r="G1829" i="7"/>
  <c r="G1834" i="7"/>
  <c r="G1894" i="7"/>
  <c r="G1877" i="7"/>
  <c r="G1878" i="7"/>
  <c r="G1897" i="7"/>
  <c r="G1913" i="7"/>
  <c r="G1888" i="7"/>
  <c r="G1910" i="7"/>
  <c r="G1895" i="7"/>
  <c r="G1896" i="7"/>
  <c r="G1898" i="7"/>
  <c r="G1902" i="7"/>
  <c r="G1890" i="7"/>
  <c r="G1922" i="7"/>
  <c r="G1899" i="7"/>
  <c r="G1914" i="7"/>
  <c r="G1917" i="7"/>
  <c r="G1911" i="7"/>
  <c r="G1866" i="7"/>
  <c r="G1872" i="7"/>
  <c r="G1860" i="7"/>
  <c r="G1873" i="7"/>
  <c r="G1900" i="7"/>
  <c r="G1875" i="7"/>
  <c r="G1879" i="7"/>
  <c r="G1901" i="7"/>
  <c r="G1882" i="7"/>
  <c r="G1891" i="7"/>
  <c r="G1884" i="7"/>
  <c r="G1867" i="7"/>
  <c r="G1855" i="7"/>
  <c r="G1856" i="7"/>
  <c r="G1868" i="7"/>
  <c r="G1869" i="7"/>
  <c r="G1861" i="7"/>
  <c r="G1854" i="7"/>
  <c r="G1857" i="7"/>
  <c r="G1918" i="7"/>
  <c r="G1915" i="7"/>
  <c r="G1919" i="7"/>
  <c r="G1903" i="7"/>
  <c r="G1858" i="7"/>
  <c r="G1862" i="7"/>
  <c r="G1863" i="7"/>
  <c r="G1876" i="7"/>
  <c r="G1885" i="7"/>
  <c r="G1904" i="7"/>
  <c r="G1892" i="7"/>
  <c r="G1886" i="7"/>
  <c r="G1864" i="7"/>
  <c r="G1880" i="7"/>
  <c r="G1883" i="7"/>
  <c r="G1893" i="7"/>
  <c r="G1865" i="7"/>
  <c r="G1874" i="7"/>
  <c r="G1870" i="7"/>
  <c r="G1920" i="7"/>
  <c r="G1923" i="7"/>
  <c r="G1924" i="7"/>
  <c r="G1921" i="7"/>
  <c r="G1912" i="7"/>
  <c r="G1916" i="7"/>
  <c r="G1960" i="7"/>
  <c r="G1963" i="7"/>
  <c r="G1942" i="7"/>
  <c r="G1949" i="7"/>
  <c r="G1947" i="7"/>
  <c r="G1959" i="7"/>
  <c r="G1974" i="7"/>
  <c r="G1952" i="7"/>
  <c r="G1961" i="7"/>
  <c r="G1955" i="7"/>
  <c r="G1940" i="7"/>
  <c r="G1932" i="7"/>
  <c r="G1936" i="7"/>
  <c r="G1941" i="7"/>
  <c r="G1950" i="7"/>
  <c r="G1948" i="7"/>
  <c r="G1937" i="7"/>
  <c r="G1934" i="7"/>
  <c r="G1931" i="7"/>
  <c r="G1957" i="7"/>
  <c r="G1962" i="7"/>
  <c r="G1933" i="7"/>
  <c r="G1938" i="7"/>
  <c r="G1953" i="7"/>
  <c r="G1943" i="7"/>
  <c r="G1945" i="7"/>
  <c r="G1944" i="7"/>
  <c r="G1939" i="7"/>
  <c r="G1958" i="7"/>
  <c r="G1964" i="7"/>
  <c r="G1956" i="7"/>
  <c r="G1988" i="7"/>
  <c r="G1982" i="7"/>
  <c r="G1987" i="7"/>
  <c r="G1986" i="7"/>
  <c r="G1984" i="7"/>
  <c r="G1981" i="7"/>
  <c r="G1985" i="7"/>
  <c r="G1980" i="7"/>
  <c r="G1975" i="7"/>
  <c r="G1977" i="7"/>
  <c r="G2011" i="7"/>
  <c r="G2005" i="7"/>
  <c r="G2013" i="7"/>
  <c r="G2024" i="7"/>
  <c r="G2017" i="7"/>
  <c r="G2006" i="7"/>
  <c r="G2004" i="7"/>
  <c r="G2018" i="7"/>
  <c r="G2002" i="7"/>
  <c r="G2025" i="7"/>
  <c r="G2026" i="7"/>
  <c r="G1993" i="7"/>
  <c r="G2007" i="7"/>
  <c r="G1990" i="7"/>
  <c r="G1991" i="7"/>
  <c r="G2008" i="7"/>
  <c r="G1989" i="7"/>
  <c r="G1994" i="7"/>
  <c r="G1997" i="7"/>
  <c r="G1999" i="7"/>
  <c r="G2014" i="7"/>
  <c r="G2019" i="7"/>
  <c r="G2000" i="7"/>
  <c r="G2012" i="7"/>
  <c r="G2003" i="7"/>
  <c r="G1998" i="7"/>
  <c r="G2015" i="7"/>
  <c r="G2010" i="7"/>
  <c r="G2009" i="7"/>
  <c r="G2001" i="7"/>
  <c r="G1995" i="7"/>
  <c r="G2020" i="7"/>
  <c r="G2046" i="7"/>
  <c r="G2039" i="7"/>
  <c r="G2054" i="7"/>
  <c r="G2070" i="7"/>
  <c r="G2067" i="7"/>
  <c r="G2071" i="7"/>
  <c r="G2059" i="7"/>
  <c r="G2055" i="7"/>
  <c r="G2058" i="7"/>
  <c r="G2060" i="7"/>
  <c r="G2075" i="7"/>
  <c r="G2047" i="7"/>
  <c r="G2040" i="7"/>
  <c r="G2041" i="7"/>
  <c r="G2048" i="7"/>
  <c r="G2077" i="7"/>
  <c r="G2035" i="7"/>
  <c r="G2042" i="7"/>
  <c r="G2036" i="7"/>
  <c r="G2049" i="7"/>
  <c r="G2034" i="7"/>
  <c r="G2063" i="7"/>
  <c r="G2062" i="7"/>
  <c r="G2043" i="7"/>
  <c r="G2056" i="7"/>
  <c r="G2044" i="7"/>
  <c r="G2050" i="7"/>
  <c r="G2068" i="7"/>
  <c r="G2061" i="7"/>
  <c r="G2051" i="7"/>
  <c r="G2057" i="7"/>
  <c r="G2053" i="7"/>
  <c r="G2066" i="7"/>
  <c r="G2079" i="7"/>
  <c r="G2097" i="7"/>
  <c r="G2123" i="7"/>
  <c r="G2102" i="7"/>
  <c r="G2112" i="7"/>
  <c r="G2105" i="7"/>
  <c r="G2086" i="7"/>
  <c r="G2109" i="7"/>
  <c r="G2106" i="7"/>
  <c r="G2118" i="7"/>
  <c r="G2113" i="7"/>
  <c r="G2087" i="7"/>
  <c r="G2100" i="7"/>
  <c r="G2091" i="7"/>
  <c r="G2080" i="7"/>
  <c r="G2088" i="7"/>
  <c r="G2081" i="7"/>
  <c r="G2082" i="7"/>
  <c r="G2084" i="7"/>
  <c r="G2089" i="7"/>
  <c r="G2110" i="7"/>
  <c r="G2101" i="7"/>
  <c r="G2090" i="7"/>
  <c r="G2094" i="7"/>
  <c r="G2092" i="7"/>
  <c r="G2085" i="7"/>
  <c r="G2103" i="7"/>
  <c r="G2104" i="7"/>
  <c r="G2095" i="7"/>
  <c r="G2098" i="7"/>
  <c r="G2096" i="7"/>
  <c r="G2093" i="7"/>
  <c r="G2115" i="7"/>
  <c r="G2130" i="7"/>
  <c r="G2129" i="7"/>
  <c r="G2127" i="7"/>
  <c r="G2126" i="7"/>
  <c r="G54" i="7"/>
  <c r="G56" i="7"/>
  <c r="G55" i="7"/>
  <c r="G52" i="7"/>
  <c r="G53" i="7"/>
  <c r="G51" i="7"/>
  <c r="G58" i="7"/>
  <c r="G60" i="7"/>
  <c r="G59" i="7"/>
  <c r="G57" i="7"/>
  <c r="G234" i="7"/>
  <c r="G233" i="7"/>
  <c r="G235" i="7"/>
  <c r="G61" i="7"/>
  <c r="G62" i="7"/>
  <c r="G232" i="7"/>
  <c r="G64" i="7"/>
  <c r="G65" i="7"/>
  <c r="G63" i="7"/>
  <c r="G67" i="7"/>
  <c r="G66" i="7"/>
  <c r="G75" i="7"/>
  <c r="G73" i="7"/>
  <c r="G76" i="7"/>
  <c r="G74" i="7"/>
  <c r="G40" i="7"/>
  <c r="G42" i="7"/>
  <c r="G41" i="7"/>
  <c r="G173" i="7"/>
  <c r="G172" i="7"/>
  <c r="G170" i="7"/>
  <c r="G171" i="7"/>
  <c r="G169" i="7"/>
  <c r="G174" i="7"/>
  <c r="G175" i="7"/>
  <c r="G176" i="7"/>
  <c r="G184" i="7"/>
  <c r="G185" i="7"/>
  <c r="G183" i="7"/>
  <c r="G188" i="7"/>
  <c r="G189" i="7"/>
  <c r="G190" i="7"/>
  <c r="G187" i="7"/>
  <c r="G179" i="7"/>
  <c r="G177" i="7"/>
  <c r="G178" i="7"/>
  <c r="G182" i="7"/>
  <c r="G181" i="7"/>
  <c r="G180" i="7"/>
  <c r="G2133" i="7"/>
  <c r="G2134" i="7"/>
  <c r="G2135" i="7"/>
  <c r="G2136" i="7"/>
  <c r="G222" i="7"/>
  <c r="G224" i="7"/>
  <c r="G223" i="7"/>
  <c r="G226" i="7"/>
  <c r="G228" i="7"/>
  <c r="G227" i="7"/>
  <c r="G230" i="7"/>
  <c r="G231" i="7"/>
  <c r="G229" i="7"/>
  <c r="G2138" i="7"/>
  <c r="G2152" i="7"/>
  <c r="G2154" i="7"/>
  <c r="G2155" i="7"/>
  <c r="G2148" i="7"/>
  <c r="G2149" i="7"/>
  <c r="G2141" i="7"/>
  <c r="G2166" i="7"/>
  <c r="G2165" i="7"/>
  <c r="G2161" i="7"/>
  <c r="G2159" i="7"/>
  <c r="G92" i="7"/>
  <c r="G90" i="7"/>
  <c r="G89" i="7"/>
  <c r="G93" i="7"/>
  <c r="G91" i="7"/>
  <c r="G111" i="7"/>
  <c r="G110" i="7"/>
  <c r="G109" i="7"/>
  <c r="G112" i="7"/>
  <c r="G108" i="7"/>
  <c r="G107" i="7"/>
  <c r="G106" i="7"/>
  <c r="G104" i="7"/>
  <c r="G103" i="7"/>
  <c r="G105" i="7"/>
  <c r="G94" i="7"/>
  <c r="G95" i="7"/>
  <c r="G97" i="7"/>
  <c r="G96" i="7"/>
  <c r="G100" i="7"/>
  <c r="G101" i="7"/>
  <c r="G102" i="7"/>
  <c r="G98" i="7"/>
  <c r="G99" i="7"/>
  <c r="G136" i="7"/>
  <c r="G135" i="7"/>
  <c r="G137" i="7"/>
  <c r="G133" i="7"/>
  <c r="G134" i="7"/>
  <c r="G131" i="7"/>
  <c r="G132" i="7"/>
  <c r="G130" i="7"/>
  <c r="G128" i="7"/>
  <c r="G129" i="7"/>
  <c r="G127" i="7"/>
  <c r="G124" i="7"/>
  <c r="G123" i="7"/>
  <c r="G125" i="7"/>
  <c r="G126" i="7"/>
  <c r="G122" i="7"/>
  <c r="G120" i="7"/>
  <c r="G119" i="7"/>
  <c r="G121" i="7"/>
  <c r="G118" i="7"/>
  <c r="G116" i="7"/>
  <c r="G115" i="7"/>
  <c r="G114" i="7"/>
  <c r="G117" i="7"/>
  <c r="G113" i="7"/>
  <c r="G203" i="7"/>
  <c r="G204" i="7"/>
  <c r="G202" i="7"/>
  <c r="G214" i="7"/>
  <c r="G212" i="7"/>
  <c r="G213" i="7"/>
  <c r="G210" i="7"/>
  <c r="G211" i="7"/>
  <c r="G209" i="7"/>
  <c r="G1430" i="7"/>
  <c r="G1422" i="7"/>
  <c r="G207" i="7"/>
  <c r="G208" i="7"/>
  <c r="G206" i="7"/>
  <c r="G205" i="7"/>
  <c r="G38" i="7"/>
  <c r="G39" i="7"/>
  <c r="G2179" i="7"/>
  <c r="F2181" i="7"/>
  <c r="F2177" i="7"/>
  <c r="F2176" i="7"/>
  <c r="F2178" i="7"/>
  <c r="F2173" i="7"/>
  <c r="F2169" i="7"/>
  <c r="F2180" i="7"/>
  <c r="F2172" i="7"/>
  <c r="F2174" i="7"/>
  <c r="F2175" i="7"/>
  <c r="F2170" i="7"/>
  <c r="F2171" i="7"/>
  <c r="F7" i="7"/>
  <c r="F15" i="7"/>
  <c r="F8" i="7"/>
  <c r="F18" i="7"/>
  <c r="F10" i="7"/>
  <c r="F20" i="7"/>
  <c r="F9" i="7"/>
  <c r="F17" i="7"/>
  <c r="F11" i="7"/>
  <c r="F19" i="7"/>
  <c r="F12" i="7"/>
  <c r="F21" i="7"/>
  <c r="F14" i="7"/>
  <c r="F22" i="7"/>
  <c r="F13" i="7"/>
  <c r="F24" i="7"/>
  <c r="F16" i="7"/>
  <c r="F26" i="7"/>
  <c r="F25" i="7"/>
  <c r="F251" i="7"/>
  <c r="F242" i="7"/>
  <c r="F244" i="7"/>
  <c r="F245" i="7"/>
  <c r="F258" i="7"/>
  <c r="F260" i="7"/>
  <c r="F263" i="7"/>
  <c r="F308" i="7"/>
  <c r="F345" i="7"/>
  <c r="F343" i="7"/>
  <c r="F344" i="7"/>
  <c r="F334" i="7"/>
  <c r="F339" i="7"/>
  <c r="F330" i="7"/>
  <c r="F314" i="7"/>
  <c r="F342" i="7"/>
  <c r="F303" i="7"/>
  <c r="F292" i="7"/>
  <c r="F279" i="7"/>
  <c r="F346" i="7"/>
  <c r="F347" i="7"/>
  <c r="F341" i="7"/>
  <c r="F337" i="7"/>
  <c r="F340" i="7"/>
  <c r="F332" i="7"/>
  <c r="F363" i="7"/>
  <c r="F394" i="7"/>
  <c r="F393" i="7"/>
  <c r="F387" i="7"/>
  <c r="F388" i="7"/>
  <c r="F385" i="7"/>
  <c r="F376" i="7"/>
  <c r="F369" i="7"/>
  <c r="F368" i="7"/>
  <c r="F354" i="7"/>
  <c r="F395" i="7"/>
  <c r="F396" i="7"/>
  <c r="F391" i="7"/>
  <c r="F392" i="7"/>
  <c r="F389" i="7"/>
  <c r="F390" i="7"/>
  <c r="F386" i="7"/>
  <c r="F370" i="7"/>
  <c r="F383" i="7"/>
  <c r="F444" i="7"/>
  <c r="F440" i="7"/>
  <c r="F442" i="7"/>
  <c r="F434" i="7"/>
  <c r="F435" i="7"/>
  <c r="F424" i="7"/>
  <c r="F418" i="7"/>
  <c r="F421" i="7"/>
  <c r="F407" i="7"/>
  <c r="F403" i="7"/>
  <c r="F441" i="7"/>
  <c r="F443" i="7"/>
  <c r="F438" i="7"/>
  <c r="F439" i="7"/>
  <c r="F436" i="7"/>
  <c r="F433" i="7"/>
  <c r="F437" i="7"/>
  <c r="F426" i="7"/>
  <c r="F425" i="7"/>
  <c r="F533" i="7"/>
  <c r="F539" i="7"/>
  <c r="F530" i="7"/>
  <c r="F532" i="7"/>
  <c r="F523" i="7"/>
  <c r="F499" i="7"/>
  <c r="F483" i="7"/>
  <c r="F496" i="7"/>
  <c r="F543" i="7"/>
  <c r="F462" i="7"/>
  <c r="F541" i="7"/>
  <c r="F542" i="7"/>
  <c r="F538" i="7"/>
  <c r="F540" i="7"/>
  <c r="F534" i="7"/>
  <c r="F537" i="7"/>
  <c r="F504" i="7"/>
  <c r="F545" i="7"/>
  <c r="F584" i="7"/>
  <c r="F585" i="7"/>
  <c r="F573" i="7"/>
  <c r="F580" i="7"/>
  <c r="F578" i="7"/>
  <c r="F565" i="7"/>
  <c r="F567" i="7"/>
  <c r="F558" i="7"/>
  <c r="F552" i="7"/>
  <c r="F587" i="7"/>
  <c r="F586" i="7"/>
  <c r="F581" i="7"/>
  <c r="F583" i="7"/>
  <c r="F582" i="7"/>
  <c r="F579" i="7"/>
  <c r="F634" i="7"/>
  <c r="F635" i="7"/>
  <c r="F629" i="7"/>
  <c r="F631" i="7"/>
  <c r="F622" i="7"/>
  <c r="F624" i="7"/>
  <c r="F617" i="7"/>
  <c r="F609" i="7"/>
  <c r="F607" i="7"/>
  <c r="F608" i="7"/>
  <c r="F605" i="7"/>
  <c r="F633" i="7"/>
  <c r="F632" i="7"/>
  <c r="F628" i="7"/>
  <c r="F630" i="7"/>
  <c r="F627" i="7"/>
  <c r="F625" i="7"/>
  <c r="F626" i="7"/>
  <c r="F613" i="7"/>
  <c r="F653" i="7"/>
  <c r="F652" i="7"/>
  <c r="F650" i="7"/>
  <c r="F641" i="7"/>
  <c r="F648" i="7"/>
  <c r="F676" i="7"/>
  <c r="F696" i="7"/>
  <c r="F697" i="7"/>
  <c r="F689" i="7"/>
  <c r="F690" i="7"/>
  <c r="F685" i="7"/>
  <c r="F671" i="7"/>
  <c r="F659" i="7"/>
  <c r="F670" i="7"/>
  <c r="F700" i="7"/>
  <c r="F654" i="7"/>
  <c r="F698" i="7"/>
  <c r="F699" i="7"/>
  <c r="F693" i="7"/>
  <c r="F694" i="7"/>
  <c r="F692" i="7"/>
  <c r="F695" i="7"/>
  <c r="F691" i="7"/>
  <c r="F740" i="7"/>
  <c r="F746" i="7"/>
  <c r="F735" i="7"/>
  <c r="F739" i="7"/>
  <c r="F738" i="7"/>
  <c r="F733" i="7"/>
  <c r="F710" i="7"/>
  <c r="F709" i="7"/>
  <c r="F713" i="7"/>
  <c r="F747" i="7"/>
  <c r="F745" i="7"/>
  <c r="F744" i="7"/>
  <c r="F742" i="7"/>
  <c r="F741" i="7"/>
  <c r="F743" i="7"/>
  <c r="F828" i="7"/>
  <c r="F829" i="7"/>
  <c r="F817" i="7"/>
  <c r="F820" i="7"/>
  <c r="F813" i="7"/>
  <c r="F776" i="7"/>
  <c r="F800" i="7"/>
  <c r="F768" i="7"/>
  <c r="F748" i="7"/>
  <c r="F830" i="7"/>
  <c r="F831" i="7"/>
  <c r="F827" i="7"/>
  <c r="F826" i="7"/>
  <c r="F825" i="7"/>
  <c r="F818" i="7"/>
  <c r="F819" i="7"/>
  <c r="F832" i="7"/>
  <c r="F842" i="7"/>
  <c r="F835" i="7"/>
  <c r="F838" i="7"/>
  <c r="F858" i="7"/>
  <c r="F849" i="7"/>
  <c r="F879" i="7"/>
  <c r="F890" i="7"/>
  <c r="F957" i="7"/>
  <c r="F938" i="7"/>
  <c r="F956" i="7"/>
  <c r="F952" i="7"/>
  <c r="F955" i="7"/>
  <c r="F954" i="7"/>
  <c r="F964" i="7"/>
  <c r="F960" i="7"/>
  <c r="F946" i="7"/>
  <c r="F963" i="7"/>
  <c r="F959" i="7"/>
  <c r="F961" i="7"/>
  <c r="F962" i="7"/>
  <c r="F945" i="7"/>
  <c r="F970" i="7"/>
  <c r="F1026" i="7"/>
  <c r="F1023" i="7"/>
  <c r="F1025" i="7"/>
  <c r="F1021" i="7"/>
  <c r="F1030" i="7"/>
  <c r="F1028" i="7"/>
  <c r="F1032" i="7"/>
  <c r="F1031" i="7"/>
  <c r="F1034" i="7"/>
  <c r="F1029" i="7"/>
  <c r="F1033" i="7"/>
  <c r="F1038" i="7"/>
  <c r="F1098" i="7"/>
  <c r="F1094" i="7"/>
  <c r="F1090" i="7"/>
  <c r="F1093" i="7"/>
  <c r="F1103" i="7"/>
  <c r="F1101" i="7"/>
  <c r="F1104" i="7"/>
  <c r="F1095" i="7"/>
  <c r="F1105" i="7"/>
  <c r="F1096" i="7"/>
  <c r="F1059" i="7"/>
  <c r="F1100" i="7"/>
  <c r="F1116" i="7"/>
  <c r="F1109" i="7"/>
  <c r="F1177" i="7"/>
  <c r="F1173" i="7"/>
  <c r="F1176" i="7"/>
  <c r="F1180" i="7"/>
  <c r="F1163" i="7"/>
  <c r="F1175" i="7"/>
  <c r="F1183" i="7"/>
  <c r="F1181" i="7"/>
  <c r="F1184" i="7"/>
  <c r="F1185" i="7"/>
  <c r="F1186" i="7"/>
  <c r="F1179" i="7"/>
  <c r="F1169" i="7"/>
  <c r="F1147" i="7"/>
  <c r="F1178" i="7"/>
  <c r="F1188" i="7"/>
  <c r="F1189" i="7"/>
  <c r="F1252" i="7"/>
  <c r="F1248" i="7"/>
  <c r="F1249" i="7"/>
  <c r="F1245" i="7"/>
  <c r="F1255" i="7"/>
  <c r="F1253" i="7"/>
  <c r="F1258" i="7"/>
  <c r="F1256" i="7"/>
  <c r="F1257" i="7"/>
  <c r="F1217" i="7"/>
  <c r="F1251" i="7"/>
  <c r="F1215" i="7"/>
  <c r="F1216" i="7"/>
  <c r="F1254" i="7"/>
  <c r="F1262" i="7"/>
  <c r="F1321" i="7"/>
  <c r="F1319" i="7"/>
  <c r="F1322" i="7"/>
  <c r="F1323" i="7"/>
  <c r="F1325" i="7"/>
  <c r="F1324" i="7"/>
  <c r="F1327" i="7"/>
  <c r="F1329" i="7"/>
  <c r="F1328" i="7"/>
  <c r="F1320" i="7"/>
  <c r="F1315" i="7"/>
  <c r="F1288" i="7"/>
  <c r="F1287" i="7"/>
  <c r="F1341" i="7"/>
  <c r="F1340" i="7"/>
  <c r="F1334" i="7"/>
  <c r="F1338" i="7"/>
  <c r="F1410" i="7"/>
  <c r="F1412" i="7"/>
  <c r="F1409" i="7"/>
  <c r="F1407" i="7"/>
  <c r="F1408" i="7"/>
  <c r="F1406" i="7"/>
  <c r="F1413" i="7"/>
  <c r="F1402" i="7"/>
  <c r="F1404" i="7"/>
  <c r="F1418" i="7"/>
  <c r="F1376" i="7"/>
  <c r="F1377" i="7"/>
  <c r="F1414" i="7"/>
  <c r="F1417" i="7"/>
  <c r="F1411" i="7"/>
  <c r="F1416" i="7"/>
  <c r="F1419" i="7"/>
  <c r="F1375" i="7"/>
  <c r="F1374" i="7"/>
  <c r="F1481" i="7"/>
  <c r="F1475" i="7"/>
  <c r="F1477" i="7"/>
  <c r="F1478" i="7"/>
  <c r="F1483" i="7"/>
  <c r="F1487" i="7"/>
  <c r="F1482" i="7"/>
  <c r="F1479" i="7"/>
  <c r="F1486" i="7"/>
  <c r="F1484" i="7"/>
  <c r="F1488" i="7"/>
  <c r="F1447" i="7"/>
  <c r="F1485" i="7"/>
  <c r="F1470" i="7"/>
  <c r="F1448" i="7"/>
  <c r="F1550" i="7"/>
  <c r="F1553" i="7"/>
  <c r="F1551" i="7"/>
  <c r="F1547" i="7"/>
  <c r="F1548" i="7"/>
  <c r="F1538" i="7"/>
  <c r="F1556" i="7"/>
  <c r="F1561" i="7"/>
  <c r="F1559" i="7"/>
  <c r="F1554" i="7"/>
  <c r="F1557" i="7"/>
  <c r="F1555" i="7"/>
  <c r="F1560" i="7"/>
  <c r="F1552" i="7"/>
  <c r="F1539" i="7"/>
  <c r="F1549" i="7"/>
  <c r="F1571" i="7"/>
  <c r="F1567" i="7"/>
  <c r="F1562" i="7"/>
  <c r="F1563" i="7"/>
  <c r="F37" i="7"/>
  <c r="F33" i="7"/>
  <c r="F1702" i="7"/>
  <c r="F1730" i="7"/>
  <c r="F1721" i="7"/>
  <c r="F1725" i="7"/>
  <c r="F1734" i="7"/>
  <c r="F1736" i="7"/>
  <c r="F1743" i="7"/>
  <c r="F1742" i="7"/>
  <c r="F1746" i="7"/>
  <c r="F1747" i="7"/>
  <c r="F1749" i="7"/>
  <c r="F1745" i="7"/>
  <c r="F1748" i="7"/>
  <c r="F1758" i="7"/>
  <c r="F1757" i="7"/>
  <c r="F1755" i="7"/>
  <c r="F1756" i="7"/>
  <c r="F1763" i="7"/>
  <c r="F1762" i="7"/>
  <c r="F1761" i="7"/>
  <c r="F1759" i="7"/>
  <c r="F1772" i="7"/>
  <c r="F1770" i="7"/>
  <c r="F1768" i="7"/>
  <c r="F1769" i="7"/>
  <c r="F1776" i="7"/>
  <c r="F1853" i="7"/>
  <c r="F1848" i="7"/>
  <c r="F1968" i="7"/>
  <c r="F1966" i="7"/>
  <c r="F1972" i="7"/>
  <c r="F1973" i="7"/>
  <c r="F1965" i="7"/>
  <c r="F1971" i="7"/>
  <c r="F1983" i="7"/>
  <c r="F2033" i="7"/>
  <c r="F2027" i="7"/>
  <c r="F2023" i="7"/>
  <c r="F2028" i="7"/>
  <c r="F2030" i="7"/>
  <c r="F2032" i="7"/>
  <c r="F2031" i="7"/>
  <c r="F2029" i="7"/>
  <c r="F2069" i="7"/>
  <c r="F2078" i="7"/>
  <c r="F2064" i="7"/>
  <c r="F2076" i="7"/>
  <c r="F2074" i="7"/>
  <c r="F2073" i="7"/>
  <c r="F2072" i="7"/>
  <c r="F2111" i="7"/>
  <c r="F2124" i="7"/>
  <c r="F2116" i="7"/>
  <c r="F2119" i="7"/>
  <c r="F2122" i="7"/>
  <c r="F2117" i="7"/>
  <c r="F2121" i="7"/>
  <c r="F2120" i="7"/>
  <c r="F2128" i="7"/>
  <c r="F2131" i="7"/>
  <c r="F2137" i="7"/>
  <c r="F2144" i="7"/>
  <c r="F71" i="7"/>
  <c r="F84" i="7"/>
  <c r="F985" i="7"/>
  <c r="F1588" i="7"/>
  <c r="F1624" i="7"/>
  <c r="F1625" i="7"/>
  <c r="F1641" i="7"/>
  <c r="F1660" i="7"/>
  <c r="F1659" i="7"/>
  <c r="F1676" i="7"/>
  <c r="F197" i="7"/>
  <c r="F198" i="7"/>
  <c r="F193" i="7"/>
  <c r="F194" i="7"/>
  <c r="F152" i="7"/>
  <c r="F148" i="7"/>
  <c r="F1764" i="7"/>
  <c r="F77" i="7"/>
  <c r="F173" i="7"/>
  <c r="F184" i="7"/>
  <c r="F186" i="7"/>
  <c r="F190" i="7"/>
  <c r="F182" i="7"/>
  <c r="F225" i="7"/>
  <c r="F2166" i="7"/>
  <c r="F111" i="7"/>
  <c r="F131" i="7"/>
  <c r="F126" i="7"/>
  <c r="F122" i="7"/>
  <c r="F121" i="7"/>
  <c r="F116" i="7"/>
  <c r="F210" i="7"/>
  <c r="F2179" i="7"/>
  <c r="G35" i="6"/>
  <c r="G36" i="6"/>
  <c r="G18" i="6"/>
  <c r="G20" i="6"/>
  <c r="G21" i="6"/>
  <c r="G22" i="6"/>
  <c r="G25" i="6"/>
  <c r="G15" i="6"/>
  <c r="G26" i="6"/>
  <c r="G24" i="6"/>
  <c r="G23" i="6"/>
  <c r="G33" i="6"/>
  <c r="G19" i="6"/>
  <c r="G34" i="6"/>
  <c r="F10" i="6"/>
  <c r="F5" i="6"/>
  <c r="F2" i="6"/>
  <c r="F3" i="6"/>
  <c r="F8" i="6"/>
  <c r="F9" i="6"/>
  <c r="F6" i="6"/>
  <c r="F7" i="6"/>
  <c r="F14" i="6"/>
  <c r="F30" i="6"/>
  <c r="F13" i="6"/>
  <c r="F28" i="6"/>
  <c r="F12" i="6"/>
  <c r="F27" i="6"/>
  <c r="F29" i="6"/>
  <c r="F16" i="6"/>
  <c r="F17" i="6"/>
  <c r="F31" i="6"/>
  <c r="F32" i="6"/>
  <c r="F38" i="6"/>
  <c r="F37" i="6"/>
  <c r="F4" i="6"/>
  <c r="G31" i="5"/>
  <c r="G23" i="5"/>
  <c r="G25" i="5"/>
  <c r="G27" i="5"/>
  <c r="G22" i="5"/>
  <c r="G29" i="5"/>
  <c r="G42" i="5"/>
  <c r="G26" i="5"/>
  <c r="G34" i="5"/>
  <c r="G21" i="5"/>
  <c r="G28" i="5"/>
  <c r="G37" i="5"/>
  <c r="G43" i="5"/>
  <c r="G24" i="5"/>
  <c r="G30" i="5"/>
  <c r="G38" i="5"/>
  <c r="G39" i="5"/>
  <c r="G40" i="5"/>
  <c r="G41" i="5"/>
  <c r="G45" i="5"/>
  <c r="G4" i="5"/>
  <c r="G2" i="5"/>
  <c r="F15" i="5"/>
  <c r="F11" i="5"/>
  <c r="F6" i="5"/>
  <c r="F8" i="5"/>
  <c r="F7" i="5"/>
  <c r="F9" i="5"/>
  <c r="F19" i="5"/>
  <c r="F33" i="5"/>
  <c r="F20" i="5"/>
  <c r="F31" i="5"/>
  <c r="F17" i="5"/>
  <c r="F18" i="5"/>
  <c r="F32" i="5"/>
  <c r="F36" i="5"/>
  <c r="F26" i="5"/>
  <c r="F34" i="5"/>
  <c r="F35" i="5"/>
  <c r="F24" i="5"/>
  <c r="F13" i="5"/>
  <c r="F12" i="5"/>
  <c r="F14" i="5"/>
  <c r="F10" i="5"/>
  <c r="F16" i="5"/>
  <c r="G5" i="5"/>
  <c r="G3" i="5"/>
  <c r="G2" i="4"/>
  <c r="G26" i="4"/>
  <c r="G27" i="4"/>
  <c r="G39" i="4"/>
  <c r="G19" i="4"/>
  <c r="G42" i="4"/>
  <c r="G36" i="4"/>
  <c r="G8" i="4"/>
  <c r="G3" i="4"/>
  <c r="F3" i="4"/>
  <c r="G12" i="4"/>
  <c r="G14" i="4"/>
  <c r="G15" i="4"/>
  <c r="G17" i="4"/>
  <c r="F34" i="4"/>
  <c r="G24" i="4"/>
  <c r="G41" i="4"/>
  <c r="G44" i="4"/>
  <c r="G23" i="4"/>
  <c r="G43" i="4"/>
  <c r="G38" i="4"/>
  <c r="G37" i="4"/>
  <c r="G32" i="4"/>
  <c r="G11" i="4"/>
  <c r="G18" i="4"/>
  <c r="G16" i="4"/>
  <c r="G22" i="4"/>
  <c r="G25" i="4"/>
  <c r="G21" i="4"/>
  <c r="G10" i="4"/>
  <c r="F32" i="4"/>
  <c r="F11" i="4"/>
  <c r="F18" i="4"/>
  <c r="F16" i="4"/>
  <c r="F31" i="4"/>
  <c r="F10" i="4"/>
  <c r="G13" i="4"/>
  <c r="G40" i="4"/>
  <c r="G35" i="4"/>
  <c r="G9" i="4"/>
  <c r="G28" i="4"/>
  <c r="F28" i="4"/>
  <c r="F6" i="4"/>
  <c r="F30" i="4"/>
  <c r="F29" i="4"/>
  <c r="F4" i="4"/>
  <c r="F5" i="4"/>
  <c r="F7" i="4"/>
  <c r="G20" i="4"/>
  <c r="G33" i="4"/>
  <c r="G15" i="3"/>
  <c r="G27" i="3"/>
  <c r="G31" i="3"/>
  <c r="G28" i="3"/>
  <c r="G29" i="3"/>
  <c r="G22" i="3"/>
  <c r="G11" i="3"/>
  <c r="G23" i="3"/>
  <c r="G35" i="3"/>
  <c r="G34" i="3"/>
  <c r="G14" i="3"/>
  <c r="G32" i="3"/>
  <c r="G33" i="3"/>
  <c r="G26" i="3"/>
  <c r="G24" i="3"/>
  <c r="G3" i="3"/>
  <c r="F3" i="3"/>
  <c r="G30" i="3"/>
  <c r="G21" i="3"/>
  <c r="G20" i="3"/>
  <c r="G22" i="2"/>
  <c r="G23" i="2"/>
  <c r="G2" i="2"/>
  <c r="F2" i="2"/>
  <c r="G20" i="1"/>
  <c r="G29" i="1"/>
  <c r="G11" i="1"/>
  <c r="G34" i="1"/>
  <c r="G17" i="1"/>
  <c r="G18" i="1"/>
  <c r="G13" i="1"/>
  <c r="G14" i="1"/>
  <c r="G36" i="1"/>
  <c r="G8" i="1"/>
  <c r="G9" i="1"/>
  <c r="G30" i="1"/>
  <c r="G10" i="1"/>
  <c r="G12" i="1"/>
  <c r="G15" i="1"/>
  <c r="G16" i="1"/>
  <c r="G19" i="1"/>
  <c r="G24" i="1"/>
  <c r="G7" i="1"/>
  <c r="G25" i="1"/>
  <c r="G26" i="1"/>
  <c r="G27" i="1"/>
  <c r="G28" i="1"/>
  <c r="G31" i="1"/>
  <c r="G32" i="1"/>
  <c r="G33" i="1"/>
  <c r="G35" i="1"/>
  <c r="G37" i="1"/>
  <c r="G38" i="1"/>
  <c r="G39" i="1"/>
  <c r="F41" i="1"/>
  <c r="F2" i="1"/>
  <c r="F3" i="1"/>
  <c r="F21" i="1"/>
  <c r="F4" i="1"/>
  <c r="F22" i="1"/>
  <c r="F5" i="1"/>
  <c r="F23" i="1"/>
  <c r="F6" i="1"/>
  <c r="F24" i="1"/>
  <c r="F25" i="1"/>
  <c r="F40" i="1"/>
</calcChain>
</file>

<file path=xl/sharedStrings.xml><?xml version="1.0" encoding="utf-8"?>
<sst xmlns="http://schemas.openxmlformats.org/spreadsheetml/2006/main" count="16382" uniqueCount="422">
  <si>
    <t>Data</t>
  </si>
  <si>
    <t>Latitude</t>
  </si>
  <si>
    <t>Longitude</t>
  </si>
  <si>
    <t>Bandeirantes</t>
  </si>
  <si>
    <t>Fonseca</t>
  </si>
  <si>
    <t>Furquim</t>
  </si>
  <si>
    <t>Pedras</t>
  </si>
  <si>
    <t>Periquito</t>
  </si>
  <si>
    <t>Tumiritinga</t>
  </si>
  <si>
    <t>Cascatinha</t>
  </si>
  <si>
    <t>S1</t>
  </si>
  <si>
    <t>S4</t>
  </si>
  <si>
    <t>S6</t>
  </si>
  <si>
    <t>S7</t>
  </si>
  <si>
    <t>S9</t>
  </si>
  <si>
    <t>S2</t>
  </si>
  <si>
    <t>S3</t>
  </si>
  <si>
    <t>S5</t>
  </si>
  <si>
    <t>S8</t>
  </si>
  <si>
    <t>S10</t>
  </si>
  <si>
    <t>S11</t>
  </si>
  <si>
    <t>S12</t>
  </si>
  <si>
    <t>S13</t>
  </si>
  <si>
    <t>S11a</t>
  </si>
  <si>
    <t>S12a</t>
  </si>
  <si>
    <t>S13a</t>
  </si>
  <si>
    <t>Galiléia - MG</t>
  </si>
  <si>
    <t>Ipaba - MG</t>
  </si>
  <si>
    <t>Tumiritinga - MG</t>
  </si>
  <si>
    <t>Resplendor - MG</t>
  </si>
  <si>
    <t>Acaiaca - Carmo 01</t>
  </si>
  <si>
    <t>Aimores - Manhuacu 01</t>
  </si>
  <si>
    <t>Baixo Guandu - Doce 11</t>
  </si>
  <si>
    <t>Baixo Guandu - Guandu 01</t>
  </si>
  <si>
    <t>Barra Longa - Carmo 02</t>
  </si>
  <si>
    <t>Barra Longa - Carmo 03</t>
  </si>
  <si>
    <t>Barra Longa - Carmo 04</t>
  </si>
  <si>
    <t>Barra Longa - Carmo 05</t>
  </si>
  <si>
    <t>Barra Longa - Carmo 06</t>
  </si>
  <si>
    <t>Barra Longa - Gualaxo Norte 08</t>
  </si>
  <si>
    <t>Belo Oriente - Doce 05</t>
  </si>
  <si>
    <t>Bom Jesus do Galho - Doce 04</t>
  </si>
  <si>
    <t>Colatina - Doce 12</t>
  </si>
  <si>
    <t>Colatina - Doce 13</t>
  </si>
  <si>
    <t>Colatina - Doce 14</t>
  </si>
  <si>
    <t>Conselheiro Pena - Caratinga 01</t>
  </si>
  <si>
    <t>Governador Valadares - Doce 07</t>
  </si>
  <si>
    <t>Governador Valadares - Doce 08</t>
  </si>
  <si>
    <t>Governador Valadares - Suacui 01</t>
  </si>
  <si>
    <t>Linhares - Doce 15</t>
  </si>
  <si>
    <t>Linhares - Doce 16</t>
  </si>
  <si>
    <t>Mariana - Gualaxo Norte 01</t>
  </si>
  <si>
    <t>Mariana - Gualaxo Norte 02</t>
  </si>
  <si>
    <t>Mariana - Gualaxo Norte 03</t>
  </si>
  <si>
    <t>Mariana - Gualaxo Norte 04</t>
  </si>
  <si>
    <t>Mariana - Gualaxo Norte 05</t>
  </si>
  <si>
    <t>Mariana - Gualaxo Norte 06</t>
  </si>
  <si>
    <t>Mariana - Gualaxo Norte 07</t>
  </si>
  <si>
    <t>Mariana - Piracicaba 01</t>
  </si>
  <si>
    <t>Mariana - Piracicaba 02</t>
  </si>
  <si>
    <t>Ponte Nova - Piranga 01</t>
  </si>
  <si>
    <t>Resplendor - Doce 10</t>
  </si>
  <si>
    <t>Sao Domingos do Prata - Doce 03</t>
  </si>
  <si>
    <t>Tumiritinga - Doce 09</t>
  </si>
  <si>
    <t>Linhares - Povoacao</t>
  </si>
  <si>
    <t>Linhares - Regencia 01</t>
  </si>
  <si>
    <t>Linhares - Regencia 02</t>
  </si>
  <si>
    <t>Periquito - Doce 06</t>
  </si>
  <si>
    <t>-20.20</t>
  </si>
  <si>
    <t>-20.25</t>
  </si>
  <si>
    <t>-20.23</t>
  </si>
  <si>
    <t>Rio Guau - ES</t>
  </si>
  <si>
    <t xml:space="preserve">P1 </t>
  </si>
  <si>
    <t xml:space="preserve">P2 </t>
  </si>
  <si>
    <t xml:space="preserve">P3 </t>
  </si>
  <si>
    <t xml:space="preserve">P4 </t>
  </si>
  <si>
    <t xml:space="preserve">P5 </t>
  </si>
  <si>
    <t xml:space="preserve">P6 </t>
  </si>
  <si>
    <t xml:space="preserve">P7 </t>
  </si>
  <si>
    <t xml:space="preserve">P8 </t>
  </si>
  <si>
    <t xml:space="preserve">P9 </t>
  </si>
  <si>
    <t xml:space="preserve">P10 </t>
  </si>
  <si>
    <t xml:space="preserve">P11 </t>
  </si>
  <si>
    <t xml:space="preserve">P12 </t>
  </si>
  <si>
    <t xml:space="preserve">P13 </t>
  </si>
  <si>
    <t xml:space="preserve">P14 </t>
  </si>
  <si>
    <t xml:space="preserve">P15 </t>
  </si>
  <si>
    <t xml:space="preserve">P16 </t>
  </si>
  <si>
    <t xml:space="preserve">P17 </t>
  </si>
  <si>
    <t xml:space="preserve">P18 </t>
  </si>
  <si>
    <t xml:space="preserve">P19 </t>
  </si>
  <si>
    <t xml:space="preserve">P20 </t>
  </si>
  <si>
    <t xml:space="preserve">P21 </t>
  </si>
  <si>
    <t xml:space="preserve">P22 </t>
  </si>
  <si>
    <t xml:space="preserve">P23 </t>
  </si>
  <si>
    <t xml:space="preserve">P24 </t>
  </si>
  <si>
    <t xml:space="preserve">P25 </t>
  </si>
  <si>
    <t xml:space="preserve">P26 </t>
  </si>
  <si>
    <t xml:space="preserve">P27 </t>
  </si>
  <si>
    <t>P1</t>
  </si>
  <si>
    <t>P2</t>
  </si>
  <si>
    <t>P4</t>
  </si>
  <si>
    <t>P5</t>
  </si>
  <si>
    <t>P6</t>
  </si>
  <si>
    <t>P7</t>
  </si>
  <si>
    <t>Ribeirao do Sacramento</t>
  </si>
  <si>
    <t>Baixo Guandu</t>
  </si>
  <si>
    <t>Conselheiro Pena</t>
  </si>
  <si>
    <t>Barra Longa</t>
  </si>
  <si>
    <t>Cachoeira dos Óculos</t>
  </si>
  <si>
    <t>Ponte Rodovia Ipatinga</t>
  </si>
  <si>
    <t>Governador Valadares</t>
  </si>
  <si>
    <t>IGAM 2009</t>
  </si>
  <si>
    <t>Silva et al., 2010</t>
  </si>
  <si>
    <t>Vasconcelos et al., 2011</t>
  </si>
  <si>
    <t xml:space="preserve"> </t>
  </si>
  <si>
    <t>Pb (mg/L)</t>
  </si>
  <si>
    <t>As (mg/L)</t>
  </si>
  <si>
    <t>Altitude</t>
  </si>
  <si>
    <t>CPRM 2015</t>
  </si>
  <si>
    <t>IGAM 2010</t>
  </si>
  <si>
    <t>IGAM 2011</t>
  </si>
  <si>
    <t>Sales et al., 2013</t>
  </si>
  <si>
    <t>IGAM 2012</t>
  </si>
  <si>
    <t>Gloria et al., 2014</t>
  </si>
  <si>
    <t>IGAM 2013</t>
  </si>
  <si>
    <t>IGAM 2014</t>
  </si>
  <si>
    <t>Gontijo et al.,2017</t>
  </si>
  <si>
    <t>RENOVA 2017</t>
  </si>
  <si>
    <t>RENOVA 2018</t>
  </si>
  <si>
    <t>Nascimento et al.,2017</t>
  </si>
  <si>
    <t>IGAM 2015</t>
  </si>
  <si>
    <t>Silva et al., 2018</t>
  </si>
  <si>
    <t>Povoação</t>
  </si>
  <si>
    <t>UHE Risoleta Neves</t>
  </si>
  <si>
    <t>Sem-Peixe</t>
  </si>
  <si>
    <t>São Tomé do Rio Doce</t>
  </si>
  <si>
    <t>Araújo et al., 2018</t>
  </si>
  <si>
    <t>Hatje et al., 2017</t>
  </si>
  <si>
    <t>IGAM 2016</t>
  </si>
  <si>
    <t>Reis et al., 2020</t>
  </si>
  <si>
    <t>IGAM 2017</t>
  </si>
  <si>
    <t>IGAM 2018</t>
  </si>
  <si>
    <t>IGAM 2019</t>
  </si>
  <si>
    <t>River</t>
  </si>
  <si>
    <t>River Flow</t>
  </si>
  <si>
    <t>As Flux (mg.s)</t>
  </si>
  <si>
    <t>Pb Flux (mg.s)</t>
  </si>
  <si>
    <t>Preciptation (mm)</t>
  </si>
  <si>
    <t>Seasons</t>
  </si>
  <si>
    <t>Reference</t>
  </si>
  <si>
    <t>rainy</t>
  </si>
  <si>
    <t>dry</t>
  </si>
  <si>
    <t>NA</t>
  </si>
  <si>
    <t xml:space="preserve">NA </t>
  </si>
  <si>
    <t xml:space="preserve"> NA</t>
  </si>
  <si>
    <t>Carmo River</t>
  </si>
  <si>
    <t>Doce River</t>
  </si>
  <si>
    <t>Suaçuí Grande River</t>
  </si>
  <si>
    <t>Caratinga River</t>
  </si>
  <si>
    <t>Manhuaçu River</t>
  </si>
  <si>
    <t>Piranga River</t>
  </si>
  <si>
    <t>Peixe River</t>
  </si>
  <si>
    <t>Tanque River</t>
  </si>
  <si>
    <t>Santo Antônio River</t>
  </si>
  <si>
    <t>Suaçuí Pequeno River</t>
  </si>
  <si>
    <t>Urupuca River</t>
  </si>
  <si>
    <t>Itambacuri River</t>
  </si>
  <si>
    <t>Preto River</t>
  </si>
  <si>
    <t>Eme River</t>
  </si>
  <si>
    <t>São Mateus River</t>
  </si>
  <si>
    <t>José Pedro River</t>
  </si>
  <si>
    <t>Piracicaba River</t>
  </si>
  <si>
    <t>Gualaxo do Norte River</t>
  </si>
  <si>
    <t>da Prata River</t>
  </si>
  <si>
    <t>Xopotó River</t>
  </si>
  <si>
    <t>Turvo River</t>
  </si>
  <si>
    <t>Maquiné River</t>
  </si>
  <si>
    <t>Mutuca Stream</t>
  </si>
  <si>
    <t>Sacramento Stream</t>
  </si>
  <si>
    <t>Casca River</t>
  </si>
  <si>
    <t>Guanhães River</t>
  </si>
  <si>
    <t>Santo Aleixo Stream</t>
  </si>
  <si>
    <t>Cachoeira Stream</t>
  </si>
  <si>
    <t>das Pedras Stream</t>
  </si>
  <si>
    <t xml:space="preserve"> Puaia Stream</t>
  </si>
  <si>
    <t>Sao Joao Stream</t>
  </si>
  <si>
    <t>sem nome Stream</t>
  </si>
  <si>
    <t xml:space="preserve"> Santo Antonio do Gramae Stream</t>
  </si>
  <si>
    <t>Areão Stream</t>
  </si>
  <si>
    <t>Piscamba Stream</t>
  </si>
  <si>
    <t xml:space="preserve">do Peixe River </t>
  </si>
  <si>
    <t>da  Prata River</t>
  </si>
  <si>
    <t xml:space="preserve">Itambacuri River </t>
  </si>
  <si>
    <t xml:space="preserve">Suaçuí Grande River </t>
  </si>
  <si>
    <t>Trairas Stream</t>
  </si>
  <si>
    <t xml:space="preserve">José Pedro River </t>
  </si>
  <si>
    <t>Santa Barbara River</t>
  </si>
  <si>
    <t>Suaçui Grande River</t>
  </si>
  <si>
    <t>Santo Antonio River</t>
  </si>
  <si>
    <t>Eme  River</t>
  </si>
  <si>
    <t>Samarco Dam</t>
  </si>
  <si>
    <t>Bento Rodrigues Stream</t>
  </si>
  <si>
    <t xml:space="preserve"> Gualaxo do Norte River</t>
  </si>
  <si>
    <t>Barra Longa - MG - Ponte do Carmo River</t>
  </si>
  <si>
    <t>Doce River - MG - Barragem</t>
  </si>
  <si>
    <t>Colatina -  Upstream</t>
  </si>
  <si>
    <t>Linhares -  Upstream</t>
  </si>
  <si>
    <t>São José do Goiabal -  Upstream</t>
  </si>
  <si>
    <t>Revés do Belém -  Upstream</t>
  </si>
  <si>
    <t>Ipaba -  Upstream</t>
  </si>
  <si>
    <t>Perpétuo Socorro -  Upstream</t>
  </si>
  <si>
    <t>Governador Valadares -  Upstream</t>
  </si>
  <si>
    <t>Crenaque -  Upstream</t>
  </si>
  <si>
    <t>Aimorés - MG -  Upstream</t>
  </si>
  <si>
    <t>Baixo Guandu - ES -  Upstream</t>
  </si>
  <si>
    <t>Barra Longa - MG -  Upstream</t>
  </si>
  <si>
    <t>Colatina - ES -  Upstream</t>
  </si>
  <si>
    <t>Ipatinga - MG -  Upstream</t>
  </si>
  <si>
    <t>Linhares - ES -  Upstream</t>
  </si>
  <si>
    <t>Regência - ES -  Upstream</t>
  </si>
  <si>
    <t>Doce River - MG -  Upstream</t>
  </si>
  <si>
    <t>Suaçui Pequeno River</t>
  </si>
  <si>
    <t>UHE Mascarenhas - Downstream</t>
  </si>
  <si>
    <t>Itapina - Downstream</t>
  </si>
  <si>
    <t>Linhares - Downstream</t>
  </si>
  <si>
    <t>Camargos - Downstream</t>
  </si>
  <si>
    <t>Paracatu de Baixo - Downstream</t>
  </si>
  <si>
    <t>Paracatu de Baixo - Downstream e Barretos</t>
  </si>
  <si>
    <t>Barra Longa - Downstream</t>
  </si>
  <si>
    <t>UHE Risoleta Neves - Downstream</t>
  </si>
  <si>
    <t>Arraial do Merengo - Downstream</t>
  </si>
  <si>
    <t>São José do Goiabal - Downstream</t>
  </si>
  <si>
    <t>Revés do Belém - Downstream</t>
  </si>
  <si>
    <t>Ipaba - Downstream</t>
  </si>
  <si>
    <t>Perpétuo Socorro - Downstream</t>
  </si>
  <si>
    <t>Naque - Downstream</t>
  </si>
  <si>
    <t>Periquito - Downstream</t>
  </si>
  <si>
    <t>Pedra Corrida - Downstream</t>
  </si>
  <si>
    <t>UHE Baguari - Downstream</t>
  </si>
  <si>
    <t>Governador Valadares - Downstream</t>
  </si>
  <si>
    <t>Tumiritinga - Downstream</t>
  </si>
  <si>
    <t>Barra do Cuieté - Downstream</t>
  </si>
  <si>
    <t>Crenaque - Downstream</t>
  </si>
  <si>
    <t>Aimorés - MG - Downstream</t>
  </si>
  <si>
    <t>Baixo Guandu - ES - Downstream</t>
  </si>
  <si>
    <t>Barra Longa - MG - Downstream</t>
  </si>
  <si>
    <t>Governador Valadares - MG - Downstream</t>
  </si>
  <si>
    <t>Ipatinga - MG - Downstream</t>
  </si>
  <si>
    <t>Linhares - ES - Downstream</t>
  </si>
  <si>
    <t>Doce River - MG - Downstream</t>
  </si>
  <si>
    <t>ES-248 - Between Linhares e Colatina</t>
  </si>
  <si>
    <t>Gualaxo  Upstream  Junction with Carmo</t>
  </si>
  <si>
    <t>Carmo River - Downstream  Junction with Gualaxo</t>
  </si>
  <si>
    <t>Carmo River -  Upstream  Junction with Gualaxo</t>
  </si>
  <si>
    <t>Ipatinga - Airport</t>
  </si>
  <si>
    <t xml:space="preserve"> Upstream - Doce River com Santo Antônio River </t>
  </si>
  <si>
    <t>Periquito - Urban Area</t>
  </si>
  <si>
    <t>Pedra Corrida - Urban Area</t>
  </si>
  <si>
    <t xml:space="preserve">Tumiritinga - North Urban Area </t>
  </si>
  <si>
    <t>Country Road Between Resplendor e C. Pena</t>
  </si>
  <si>
    <t>Resplendor - Capel Water Collection</t>
  </si>
  <si>
    <t>Ouro Fino Stream - Mont B. Rodrigues</t>
  </si>
  <si>
    <t xml:space="preserve"> Old Samarco Treatment Plant</t>
  </si>
  <si>
    <t xml:space="preserve">Aimorés - MG -  Upstream </t>
  </si>
  <si>
    <t>Baixo Guandu - ES - Center</t>
  </si>
  <si>
    <t>Baixo Guandu - ES - Center-  Right Bank</t>
  </si>
  <si>
    <t>Baixo Guandu - ES - Center-  Left Margin</t>
  </si>
  <si>
    <t>Baixo Guandu - ES - Downstream - Center</t>
  </si>
  <si>
    <t>Baixo Guandu - ES -  Upstream - Center</t>
  </si>
  <si>
    <t>Colatina - ES - Center - Center</t>
  </si>
  <si>
    <t>Colatina - ES - Downstream - Center</t>
  </si>
  <si>
    <t>Colatina - ES -  Upstream - Center</t>
  </si>
  <si>
    <t>Linhares - ES - Center - Center</t>
  </si>
  <si>
    <t>Linhares - ES - Downstream - Center</t>
  </si>
  <si>
    <t>Linhares - ES -  Upstream - Center</t>
  </si>
  <si>
    <t>Baixo Guandu - ES - Downstream - Right Bank</t>
  </si>
  <si>
    <t>Baixo Guandu - ES -  Upstream - Right Bank</t>
  </si>
  <si>
    <t>Colatina - ES - Center - Right Bank</t>
  </si>
  <si>
    <t>Colatina - ES - Downstream - Right Bank</t>
  </si>
  <si>
    <t>Colatina - ES -  Upstream - Right Bank</t>
  </si>
  <si>
    <t>Linhares - ES - Center - Right Bank</t>
  </si>
  <si>
    <t>Linhares - ES - Downstream - Right Bank</t>
  </si>
  <si>
    <t>Linhares - ES -  Upstream - Right Bank</t>
  </si>
  <si>
    <t>Baixo Guandu - ES - Downstream - Left Margin</t>
  </si>
  <si>
    <t>Baixo Guandu - ES -  Upstream - Left Margin</t>
  </si>
  <si>
    <t>Colatina - ES - Center - Left Margin</t>
  </si>
  <si>
    <t>Colatina - ES - Downstream - Left Margin</t>
  </si>
  <si>
    <t>Colatina - ES -  Upstream - Left Margin</t>
  </si>
  <si>
    <t>Linhares - ES - Center - Left Margin</t>
  </si>
  <si>
    <t>Linhares - ES - Downstream - Left Margin</t>
  </si>
  <si>
    <t>Linhares - ES -  Upstream - Left Margin</t>
  </si>
  <si>
    <t>Doce River - Bridge</t>
  </si>
  <si>
    <t>Baixo Guandu - ES - Bridge</t>
  </si>
  <si>
    <t>Barra Longa - MG - Bridge do Carmo River</t>
  </si>
  <si>
    <t>Colatina - ES - Bridge</t>
  </si>
  <si>
    <t>Itapina - ES - Bridge</t>
  </si>
  <si>
    <t>Linhares - ES - Bridge</t>
  </si>
  <si>
    <t xml:space="preserve">Baixo Guandu - ES - Downstream </t>
  </si>
  <si>
    <t xml:space="preserve">Baixo Guandu - ES -  Upstream </t>
  </si>
  <si>
    <t xml:space="preserve">Barra Longa - MG - Downstream </t>
  </si>
  <si>
    <t xml:space="preserve">Barra Longa - MG -  Upstream </t>
  </si>
  <si>
    <t xml:space="preserve">Colatina - ES - Downstream </t>
  </si>
  <si>
    <t xml:space="preserve">Colatina - ES -  Upstream </t>
  </si>
  <si>
    <t xml:space="preserve">Governador Valadares - MG - Downstream </t>
  </si>
  <si>
    <t xml:space="preserve">Governador Valadares -  Upstream </t>
  </si>
  <si>
    <t xml:space="preserve">Ipatinga - MG - Downstream </t>
  </si>
  <si>
    <t xml:space="preserve">Linhares - ES - Downstream </t>
  </si>
  <si>
    <t xml:space="preserve">Linhares - ES -  Upstream </t>
  </si>
  <si>
    <t xml:space="preserve">Doce River - MG - Downstream </t>
  </si>
  <si>
    <t xml:space="preserve">Doce River - MG -  Upstream </t>
  </si>
  <si>
    <t>Barra Longa - Carmo River Bridge</t>
  </si>
  <si>
    <t>Governador Valadares - MG - Point 01</t>
  </si>
  <si>
    <t>Governador Valadares - MG - Point 02</t>
  </si>
  <si>
    <t>Governador Valadares - MG - Point 03</t>
  </si>
  <si>
    <t>Governador Valadares - MG - Point 04</t>
  </si>
  <si>
    <t>Governador Valadares - MG - Point 05</t>
  </si>
  <si>
    <t>Palmeiras Lagoon</t>
  </si>
  <si>
    <t>Regência - ES - River Mouth</t>
  </si>
  <si>
    <t>Merengo Waterfall - Downstream</t>
  </si>
  <si>
    <t xml:space="preserve">Doce River Park - Downstream </t>
  </si>
  <si>
    <t>Délcio Martins Farm - Downstream Arcelor</t>
  </si>
  <si>
    <t xml:space="preserve"> Café Stream - Upstream  with Doce Riveror</t>
  </si>
  <si>
    <t>Preto do Itambé River</t>
  </si>
  <si>
    <t>Governador Valadares - MG - Upstream</t>
  </si>
  <si>
    <t>Gualaxo do Norte - MG - Upstream</t>
  </si>
  <si>
    <t>Piranga - MG - Upstream</t>
  </si>
  <si>
    <t>Barra Longa - MG - Upstream</t>
  </si>
  <si>
    <t>Colatina - ES - Upstream</t>
  </si>
  <si>
    <t>Linhares - ES - Upstream</t>
  </si>
  <si>
    <t>Regência - ES - Upstream</t>
  </si>
  <si>
    <t>Doce River - MG - Upstream</t>
  </si>
  <si>
    <t>Carmo River 1 - MG - Upstream</t>
  </si>
  <si>
    <t>Carmo River 2 - MG - Upstream</t>
  </si>
  <si>
    <t>Pancas River</t>
  </si>
  <si>
    <t>Santa Joana  River</t>
  </si>
  <si>
    <t>Santa Maria do Doce  River</t>
  </si>
  <si>
    <t xml:space="preserve">UHE Mascarenhas - Downstream </t>
  </si>
  <si>
    <t xml:space="preserve">Itapina - Downstream </t>
  </si>
  <si>
    <t xml:space="preserve">Colatina - Upstream </t>
  </si>
  <si>
    <t xml:space="preserve">ES-248 - Entre Linhares e Colatina </t>
  </si>
  <si>
    <t xml:space="preserve">Linhares - Upstream </t>
  </si>
  <si>
    <t xml:space="preserve">Linhares - Downstream </t>
  </si>
  <si>
    <t xml:space="preserve">Povoação </t>
  </si>
  <si>
    <t xml:space="preserve">Antônio Pereira - Upstream de Fuão </t>
  </si>
  <si>
    <t xml:space="preserve">Camargos - Downstream </t>
  </si>
  <si>
    <t xml:space="preserve">Paracatu de Baixo - Downstream </t>
  </si>
  <si>
    <t xml:space="preserve">Upstream Gualaxo River Joint with Carmo </t>
  </si>
  <si>
    <t xml:space="preserve">Paracatu de Baixo - Downstream e Barretos </t>
  </si>
  <si>
    <t xml:space="preserve">Revés do Belém - Downstream </t>
  </si>
  <si>
    <t xml:space="preserve">Carmo River - Downstream Joint with Gualaxo </t>
  </si>
  <si>
    <t xml:space="preserve">Carmo River - Upstream Joint with Gualaxo </t>
  </si>
  <si>
    <t xml:space="preserve">Barra Longa - Downstream </t>
  </si>
  <si>
    <t xml:space="preserve">Doce River - Bridge </t>
  </si>
  <si>
    <t xml:space="preserve">UHE Risoleta Neves </t>
  </si>
  <si>
    <t xml:space="preserve">UHE Risoleta Neves - Downstream </t>
  </si>
  <si>
    <t xml:space="preserve">Cachoeira de Merengo - Downstream </t>
  </si>
  <si>
    <t xml:space="preserve">Arraial do Merengo - Downstream </t>
  </si>
  <si>
    <t xml:space="preserve">Sem-Peixe </t>
  </si>
  <si>
    <t xml:space="preserve">São José do Goiabal - Upstream </t>
  </si>
  <si>
    <t xml:space="preserve">São José do Goiabal - Downstream </t>
  </si>
  <si>
    <t xml:space="preserve">Ipaba - Upstream </t>
  </si>
  <si>
    <t xml:space="preserve">Ipaba - Downstream </t>
  </si>
  <si>
    <t xml:space="preserve">Perpétuo Socorro - Upstream </t>
  </si>
  <si>
    <t xml:space="preserve">Perpétuo Socorro - Downstream </t>
  </si>
  <si>
    <t xml:space="preserve">Naque - Downstream </t>
  </si>
  <si>
    <t xml:space="preserve">Periquito - Downstream </t>
  </si>
  <si>
    <t xml:space="preserve">Pedra Corrida - Downstream </t>
  </si>
  <si>
    <t xml:space="preserve">UHE Baguari - Downstream </t>
  </si>
  <si>
    <t xml:space="preserve">Governador Valadares - Upstream </t>
  </si>
  <si>
    <t xml:space="preserve">Governador Valadares - Downstream </t>
  </si>
  <si>
    <t xml:space="preserve">Tumiritinga - Downstream </t>
  </si>
  <si>
    <t xml:space="preserve">Barra do Cuieté - Downstream </t>
  </si>
  <si>
    <t xml:space="preserve">Crenaque - Upstream </t>
  </si>
  <si>
    <t xml:space="preserve">Crenaque - Downstream </t>
  </si>
  <si>
    <t xml:space="preserve">Aimorés - Area Urbana </t>
  </si>
  <si>
    <t xml:space="preserve">Doce River Park - Downstream da Arcelor </t>
  </si>
  <si>
    <t xml:space="preserve">Délcio Martins Farm - Downstream Arcelor </t>
  </si>
  <si>
    <t xml:space="preserve">Ipatinga - Airport </t>
  </si>
  <si>
    <t xml:space="preserve">Doce River with  Santo Antônio River - Upstream - </t>
  </si>
  <si>
    <t xml:space="preserve">Periquito - Urbain Area </t>
  </si>
  <si>
    <t xml:space="preserve">Pedra Corrida - Urbain Area </t>
  </si>
  <si>
    <t>Stream Café with Doce River - Upstream</t>
  </si>
  <si>
    <t xml:space="preserve">Tumiritinga - North Urbain Area </t>
  </si>
  <si>
    <t xml:space="preserve">Country Road between Respleor e C. Pena </t>
  </si>
  <si>
    <t>Respledor - Capel Water Collection</t>
  </si>
  <si>
    <t xml:space="preserve">Ouro Fino Stream - Mont B. Rodrigues  </t>
  </si>
  <si>
    <t>Old Samarco Water Treatment Plant</t>
  </si>
  <si>
    <t>Baixo Guandu - ES - Center - Center</t>
  </si>
  <si>
    <t>Baixo Guandu - ES - Upstream</t>
  </si>
  <si>
    <t>Baixo Guandu - ES - Upstream - Center</t>
  </si>
  <si>
    <t>Colatina - ES - Upstream - Center</t>
  </si>
  <si>
    <t>Linhares - ES - Upstream - Center</t>
  </si>
  <si>
    <t>Baixo Guandu - ES - Center - Right Bank</t>
  </si>
  <si>
    <t>Baixo Guandu - ES - Upstream - Right Bank</t>
  </si>
  <si>
    <t>Colatina - ES - Upstream - Right Bank</t>
  </si>
  <si>
    <t>Linhares - ES - Upstream - Right Bank</t>
  </si>
  <si>
    <t>Baixo Guandu - ES - Center - Left Margin</t>
  </si>
  <si>
    <t>Baixo Guandu - ES - Upstream - Left Margin</t>
  </si>
  <si>
    <t>Colatina - ES - Upstream - Left Margin</t>
  </si>
  <si>
    <t>Linhares - ES - Upstream - Left Margin</t>
  </si>
  <si>
    <t>Dike S3</t>
  </si>
  <si>
    <t>Doce River - Doce 01</t>
  </si>
  <si>
    <t>Aimorés - MG - Upstream</t>
  </si>
  <si>
    <t>Guandu River</t>
  </si>
  <si>
    <t>Santa Joana River - ES</t>
  </si>
  <si>
    <t>Santa Maria do Rio Doce - ES</t>
  </si>
  <si>
    <t>Linhares - Doce River Estuary 01</t>
  </si>
  <si>
    <t>Mariana - MG - Dike S3 - Downstream</t>
  </si>
  <si>
    <t xml:space="preserve">Doce River </t>
  </si>
  <si>
    <t>Pião Stream</t>
  </si>
  <si>
    <t xml:space="preserve">Arsenic and Lead Flows from 2009 to 2019 in the Doce River Basin, Brazil: an overview </t>
  </si>
  <si>
    <t>Laboratório de Ciências Ambientais,</t>
  </si>
  <si>
    <t>Centro de Biociências e Biotecnologia,</t>
  </si>
  <si>
    <t>Universidade Estadual do Norte Fluminense Darcy Ribeiro,</t>
  </si>
  <si>
    <t>Av. Alberto Lamego, 2000 – Parque Califórnia – CEP: 28013-602</t>
  </si>
  <si>
    <t>Campos dos Goytacazes, Rio de Janeiro, Brasil</t>
  </si>
  <si>
    <t>*Corresponding author:</t>
  </si>
  <si>
    <t>e-mail: luisa.msv@gmail.com</t>
  </si>
  <si>
    <r>
      <t>Luísa Maria de Souza Viana*</t>
    </r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, Eloá Corrêa Lessa Tostes</t>
    </r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, Wendel Dias Constantino</t>
    </r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, Marcos Sarmet Moreira de Barros Salomão</t>
    </r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, Taíse Bomfim de Jesus</t>
    </r>
    <r>
      <rPr>
        <vertAlign val="superscript"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>, Carlos Eduardo Veiga de Carvalho</t>
    </r>
    <r>
      <rPr>
        <vertAlign val="superscript"/>
        <sz val="12"/>
        <color theme="1"/>
        <rFont val="Arial"/>
        <family val="2"/>
      </rPr>
      <t>a</t>
    </r>
  </si>
  <si>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Programa de Pós-Graduação em Ecologia e Recursos Naturais,</t>
    </r>
  </si>
  <si>
    <r>
      <rPr>
        <vertAlign val="superscript"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Departamento de Ciências Exatas, Universidade Estadual de Feira de Santana, Feira de Santana, Bahia, Brasil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</si>
</sst>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E+00"/>
  </numFmts>
  <fonts count="6" x14ac:knownFonts="1"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Tahoma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vertAlign val="superscript"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4" fontId="0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14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D1E1-1466-40E4-926F-533C371AF383}">
  <dimension ref="C3:C15"/>
  <sheetViews>
    <sheetView tabSelected="1" workbookViewId="0">
      <selection activeCell="C12" sqref="C12"/>
    </sheetView>
  </sheetViews>
  <sheetFormatPr defaultRowHeight="15" x14ac:dyDescent="0.2"/>
  <sheetData>
    <row r="3" spans="3:3" x14ac:dyDescent="0.2">
      <c r="C3" t="s">
        <v>411</v>
      </c>
    </row>
    <row r="4" spans="3:3" ht="18" x14ac:dyDescent="0.2">
      <c r="C4" t="s">
        <v>419</v>
      </c>
    </row>
    <row r="6" spans="3:3" ht="18" x14ac:dyDescent="0.2">
      <c r="C6" t="s">
        <v>420</v>
      </c>
    </row>
    <row r="7" spans="3:3" x14ac:dyDescent="0.2">
      <c r="C7" t="s">
        <v>412</v>
      </c>
    </row>
    <row r="8" spans="3:3" x14ac:dyDescent="0.2">
      <c r="C8" t="s">
        <v>413</v>
      </c>
    </row>
    <row r="9" spans="3:3" x14ac:dyDescent="0.2">
      <c r="C9" t="s">
        <v>414</v>
      </c>
    </row>
    <row r="10" spans="3:3" x14ac:dyDescent="0.2">
      <c r="C10" t="s">
        <v>415</v>
      </c>
    </row>
    <row r="11" spans="3:3" x14ac:dyDescent="0.2">
      <c r="C11" t="s">
        <v>416</v>
      </c>
    </row>
    <row r="12" spans="3:3" ht="18" x14ac:dyDescent="0.2">
      <c r="C12" t="s">
        <v>421</v>
      </c>
    </row>
    <row r="14" spans="3:3" x14ac:dyDescent="0.2">
      <c r="C14" t="s">
        <v>417</v>
      </c>
    </row>
    <row r="15" spans="3:3" x14ac:dyDescent="0.2">
      <c r="C15" t="s">
        <v>418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56"/>
  <sheetViews>
    <sheetView zoomScale="104" zoomScaleNormal="104" workbookViewId="0">
      <pane ySplit="1" topLeftCell="A2" activePane="bottomLeft" state="frozen"/>
      <selection pane="bottomLeft" activeCell="G252" sqref="G252"/>
    </sheetView>
  </sheetViews>
  <sheetFormatPr defaultRowHeight="15" x14ac:dyDescent="0.2"/>
  <cols>
    <col min="1" max="1" width="22.6640625" customWidth="1"/>
    <col min="2" max="2" width="7.44140625" customWidth="1"/>
    <col min="3" max="3" width="8.77734375" customWidth="1"/>
    <col min="4" max="4" width="10.109375" style="1" bestFit="1" customWidth="1"/>
    <col min="7" max="7" width="10.109375" customWidth="1"/>
    <col min="8" max="8" width="8.6640625" style="8" customWidth="1"/>
    <col min="9" max="9" width="10.21875" style="8" customWidth="1"/>
    <col min="10" max="10" width="9.21875" style="5"/>
    <col min="11" max="11" width="12" style="5" customWidth="1"/>
    <col min="13" max="13" width="11.109375" customWidth="1"/>
  </cols>
  <sheetData>
    <row r="1" spans="1:13" s="14" customFormat="1" ht="32.25" thickBot="1" x14ac:dyDescent="0.25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s="6" customFormat="1" ht="15.75" thickTop="1" x14ac:dyDescent="0.2">
      <c r="A2" s="16" t="s">
        <v>99</v>
      </c>
      <c r="B2" s="16">
        <f>0.215/1000</f>
        <v>2.1499999999999999E-4</v>
      </c>
      <c r="C2" s="16">
        <f>0.0672/1000</f>
        <v>6.7199999999999994E-5</v>
      </c>
      <c r="D2" s="17">
        <v>42887</v>
      </c>
      <c r="E2" s="16">
        <v>11.3</v>
      </c>
      <c r="F2" s="16">
        <f t="shared" ref="F2:F65" si="0">B2*E2</f>
        <v>2.4295000000000002E-3</v>
      </c>
      <c r="G2" s="16">
        <f t="shared" ref="G2:G33" si="1">C2*E2</f>
        <v>7.5935999999999994E-4</v>
      </c>
      <c r="H2" s="20">
        <v>-20.29</v>
      </c>
      <c r="I2" s="20">
        <v>-43.06</v>
      </c>
      <c r="J2" s="16">
        <v>386</v>
      </c>
      <c r="K2" s="16">
        <v>6.8</v>
      </c>
      <c r="L2" s="16" t="s">
        <v>152</v>
      </c>
      <c r="M2" s="82" t="s">
        <v>137</v>
      </c>
    </row>
    <row r="3" spans="1:13" s="6" customFormat="1" x14ac:dyDescent="0.2">
      <c r="A3" s="16" t="s">
        <v>103</v>
      </c>
      <c r="B3" s="16">
        <f>0.838/1000</f>
        <v>8.3799999999999999E-4</v>
      </c>
      <c r="C3" s="16">
        <f>1.443/1000</f>
        <v>1.4430000000000001E-3</v>
      </c>
      <c r="D3" s="17">
        <v>42887</v>
      </c>
      <c r="E3" s="16">
        <v>11.3</v>
      </c>
      <c r="F3" s="16">
        <f t="shared" si="0"/>
        <v>9.4694000000000011E-3</v>
      </c>
      <c r="G3" s="16">
        <f t="shared" si="1"/>
        <v>1.6305900000000002E-2</v>
      </c>
      <c r="H3" s="20">
        <v>-20.22</v>
      </c>
      <c r="I3" s="20">
        <v>-42.88</v>
      </c>
      <c r="J3" s="16">
        <v>342</v>
      </c>
      <c r="K3" s="16">
        <v>6.8</v>
      </c>
      <c r="L3" s="16" t="s">
        <v>152</v>
      </c>
      <c r="M3" s="82"/>
    </row>
    <row r="4" spans="1:13" s="6" customFormat="1" x14ac:dyDescent="0.2">
      <c r="A4" s="16" t="s">
        <v>104</v>
      </c>
      <c r="B4" s="16">
        <f>1.016/1000</f>
        <v>1.016E-3</v>
      </c>
      <c r="C4" s="16">
        <f>0.241/1000</f>
        <v>2.41E-4</v>
      </c>
      <c r="D4" s="17">
        <v>42887</v>
      </c>
      <c r="E4" s="16">
        <v>11.3</v>
      </c>
      <c r="F4" s="16">
        <f t="shared" si="0"/>
        <v>1.1480800000000001E-2</v>
      </c>
      <c r="G4" s="16">
        <f t="shared" si="1"/>
        <v>2.7233000000000001E-3</v>
      </c>
      <c r="H4" s="20">
        <v>-20.25</v>
      </c>
      <c r="I4" s="20">
        <v>-42.88</v>
      </c>
      <c r="J4" s="16">
        <v>445</v>
      </c>
      <c r="K4" s="16">
        <v>6.8</v>
      </c>
      <c r="L4" s="16" t="s">
        <v>152</v>
      </c>
      <c r="M4" s="82"/>
    </row>
    <row r="5" spans="1:13" s="6" customFormat="1" x14ac:dyDescent="0.2">
      <c r="A5" s="16" t="s">
        <v>102</v>
      </c>
      <c r="B5" s="16">
        <f>1.769/1000</f>
        <v>1.769E-3</v>
      </c>
      <c r="C5" s="16">
        <f>0.658/1000</f>
        <v>6.5800000000000006E-4</v>
      </c>
      <c r="D5" s="17">
        <v>42887</v>
      </c>
      <c r="E5" s="16">
        <v>11.3</v>
      </c>
      <c r="F5" s="16">
        <f t="shared" si="0"/>
        <v>1.9989699999999999E-2</v>
      </c>
      <c r="G5" s="16">
        <f t="shared" si="1"/>
        <v>7.4354000000000009E-3</v>
      </c>
      <c r="H5" s="20">
        <v>-20.27</v>
      </c>
      <c r="I5" s="20">
        <v>-42.94</v>
      </c>
      <c r="J5" s="16">
        <v>512</v>
      </c>
      <c r="K5" s="16">
        <v>6.8</v>
      </c>
      <c r="L5" s="16" t="s">
        <v>152</v>
      </c>
      <c r="M5" s="82"/>
    </row>
    <row r="6" spans="1:13" s="6" customFormat="1" x14ac:dyDescent="0.2">
      <c r="A6" s="16" t="s">
        <v>101</v>
      </c>
      <c r="B6" s="16">
        <f>1.831/1000</f>
        <v>1.8309999999999999E-3</v>
      </c>
      <c r="C6" s="16">
        <f>0.049/1000</f>
        <v>4.9000000000000005E-5</v>
      </c>
      <c r="D6" s="17">
        <v>42887</v>
      </c>
      <c r="E6" s="16">
        <v>11.3</v>
      </c>
      <c r="F6" s="16">
        <f t="shared" si="0"/>
        <v>2.0690300000000002E-2</v>
      </c>
      <c r="G6" s="16">
        <f t="shared" si="1"/>
        <v>5.5370000000000007E-4</v>
      </c>
      <c r="H6" s="20">
        <v>-20.260000000000002</v>
      </c>
      <c r="I6" s="20">
        <v>-42.98</v>
      </c>
      <c r="J6" s="16">
        <v>432</v>
      </c>
      <c r="K6" s="16">
        <v>6.8</v>
      </c>
      <c r="L6" s="16" t="s">
        <v>152</v>
      </c>
      <c r="M6" s="82"/>
    </row>
    <row r="7" spans="1:13" s="6" customFormat="1" x14ac:dyDescent="0.2">
      <c r="A7" s="16" t="s">
        <v>74</v>
      </c>
      <c r="B7" s="16">
        <f>2.46/1000</f>
        <v>2.4599999999999999E-3</v>
      </c>
      <c r="C7" s="16">
        <f>0.415/1000</f>
        <v>4.15E-4</v>
      </c>
      <c r="D7" s="17">
        <v>42887</v>
      </c>
      <c r="E7" s="16">
        <v>11.3</v>
      </c>
      <c r="F7" s="16">
        <f t="shared" si="0"/>
        <v>2.7798E-2</v>
      </c>
      <c r="G7" s="16">
        <f t="shared" si="1"/>
        <v>4.6895000000000001E-3</v>
      </c>
      <c r="H7" s="20">
        <v>-20.28</v>
      </c>
      <c r="I7" s="20">
        <v>-43.04</v>
      </c>
      <c r="J7" s="16">
        <v>413</v>
      </c>
      <c r="K7" s="16">
        <v>6.8</v>
      </c>
      <c r="L7" s="16" t="s">
        <v>152</v>
      </c>
      <c r="M7" s="82"/>
    </row>
    <row r="8" spans="1:13" s="6" customFormat="1" x14ac:dyDescent="0.2">
      <c r="A8" s="16" t="s">
        <v>100</v>
      </c>
      <c r="B8" s="16">
        <f>3.811/1000</f>
        <v>3.8110000000000002E-3</v>
      </c>
      <c r="C8" s="16">
        <f>0.863/1000</f>
        <v>8.6299999999999994E-4</v>
      </c>
      <c r="D8" s="17">
        <v>42887</v>
      </c>
      <c r="E8" s="16">
        <v>11.3</v>
      </c>
      <c r="F8" s="16">
        <f t="shared" si="0"/>
        <v>4.3064300000000007E-2</v>
      </c>
      <c r="G8" s="16">
        <f t="shared" si="1"/>
        <v>9.7518999999999991E-3</v>
      </c>
      <c r="H8" s="20">
        <v>-20.29</v>
      </c>
      <c r="I8" s="20">
        <v>-43.05</v>
      </c>
      <c r="J8" s="16">
        <v>544</v>
      </c>
      <c r="K8" s="16">
        <v>6.8</v>
      </c>
      <c r="L8" s="16" t="s">
        <v>152</v>
      </c>
      <c r="M8" s="82"/>
    </row>
    <row r="9" spans="1:13" s="6" customFormat="1" x14ac:dyDescent="0.2">
      <c r="A9" s="28" t="s">
        <v>156</v>
      </c>
      <c r="B9" s="16">
        <v>2.1299999999999999E-2</v>
      </c>
      <c r="C9" s="16" t="s">
        <v>153</v>
      </c>
      <c r="D9" s="17">
        <v>42934</v>
      </c>
      <c r="E9" s="16">
        <v>11</v>
      </c>
      <c r="F9" s="16">
        <f t="shared" si="0"/>
        <v>0.23430000000000001</v>
      </c>
      <c r="G9" s="16" t="s">
        <v>153</v>
      </c>
      <c r="H9" s="20">
        <v>-20.350000000000001</v>
      </c>
      <c r="I9" s="20">
        <v>-43.32</v>
      </c>
      <c r="J9" s="16">
        <v>651</v>
      </c>
      <c r="K9" s="16">
        <v>0</v>
      </c>
      <c r="L9" s="16" t="s">
        <v>152</v>
      </c>
      <c r="M9" s="82" t="s">
        <v>141</v>
      </c>
    </row>
    <row r="10" spans="1:13" s="6" customFormat="1" x14ac:dyDescent="0.2">
      <c r="A10" s="28" t="s">
        <v>156</v>
      </c>
      <c r="B10" s="16">
        <v>1.3899999999999999E-2</v>
      </c>
      <c r="C10" s="16" t="s">
        <v>153</v>
      </c>
      <c r="D10" s="17">
        <v>42745</v>
      </c>
      <c r="E10" s="16">
        <v>17.399999999999999</v>
      </c>
      <c r="F10" s="16">
        <f t="shared" si="0"/>
        <v>0.24185999999999996</v>
      </c>
      <c r="G10" s="16" t="s">
        <v>153</v>
      </c>
      <c r="H10" s="20">
        <v>-20.350000000000001</v>
      </c>
      <c r="I10" s="20">
        <v>-43.32</v>
      </c>
      <c r="J10" s="16">
        <v>651</v>
      </c>
      <c r="K10" s="16">
        <v>132.80000000000001</v>
      </c>
      <c r="L10" s="16" t="s">
        <v>151</v>
      </c>
      <c r="M10" s="82"/>
    </row>
    <row r="11" spans="1:13" s="6" customFormat="1" x14ac:dyDescent="0.2">
      <c r="A11" s="28" t="s">
        <v>156</v>
      </c>
      <c r="B11" s="16">
        <v>4.2200000000000001E-2</v>
      </c>
      <c r="C11" s="16" t="s">
        <v>153</v>
      </c>
      <c r="D11" s="17">
        <v>43011</v>
      </c>
      <c r="E11" s="16">
        <v>9.1999999999999993</v>
      </c>
      <c r="F11" s="16">
        <f t="shared" si="0"/>
        <v>0.38823999999999997</v>
      </c>
      <c r="G11" s="16" t="s">
        <v>153</v>
      </c>
      <c r="H11" s="20">
        <v>-20.350000000000001</v>
      </c>
      <c r="I11" s="20">
        <v>-43.32</v>
      </c>
      <c r="J11" s="16">
        <v>651</v>
      </c>
      <c r="K11" s="16">
        <v>45.6</v>
      </c>
      <c r="L11" s="16" t="s">
        <v>151</v>
      </c>
      <c r="M11" s="82"/>
    </row>
    <row r="12" spans="1:13" s="6" customFormat="1" x14ac:dyDescent="0.2">
      <c r="A12" s="16" t="s">
        <v>173</v>
      </c>
      <c r="B12" s="16" t="s">
        <v>153</v>
      </c>
      <c r="C12" s="16">
        <v>6.4999999999999997E-3</v>
      </c>
      <c r="D12" s="17">
        <v>43840</v>
      </c>
      <c r="E12" s="16">
        <v>17.399999999999999</v>
      </c>
      <c r="F12" s="16" t="s">
        <v>153</v>
      </c>
      <c r="G12" s="16">
        <f t="shared" si="1"/>
        <v>0.11309999999999999</v>
      </c>
      <c r="H12" s="20">
        <v>-20.28</v>
      </c>
      <c r="I12" s="20">
        <v>-43.07</v>
      </c>
      <c r="J12" s="16">
        <v>387</v>
      </c>
      <c r="K12" s="16">
        <v>81.5</v>
      </c>
      <c r="L12" s="16" t="s">
        <v>151</v>
      </c>
      <c r="M12" s="82"/>
    </row>
    <row r="13" spans="1:13" s="6" customFormat="1" x14ac:dyDescent="0.2">
      <c r="A13" s="16" t="s">
        <v>173</v>
      </c>
      <c r="B13" s="16">
        <v>1.6299999999999999E-3</v>
      </c>
      <c r="C13" s="16">
        <v>9.8600000000000007E-3</v>
      </c>
      <c r="D13" s="17">
        <v>44141</v>
      </c>
      <c r="E13" s="16">
        <v>14.2</v>
      </c>
      <c r="F13" s="16">
        <f t="shared" si="0"/>
        <v>2.3145999999999996E-2</v>
      </c>
      <c r="G13" s="16">
        <f t="shared" si="1"/>
        <v>0.140012</v>
      </c>
      <c r="H13" s="20">
        <v>-20.28</v>
      </c>
      <c r="I13" s="20">
        <v>-43.07</v>
      </c>
      <c r="J13" s="16">
        <v>387</v>
      </c>
      <c r="K13" s="16">
        <v>200.6</v>
      </c>
      <c r="L13" s="16" t="s">
        <v>151</v>
      </c>
      <c r="M13" s="82"/>
    </row>
    <row r="14" spans="1:13" s="6" customFormat="1" x14ac:dyDescent="0.2">
      <c r="A14" s="16" t="s">
        <v>173</v>
      </c>
      <c r="B14" s="16">
        <v>2.1900000000000001E-3</v>
      </c>
      <c r="C14" s="16">
        <v>1.129E-2</v>
      </c>
      <c r="D14" s="17">
        <v>44169</v>
      </c>
      <c r="E14" s="16">
        <v>27.5</v>
      </c>
      <c r="F14" s="16">
        <f t="shared" si="0"/>
        <v>6.0225000000000001E-2</v>
      </c>
      <c r="G14" s="16">
        <f t="shared" si="1"/>
        <v>0.310475</v>
      </c>
      <c r="H14" s="20">
        <v>-20.28</v>
      </c>
      <c r="I14" s="20">
        <v>-43.07</v>
      </c>
      <c r="J14" s="16">
        <v>387</v>
      </c>
      <c r="K14" s="16">
        <v>194</v>
      </c>
      <c r="L14" s="16" t="s">
        <v>151</v>
      </c>
      <c r="M14" s="82"/>
    </row>
    <row r="15" spans="1:13" s="6" customFormat="1" x14ac:dyDescent="0.2">
      <c r="A15" s="28" t="s">
        <v>157</v>
      </c>
      <c r="B15" s="16">
        <v>1.41E-3</v>
      </c>
      <c r="C15" s="16" t="s">
        <v>153</v>
      </c>
      <c r="D15" s="17">
        <v>42990</v>
      </c>
      <c r="E15" s="16">
        <v>28.6</v>
      </c>
      <c r="F15" s="16">
        <f t="shared" si="0"/>
        <v>4.0326000000000001E-2</v>
      </c>
      <c r="G15" s="16" t="s">
        <v>153</v>
      </c>
      <c r="H15" s="20">
        <v>-20.02</v>
      </c>
      <c r="I15" s="20">
        <v>-42.75</v>
      </c>
      <c r="J15" s="16">
        <v>291</v>
      </c>
      <c r="K15" s="16">
        <v>0</v>
      </c>
      <c r="L15" s="16" t="s">
        <v>152</v>
      </c>
      <c r="M15" s="82"/>
    </row>
    <row r="16" spans="1:13" s="6" customFormat="1" x14ac:dyDescent="0.2">
      <c r="A16" s="28" t="s">
        <v>157</v>
      </c>
      <c r="B16" s="16">
        <v>1.08E-3</v>
      </c>
      <c r="C16" s="16" t="s">
        <v>153</v>
      </c>
      <c r="D16" s="17">
        <v>42935</v>
      </c>
      <c r="E16" s="16">
        <v>47.7</v>
      </c>
      <c r="F16" s="16">
        <f t="shared" si="0"/>
        <v>5.1516000000000006E-2</v>
      </c>
      <c r="G16" s="16" t="s">
        <v>153</v>
      </c>
      <c r="H16" s="20">
        <v>-20.02</v>
      </c>
      <c r="I16" s="20">
        <v>-42.75</v>
      </c>
      <c r="J16" s="16">
        <v>291</v>
      </c>
      <c r="K16" s="16">
        <v>0.3</v>
      </c>
      <c r="L16" s="16" t="s">
        <v>152</v>
      </c>
      <c r="M16" s="82"/>
    </row>
    <row r="17" spans="1:13" s="6" customFormat="1" x14ac:dyDescent="0.2">
      <c r="A17" s="28" t="s">
        <v>157</v>
      </c>
      <c r="B17" s="16">
        <v>1.2899999999999999E-3</v>
      </c>
      <c r="C17" s="16" t="s">
        <v>153</v>
      </c>
      <c r="D17" s="17">
        <v>43046</v>
      </c>
      <c r="E17" s="16">
        <v>57.6</v>
      </c>
      <c r="F17" s="16">
        <f t="shared" si="0"/>
        <v>7.4303999999999995E-2</v>
      </c>
      <c r="G17" s="16" t="s">
        <v>153</v>
      </c>
      <c r="H17" s="20">
        <v>-20.02</v>
      </c>
      <c r="I17" s="20">
        <v>-42.75</v>
      </c>
      <c r="J17" s="16">
        <v>291</v>
      </c>
      <c r="K17" s="16">
        <v>156.1</v>
      </c>
      <c r="L17" s="16" t="s">
        <v>151</v>
      </c>
      <c r="M17" s="82"/>
    </row>
    <row r="18" spans="1:13" s="6" customFormat="1" x14ac:dyDescent="0.2">
      <c r="A18" s="28" t="s">
        <v>157</v>
      </c>
      <c r="B18" s="16">
        <v>2.65E-3</v>
      </c>
      <c r="C18" s="16">
        <v>1.4109999999999999E-2</v>
      </c>
      <c r="D18" s="17">
        <v>43074</v>
      </c>
      <c r="E18" s="16">
        <v>156</v>
      </c>
      <c r="F18" s="16">
        <f t="shared" si="0"/>
        <v>0.41339999999999999</v>
      </c>
      <c r="G18" s="16">
        <f t="shared" si="1"/>
        <v>2.2011599999999998</v>
      </c>
      <c r="H18" s="20">
        <v>-20.02</v>
      </c>
      <c r="I18" s="20">
        <v>-42.75</v>
      </c>
      <c r="J18" s="16">
        <v>291</v>
      </c>
      <c r="K18" s="16">
        <v>202.5</v>
      </c>
      <c r="L18" s="16" t="s">
        <v>151</v>
      </c>
      <c r="M18" s="82"/>
    </row>
    <row r="19" spans="1:13" s="6" customFormat="1" x14ac:dyDescent="0.2">
      <c r="A19" s="28" t="s">
        <v>157</v>
      </c>
      <c r="B19" s="16">
        <v>1.47E-3</v>
      </c>
      <c r="C19" s="16" t="s">
        <v>153</v>
      </c>
      <c r="D19" s="17">
        <v>42990</v>
      </c>
      <c r="E19" s="16">
        <v>35.200000000000003</v>
      </c>
      <c r="F19" s="16">
        <f t="shared" si="0"/>
        <v>5.1744000000000005E-2</v>
      </c>
      <c r="G19" s="16" t="s">
        <v>153</v>
      </c>
      <c r="H19" s="20">
        <v>-19.760000000000002</v>
      </c>
      <c r="I19" s="20">
        <v>-42.48</v>
      </c>
      <c r="J19" s="16">
        <v>235</v>
      </c>
      <c r="K19" s="16">
        <v>0</v>
      </c>
      <c r="L19" s="16" t="s">
        <v>152</v>
      </c>
      <c r="M19" s="82"/>
    </row>
    <row r="20" spans="1:13" s="6" customFormat="1" x14ac:dyDescent="0.2">
      <c r="A20" s="28" t="s">
        <v>157</v>
      </c>
      <c r="B20" s="16">
        <v>1.3500000000000001E-3</v>
      </c>
      <c r="C20" s="16" t="s">
        <v>153</v>
      </c>
      <c r="D20" s="17">
        <v>42748</v>
      </c>
      <c r="E20" s="16">
        <v>141</v>
      </c>
      <c r="F20" s="16">
        <f t="shared" si="0"/>
        <v>0.19035000000000002</v>
      </c>
      <c r="G20" s="16" t="s">
        <v>153</v>
      </c>
      <c r="H20" s="20">
        <v>-19.760000000000002</v>
      </c>
      <c r="I20" s="20">
        <v>-42.48</v>
      </c>
      <c r="J20" s="16">
        <v>235</v>
      </c>
      <c r="K20" s="16" t="s">
        <v>153</v>
      </c>
      <c r="L20" s="16" t="s">
        <v>151</v>
      </c>
      <c r="M20" s="82"/>
    </row>
    <row r="21" spans="1:13" s="6" customFormat="1" x14ac:dyDescent="0.2">
      <c r="A21" s="28" t="s">
        <v>157</v>
      </c>
      <c r="B21" s="16">
        <v>2.6099999999999999E-3</v>
      </c>
      <c r="C21" s="16">
        <v>1.7610000000000001E-2</v>
      </c>
      <c r="D21" s="17">
        <v>43075</v>
      </c>
      <c r="E21" s="16">
        <v>256</v>
      </c>
      <c r="F21" s="16">
        <f t="shared" si="0"/>
        <v>0.66815999999999998</v>
      </c>
      <c r="G21" s="16">
        <f t="shared" si="1"/>
        <v>4.5081600000000002</v>
      </c>
      <c r="H21" s="20">
        <v>-19.760000000000002</v>
      </c>
      <c r="I21" s="20">
        <v>-42.48</v>
      </c>
      <c r="J21" s="16">
        <v>235</v>
      </c>
      <c r="K21" s="16">
        <v>230.8</v>
      </c>
      <c r="L21" s="16" t="s">
        <v>151</v>
      </c>
      <c r="M21" s="82"/>
    </row>
    <row r="22" spans="1:13" s="6" customFormat="1" x14ac:dyDescent="0.2">
      <c r="A22" s="28" t="s">
        <v>157</v>
      </c>
      <c r="B22" s="16">
        <v>1.1900000000000001E-3</v>
      </c>
      <c r="C22" s="16" t="s">
        <v>153</v>
      </c>
      <c r="D22" s="17">
        <v>42990</v>
      </c>
      <c r="E22" s="16">
        <v>56.9</v>
      </c>
      <c r="F22" s="16">
        <f t="shared" si="0"/>
        <v>6.7711000000000007E-2</v>
      </c>
      <c r="G22" s="16" t="s">
        <v>153</v>
      </c>
      <c r="H22" s="20">
        <v>-19.329999999999998</v>
      </c>
      <c r="I22" s="20">
        <v>-42.38</v>
      </c>
      <c r="J22" s="16">
        <v>191</v>
      </c>
      <c r="K22" s="16">
        <v>1.8</v>
      </c>
      <c r="L22" s="16" t="s">
        <v>152</v>
      </c>
      <c r="M22" s="82"/>
    </row>
    <row r="23" spans="1:13" s="6" customFormat="1" x14ac:dyDescent="0.2">
      <c r="A23" s="28" t="s">
        <v>157</v>
      </c>
      <c r="B23" s="16">
        <v>1.3699999999999999E-3</v>
      </c>
      <c r="C23" s="16" t="s">
        <v>153</v>
      </c>
      <c r="D23" s="17">
        <v>43019</v>
      </c>
      <c r="E23" s="16">
        <v>53.7</v>
      </c>
      <c r="F23" s="16">
        <f t="shared" si="0"/>
        <v>7.3568999999999996E-2</v>
      </c>
      <c r="G23" s="16" t="s">
        <v>153</v>
      </c>
      <c r="H23" s="20">
        <v>-19.329999999999998</v>
      </c>
      <c r="I23" s="20">
        <v>-42.38</v>
      </c>
      <c r="J23" s="16">
        <v>191</v>
      </c>
      <c r="K23" s="16">
        <v>26.3</v>
      </c>
      <c r="L23" s="16" t="s">
        <v>151</v>
      </c>
      <c r="M23" s="82"/>
    </row>
    <row r="24" spans="1:13" s="6" customFormat="1" x14ac:dyDescent="0.2">
      <c r="A24" s="28" t="s">
        <v>157</v>
      </c>
      <c r="B24" s="16">
        <v>1.1900000000000001E-3</v>
      </c>
      <c r="C24" s="16" t="s">
        <v>153</v>
      </c>
      <c r="D24" s="17">
        <v>42788</v>
      </c>
      <c r="E24" s="16">
        <v>176</v>
      </c>
      <c r="F24" s="16">
        <f t="shared" si="0"/>
        <v>0.20944000000000002</v>
      </c>
      <c r="G24" s="16" t="s">
        <v>153</v>
      </c>
      <c r="H24" s="20">
        <v>-19.329999999999998</v>
      </c>
      <c r="I24" s="20">
        <v>-42.38</v>
      </c>
      <c r="J24" s="16">
        <v>191</v>
      </c>
      <c r="K24" s="16">
        <v>76.400000000000006</v>
      </c>
      <c r="L24" s="16" t="s">
        <v>151</v>
      </c>
      <c r="M24" s="82"/>
    </row>
    <row r="25" spans="1:13" s="6" customFormat="1" x14ac:dyDescent="0.2">
      <c r="A25" s="28" t="s">
        <v>157</v>
      </c>
      <c r="B25" s="16">
        <v>2.2699999999999999E-3</v>
      </c>
      <c r="C25" s="16">
        <v>7.1900000000000002E-3</v>
      </c>
      <c r="D25" s="17">
        <v>42753</v>
      </c>
      <c r="E25" s="16">
        <v>196</v>
      </c>
      <c r="F25" s="16">
        <f t="shared" si="0"/>
        <v>0.44491999999999998</v>
      </c>
      <c r="G25" s="16">
        <f t="shared" si="1"/>
        <v>1.40924</v>
      </c>
      <c r="H25" s="20">
        <v>-19.329999999999998</v>
      </c>
      <c r="I25" s="20">
        <v>-42.38</v>
      </c>
      <c r="J25" s="16">
        <v>191</v>
      </c>
      <c r="K25" s="16">
        <v>61</v>
      </c>
      <c r="L25" s="16" t="s">
        <v>151</v>
      </c>
      <c r="M25" s="82"/>
    </row>
    <row r="26" spans="1:13" s="6" customFormat="1" x14ac:dyDescent="0.2">
      <c r="A26" s="28" t="s">
        <v>157</v>
      </c>
      <c r="B26" s="16">
        <v>2.1199999999999999E-3</v>
      </c>
      <c r="C26" s="16">
        <v>2.6679999999999999E-2</v>
      </c>
      <c r="D26" s="17">
        <v>43075</v>
      </c>
      <c r="E26" s="16">
        <v>349</v>
      </c>
      <c r="F26" s="16">
        <f t="shared" si="0"/>
        <v>0.73987999999999998</v>
      </c>
      <c r="G26" s="16">
        <f t="shared" si="1"/>
        <v>9.3113200000000003</v>
      </c>
      <c r="H26" s="20">
        <v>-19.329999999999998</v>
      </c>
      <c r="I26" s="20">
        <v>-42.38</v>
      </c>
      <c r="J26" s="16">
        <v>191</v>
      </c>
      <c r="K26" s="16">
        <v>190.1</v>
      </c>
      <c r="L26" s="16" t="s">
        <v>151</v>
      </c>
      <c r="M26" s="82"/>
    </row>
    <row r="27" spans="1:13" s="6" customFormat="1" x14ac:dyDescent="0.2">
      <c r="A27" s="28" t="s">
        <v>172</v>
      </c>
      <c r="B27" s="16" t="s">
        <v>153</v>
      </c>
      <c r="C27" s="16">
        <v>5.6100000000000004E-3</v>
      </c>
      <c r="D27" s="17">
        <v>42748</v>
      </c>
      <c r="E27" s="16">
        <v>55.9</v>
      </c>
      <c r="F27" s="16" t="s">
        <v>153</v>
      </c>
      <c r="G27" s="16">
        <f t="shared" si="1"/>
        <v>0.31359900000000002</v>
      </c>
      <c r="H27" s="20">
        <v>-19.53</v>
      </c>
      <c r="I27" s="20">
        <v>-42.6</v>
      </c>
      <c r="J27" s="16">
        <v>235</v>
      </c>
      <c r="K27" s="16">
        <v>90.9</v>
      </c>
      <c r="L27" s="16" t="s">
        <v>151</v>
      </c>
      <c r="M27" s="82"/>
    </row>
    <row r="28" spans="1:13" s="6" customFormat="1" x14ac:dyDescent="0.2">
      <c r="A28" s="28" t="s">
        <v>157</v>
      </c>
      <c r="B28" s="16">
        <v>1.1199999999999999E-3</v>
      </c>
      <c r="C28" s="16" t="s">
        <v>153</v>
      </c>
      <c r="D28" s="17">
        <v>42990</v>
      </c>
      <c r="E28" s="16">
        <v>56.9</v>
      </c>
      <c r="F28" s="16">
        <f t="shared" si="0"/>
        <v>6.3727999999999993E-2</v>
      </c>
      <c r="G28" s="16" t="s">
        <v>153</v>
      </c>
      <c r="H28" s="20">
        <v>-19.489999999999998</v>
      </c>
      <c r="I28" s="20">
        <v>-42.49</v>
      </c>
      <c r="J28" s="16">
        <v>226</v>
      </c>
      <c r="K28" s="16">
        <v>0</v>
      </c>
      <c r="L28" s="16" t="s">
        <v>152</v>
      </c>
      <c r="M28" s="82"/>
    </row>
    <row r="29" spans="1:13" s="6" customFormat="1" x14ac:dyDescent="0.2">
      <c r="A29" s="28" t="s">
        <v>157</v>
      </c>
      <c r="B29" s="16">
        <v>1.5499999999999999E-3</v>
      </c>
      <c r="C29" s="16" t="s">
        <v>153</v>
      </c>
      <c r="D29" s="17">
        <v>42787</v>
      </c>
      <c r="E29" s="16">
        <v>176</v>
      </c>
      <c r="F29" s="16">
        <f t="shared" si="0"/>
        <v>0.27279999999999999</v>
      </c>
      <c r="G29" s="16" t="s">
        <v>153</v>
      </c>
      <c r="H29" s="20">
        <v>-19.489999999999998</v>
      </c>
      <c r="I29" s="20">
        <v>-42.49</v>
      </c>
      <c r="J29" s="16">
        <v>226</v>
      </c>
      <c r="K29" s="16">
        <v>158.4</v>
      </c>
      <c r="L29" s="16" t="s">
        <v>151</v>
      </c>
      <c r="M29" s="82"/>
    </row>
    <row r="30" spans="1:13" s="6" customFormat="1" x14ac:dyDescent="0.2">
      <c r="A30" s="28" t="s">
        <v>157</v>
      </c>
      <c r="B30" s="16">
        <v>3.0200000000000001E-3</v>
      </c>
      <c r="C30" s="16">
        <v>3.7530000000000001E-2</v>
      </c>
      <c r="D30" s="17">
        <v>43075</v>
      </c>
      <c r="E30" s="16">
        <v>349</v>
      </c>
      <c r="F30" s="16">
        <f t="shared" si="0"/>
        <v>1.0539800000000001</v>
      </c>
      <c r="G30" s="16">
        <f t="shared" si="1"/>
        <v>13.09797</v>
      </c>
      <c r="H30" s="20">
        <v>-19.489999999999998</v>
      </c>
      <c r="I30" s="20">
        <v>-42.49</v>
      </c>
      <c r="J30" s="16">
        <v>226</v>
      </c>
      <c r="K30" s="16">
        <v>230.8</v>
      </c>
      <c r="L30" s="16" t="s">
        <v>151</v>
      </c>
      <c r="M30" s="82"/>
    </row>
    <row r="31" spans="1:13" s="6" customFormat="1" x14ac:dyDescent="0.2">
      <c r="A31" s="28" t="s">
        <v>157</v>
      </c>
      <c r="B31" s="16">
        <v>1.57E-3</v>
      </c>
      <c r="C31" s="16">
        <v>6.7809999999999995E-2</v>
      </c>
      <c r="D31" s="17">
        <v>43075</v>
      </c>
      <c r="E31" s="16">
        <v>574</v>
      </c>
      <c r="F31" s="16">
        <f t="shared" si="0"/>
        <v>0.90117999999999998</v>
      </c>
      <c r="G31" s="16">
        <f t="shared" si="1"/>
        <v>38.922939999999997</v>
      </c>
      <c r="H31" s="20">
        <v>-18.88</v>
      </c>
      <c r="I31" s="20">
        <v>-41.95</v>
      </c>
      <c r="J31" s="16">
        <v>163</v>
      </c>
      <c r="K31" s="16">
        <v>190.1</v>
      </c>
      <c r="L31" s="16" t="s">
        <v>151</v>
      </c>
      <c r="M31" s="82"/>
    </row>
    <row r="32" spans="1:13" s="6" customFormat="1" x14ac:dyDescent="0.2">
      <c r="A32" s="28" t="s">
        <v>157</v>
      </c>
      <c r="B32" s="16">
        <v>1.2800000000000001E-3</v>
      </c>
      <c r="C32" s="16" t="s">
        <v>153</v>
      </c>
      <c r="D32" s="17">
        <v>42753</v>
      </c>
      <c r="E32" s="16">
        <v>284</v>
      </c>
      <c r="F32" s="16">
        <f t="shared" si="0"/>
        <v>0.36352000000000001</v>
      </c>
      <c r="G32" s="16" t="s">
        <v>153</v>
      </c>
      <c r="H32" s="20">
        <v>-18.86</v>
      </c>
      <c r="I32" s="20">
        <v>-41.83</v>
      </c>
      <c r="J32" s="16">
        <v>146</v>
      </c>
      <c r="K32" s="16">
        <v>61</v>
      </c>
      <c r="L32" s="16" t="s">
        <v>151</v>
      </c>
      <c r="M32" s="82"/>
    </row>
    <row r="33" spans="1:13" s="6" customFormat="1" x14ac:dyDescent="0.2">
      <c r="A33" s="28" t="s">
        <v>157</v>
      </c>
      <c r="B33" s="16">
        <v>2.15E-3</v>
      </c>
      <c r="C33" s="16">
        <v>3.0679999999999999E-2</v>
      </c>
      <c r="D33" s="17">
        <v>43075</v>
      </c>
      <c r="E33" s="16">
        <v>574</v>
      </c>
      <c r="F33" s="16">
        <f t="shared" si="0"/>
        <v>1.2341</v>
      </c>
      <c r="G33" s="16">
        <f t="shared" si="1"/>
        <v>17.610319999999998</v>
      </c>
      <c r="H33" s="20">
        <v>-18.86</v>
      </c>
      <c r="I33" s="20">
        <v>-41.83</v>
      </c>
      <c r="J33" s="16">
        <v>146</v>
      </c>
      <c r="K33" s="16">
        <v>190.1</v>
      </c>
      <c r="L33" s="16" t="s">
        <v>151</v>
      </c>
      <c r="M33" s="82"/>
    </row>
    <row r="34" spans="1:13" s="6" customFormat="1" x14ac:dyDescent="0.2">
      <c r="A34" s="28" t="s">
        <v>157</v>
      </c>
      <c r="B34" s="16">
        <v>2.7599999999999999E-3</v>
      </c>
      <c r="C34" s="16">
        <v>2.588E-2</v>
      </c>
      <c r="D34" s="17">
        <v>43076</v>
      </c>
      <c r="E34" s="16">
        <v>705</v>
      </c>
      <c r="F34" s="16">
        <f t="shared" si="0"/>
        <v>1.9458</v>
      </c>
      <c r="G34" s="16">
        <f t="shared" ref="G34:G65" si="2">C34*E34</f>
        <v>18.2454</v>
      </c>
      <c r="H34" s="20">
        <v>-18.97</v>
      </c>
      <c r="I34" s="20">
        <v>-41.65</v>
      </c>
      <c r="J34" s="16">
        <v>130</v>
      </c>
      <c r="K34" s="16">
        <v>126.1</v>
      </c>
      <c r="L34" s="16" t="s">
        <v>151</v>
      </c>
      <c r="M34" s="82"/>
    </row>
    <row r="35" spans="1:13" s="6" customFormat="1" x14ac:dyDescent="0.2">
      <c r="A35" s="28" t="s">
        <v>157</v>
      </c>
      <c r="B35" s="16">
        <v>3.7599999999999999E-3</v>
      </c>
      <c r="C35" s="16">
        <v>1.9529999999999999E-2</v>
      </c>
      <c r="D35" s="17">
        <v>43076</v>
      </c>
      <c r="E35" s="16">
        <v>705</v>
      </c>
      <c r="F35" s="16">
        <f t="shared" si="0"/>
        <v>2.6507999999999998</v>
      </c>
      <c r="G35" s="16">
        <f t="shared" si="2"/>
        <v>13.768649999999999</v>
      </c>
      <c r="H35" s="20">
        <v>-19.170000000000002</v>
      </c>
      <c r="I35" s="20">
        <v>-41.46</v>
      </c>
      <c r="J35" s="16">
        <v>117</v>
      </c>
      <c r="K35" s="16">
        <v>190.1</v>
      </c>
      <c r="L35" s="16" t="s">
        <v>151</v>
      </c>
      <c r="M35" s="82"/>
    </row>
    <row r="36" spans="1:13" s="6" customFormat="1" x14ac:dyDescent="0.2">
      <c r="A36" s="28" t="s">
        <v>157</v>
      </c>
      <c r="B36" s="16">
        <v>2.3600000000000001E-3</v>
      </c>
      <c r="C36" s="16">
        <v>1.8149999999999999E-2</v>
      </c>
      <c r="D36" s="17">
        <v>43076</v>
      </c>
      <c r="E36" s="16">
        <v>705</v>
      </c>
      <c r="F36" s="16">
        <f t="shared" si="0"/>
        <v>1.6638000000000002</v>
      </c>
      <c r="G36" s="16">
        <f t="shared" si="2"/>
        <v>12.79575</v>
      </c>
      <c r="H36" s="20">
        <v>-19.350000000000001</v>
      </c>
      <c r="I36" s="20">
        <v>-41.24</v>
      </c>
      <c r="J36" s="16">
        <v>100</v>
      </c>
      <c r="K36" s="16">
        <v>190.1</v>
      </c>
      <c r="L36" s="16" t="s">
        <v>151</v>
      </c>
      <c r="M36" s="82"/>
    </row>
    <row r="37" spans="1:13" s="6" customFormat="1" x14ac:dyDescent="0.2">
      <c r="A37" s="28" t="s">
        <v>157</v>
      </c>
      <c r="B37" s="16">
        <v>1.4499999999999999E-3</v>
      </c>
      <c r="C37" s="16">
        <v>8.1099999999999992E-3</v>
      </c>
      <c r="D37" s="17">
        <v>43076</v>
      </c>
      <c r="E37" s="16">
        <v>881</v>
      </c>
      <c r="F37" s="16">
        <f t="shared" si="0"/>
        <v>1.27745</v>
      </c>
      <c r="G37" s="16">
        <f t="shared" si="2"/>
        <v>7.1449099999999994</v>
      </c>
      <c r="H37" s="20">
        <v>-19.510000000000002</v>
      </c>
      <c r="I37" s="20">
        <v>-41.01</v>
      </c>
      <c r="J37" s="16">
        <v>80</v>
      </c>
      <c r="K37" s="16">
        <v>210.3</v>
      </c>
      <c r="L37" s="16" t="s">
        <v>151</v>
      </c>
      <c r="M37" s="82"/>
    </row>
    <row r="38" spans="1:13" s="6" customFormat="1" x14ac:dyDescent="0.2">
      <c r="A38" s="28" t="s">
        <v>156</v>
      </c>
      <c r="B38" s="16">
        <v>2.1199999999999999E-3</v>
      </c>
      <c r="C38" s="16" t="s">
        <v>153</v>
      </c>
      <c r="D38" s="17">
        <v>42954</v>
      </c>
      <c r="E38" s="16">
        <v>10.1</v>
      </c>
      <c r="F38" s="16">
        <f t="shared" si="0"/>
        <v>2.1411999999999997E-2</v>
      </c>
      <c r="G38" s="16" t="s">
        <v>153</v>
      </c>
      <c r="H38" s="20">
        <v>-20.28</v>
      </c>
      <c r="I38" s="20">
        <v>-43.03</v>
      </c>
      <c r="J38" s="16">
        <v>387</v>
      </c>
      <c r="K38" s="16">
        <v>0</v>
      </c>
      <c r="L38" s="16" t="s">
        <v>152</v>
      </c>
      <c r="M38" s="82"/>
    </row>
    <row r="39" spans="1:13" s="6" customFormat="1" x14ac:dyDescent="0.2">
      <c r="A39" s="28" t="s">
        <v>156</v>
      </c>
      <c r="B39" s="16">
        <v>2.1299999999999999E-3</v>
      </c>
      <c r="C39" s="16" t="s">
        <v>153</v>
      </c>
      <c r="D39" s="17">
        <v>42934</v>
      </c>
      <c r="E39" s="16">
        <v>11</v>
      </c>
      <c r="F39" s="16">
        <f t="shared" si="0"/>
        <v>2.3429999999999999E-2</v>
      </c>
      <c r="G39" s="16" t="s">
        <v>153</v>
      </c>
      <c r="H39" s="20">
        <v>-20.28</v>
      </c>
      <c r="I39" s="20">
        <v>-43.03</v>
      </c>
      <c r="J39" s="16">
        <v>387</v>
      </c>
      <c r="K39" s="16">
        <v>0</v>
      </c>
      <c r="L39" s="16" t="s">
        <v>152</v>
      </c>
      <c r="M39" s="82"/>
    </row>
    <row r="40" spans="1:13" s="6" customFormat="1" x14ac:dyDescent="0.2">
      <c r="A40" s="28" t="s">
        <v>156</v>
      </c>
      <c r="B40" s="16">
        <v>2.99E-3</v>
      </c>
      <c r="C40" s="16" t="s">
        <v>153</v>
      </c>
      <c r="D40" s="17">
        <v>42989</v>
      </c>
      <c r="E40" s="16">
        <v>9.0500000000000007</v>
      </c>
      <c r="F40" s="16">
        <f t="shared" si="0"/>
        <v>2.7059500000000004E-2</v>
      </c>
      <c r="G40" s="16" t="s">
        <v>153</v>
      </c>
      <c r="H40" s="20">
        <v>-20.28</v>
      </c>
      <c r="I40" s="20">
        <v>-43.03</v>
      </c>
      <c r="J40" s="16">
        <v>387</v>
      </c>
      <c r="K40" s="16">
        <v>0</v>
      </c>
      <c r="L40" s="16" t="s">
        <v>152</v>
      </c>
      <c r="M40" s="82"/>
    </row>
    <row r="41" spans="1:13" s="6" customFormat="1" x14ac:dyDescent="0.2">
      <c r="A41" s="28" t="s">
        <v>156</v>
      </c>
      <c r="B41" s="16">
        <v>1.91E-3</v>
      </c>
      <c r="C41" s="16" t="s">
        <v>153</v>
      </c>
      <c r="D41" s="17">
        <v>42786</v>
      </c>
      <c r="E41" s="16">
        <v>16.3</v>
      </c>
      <c r="F41" s="16">
        <f t="shared" si="0"/>
        <v>3.1133000000000001E-2</v>
      </c>
      <c r="G41" s="16" t="s">
        <v>153</v>
      </c>
      <c r="H41" s="20">
        <v>-20.28</v>
      </c>
      <c r="I41" s="20">
        <v>-43.03</v>
      </c>
      <c r="J41" s="16">
        <v>387</v>
      </c>
      <c r="K41" s="16">
        <v>95.8</v>
      </c>
      <c r="L41" s="16" t="s">
        <v>151</v>
      </c>
      <c r="M41" s="82"/>
    </row>
    <row r="42" spans="1:13" s="6" customFormat="1" x14ac:dyDescent="0.2">
      <c r="A42" s="28" t="s">
        <v>156</v>
      </c>
      <c r="B42" s="16">
        <v>3.4399999999999999E-3</v>
      </c>
      <c r="C42" s="16" t="s">
        <v>153</v>
      </c>
      <c r="D42" s="17">
        <v>43011</v>
      </c>
      <c r="E42" s="16">
        <v>9.1999999999999993</v>
      </c>
      <c r="F42" s="16">
        <f t="shared" si="0"/>
        <v>3.1647999999999996E-2</v>
      </c>
      <c r="G42" s="16" t="s">
        <v>153</v>
      </c>
      <c r="H42" s="20">
        <v>-20.28</v>
      </c>
      <c r="I42" s="20">
        <v>-43.03</v>
      </c>
      <c r="J42" s="16">
        <v>387</v>
      </c>
      <c r="K42" s="16">
        <v>45.6</v>
      </c>
      <c r="L42" s="16" t="s">
        <v>151</v>
      </c>
      <c r="M42" s="82"/>
    </row>
    <row r="43" spans="1:13" s="6" customFormat="1" x14ac:dyDescent="0.2">
      <c r="A43" s="28" t="s">
        <v>156</v>
      </c>
      <c r="B43" s="16">
        <v>2.4499999999999999E-3</v>
      </c>
      <c r="C43" s="16" t="s">
        <v>153</v>
      </c>
      <c r="D43" s="17">
        <v>42745</v>
      </c>
      <c r="E43" s="16">
        <v>17.399999999999999</v>
      </c>
      <c r="F43" s="16">
        <f t="shared" si="0"/>
        <v>4.2629999999999994E-2</v>
      </c>
      <c r="G43" s="16" t="s">
        <v>153</v>
      </c>
      <c r="H43" s="20">
        <v>-20.28</v>
      </c>
      <c r="I43" s="20">
        <v>-43.03</v>
      </c>
      <c r="J43" s="16">
        <v>387</v>
      </c>
      <c r="K43" s="16">
        <v>132.80000000000001</v>
      </c>
      <c r="L43" s="16" t="s">
        <v>151</v>
      </c>
      <c r="M43" s="82"/>
    </row>
    <row r="44" spans="1:13" s="6" customFormat="1" x14ac:dyDescent="0.2">
      <c r="A44" s="28" t="s">
        <v>156</v>
      </c>
      <c r="B44" s="16">
        <v>3.0999999999999999E-3</v>
      </c>
      <c r="C44" s="16">
        <v>7.0200000000000002E-3</v>
      </c>
      <c r="D44" s="17">
        <v>43045</v>
      </c>
      <c r="E44" s="16">
        <v>14.2</v>
      </c>
      <c r="F44" s="16">
        <f t="shared" si="0"/>
        <v>4.4019999999999997E-2</v>
      </c>
      <c r="G44" s="16">
        <f t="shared" si="2"/>
        <v>9.9683999999999995E-2</v>
      </c>
      <c r="H44" s="20">
        <v>-20.28</v>
      </c>
      <c r="I44" s="20">
        <v>-43.03</v>
      </c>
      <c r="J44" s="16">
        <v>387</v>
      </c>
      <c r="K44" s="16">
        <v>181.7</v>
      </c>
      <c r="L44" s="16" t="s">
        <v>151</v>
      </c>
      <c r="M44" s="82"/>
    </row>
    <row r="45" spans="1:13" s="6" customFormat="1" x14ac:dyDescent="0.2">
      <c r="A45" s="28" t="s">
        <v>156</v>
      </c>
      <c r="B45" s="16">
        <v>6.4700000000000001E-3</v>
      </c>
      <c r="C45" s="16">
        <v>6.6600000000000001E-3</v>
      </c>
      <c r="D45" s="17">
        <v>43073</v>
      </c>
      <c r="E45" s="16">
        <v>27.5</v>
      </c>
      <c r="F45" s="16">
        <f t="shared" si="0"/>
        <v>0.177925</v>
      </c>
      <c r="G45" s="16">
        <f t="shared" si="2"/>
        <v>0.18315000000000001</v>
      </c>
      <c r="H45" s="20">
        <v>-20.28</v>
      </c>
      <c r="I45" s="20">
        <v>-43.03</v>
      </c>
      <c r="J45" s="16">
        <v>387</v>
      </c>
      <c r="K45" s="16">
        <v>267.89999999999998</v>
      </c>
      <c r="L45" s="16" t="s">
        <v>151</v>
      </c>
      <c r="M45" s="82"/>
    </row>
    <row r="46" spans="1:13" s="6" customFormat="1" x14ac:dyDescent="0.2">
      <c r="A46" s="28" t="s">
        <v>157</v>
      </c>
      <c r="B46" s="16">
        <v>1.25E-3</v>
      </c>
      <c r="C46" s="16" t="s">
        <v>153</v>
      </c>
      <c r="D46" s="17">
        <v>42990</v>
      </c>
      <c r="E46" s="16">
        <v>24.9</v>
      </c>
      <c r="F46" s="16">
        <f t="shared" si="0"/>
        <v>3.1125E-2</v>
      </c>
      <c r="G46" s="16" t="s">
        <v>153</v>
      </c>
      <c r="H46" s="20">
        <v>-20.27</v>
      </c>
      <c r="I46" s="20">
        <v>-42.92</v>
      </c>
      <c r="J46" s="16">
        <v>334</v>
      </c>
      <c r="K46" s="16">
        <v>0</v>
      </c>
      <c r="L46" s="16" t="s">
        <v>152</v>
      </c>
      <c r="M46" s="82"/>
    </row>
    <row r="47" spans="1:13" s="6" customFormat="1" x14ac:dyDescent="0.2">
      <c r="A47" s="28" t="s">
        <v>157</v>
      </c>
      <c r="B47" s="16">
        <v>1.99E-3</v>
      </c>
      <c r="C47" s="16" t="s">
        <v>153</v>
      </c>
      <c r="D47" s="17">
        <v>42746</v>
      </c>
      <c r="E47" s="16">
        <v>22.55</v>
      </c>
      <c r="F47" s="16">
        <f t="shared" si="0"/>
        <v>4.4874500000000005E-2</v>
      </c>
      <c r="G47" s="16" t="s">
        <v>153</v>
      </c>
      <c r="H47" s="20">
        <v>-20.27</v>
      </c>
      <c r="I47" s="20">
        <v>-42.92</v>
      </c>
      <c r="J47" s="16">
        <v>334</v>
      </c>
      <c r="K47" s="16">
        <v>75.099999999999994</v>
      </c>
      <c r="L47" s="16" t="s">
        <v>151</v>
      </c>
      <c r="M47" s="82"/>
    </row>
    <row r="48" spans="1:13" s="6" customFormat="1" x14ac:dyDescent="0.2">
      <c r="A48" s="28" t="s">
        <v>157</v>
      </c>
      <c r="B48" s="16">
        <v>1.4E-3</v>
      </c>
      <c r="C48" s="16" t="s">
        <v>153</v>
      </c>
      <c r="D48" s="17">
        <v>43012</v>
      </c>
      <c r="E48" s="16">
        <v>45.2</v>
      </c>
      <c r="F48" s="16">
        <f t="shared" si="0"/>
        <v>6.3280000000000003E-2</v>
      </c>
      <c r="G48" s="16" t="s">
        <v>153</v>
      </c>
      <c r="H48" s="20">
        <v>-20.27</v>
      </c>
      <c r="I48" s="20">
        <v>-42.92</v>
      </c>
      <c r="J48" s="16">
        <v>334</v>
      </c>
      <c r="K48" s="16">
        <v>44.1</v>
      </c>
      <c r="L48" s="16" t="s">
        <v>151</v>
      </c>
      <c r="M48" s="82"/>
    </row>
    <row r="49" spans="1:13" s="6" customFormat="1" x14ac:dyDescent="0.2">
      <c r="A49" s="28" t="s">
        <v>157</v>
      </c>
      <c r="B49" s="16">
        <v>2.65E-3</v>
      </c>
      <c r="C49" s="16" t="s">
        <v>153</v>
      </c>
      <c r="D49" s="17">
        <v>43046</v>
      </c>
      <c r="E49" s="16">
        <v>109</v>
      </c>
      <c r="F49" s="16">
        <f t="shared" si="0"/>
        <v>0.28885</v>
      </c>
      <c r="G49" s="16" t="s">
        <v>153</v>
      </c>
      <c r="H49" s="20">
        <v>-20.27</v>
      </c>
      <c r="I49" s="20">
        <v>-42.92</v>
      </c>
      <c r="J49" s="16">
        <v>334</v>
      </c>
      <c r="K49" s="16">
        <v>156.1</v>
      </c>
      <c r="L49" s="16" t="s">
        <v>151</v>
      </c>
      <c r="M49" s="82"/>
    </row>
    <row r="50" spans="1:13" s="6" customFormat="1" x14ac:dyDescent="0.2">
      <c r="A50" s="28" t="s">
        <v>157</v>
      </c>
      <c r="B50" s="16">
        <v>1.1299999999999999E-2</v>
      </c>
      <c r="C50" s="16">
        <v>1.342E-2</v>
      </c>
      <c r="D50" s="17">
        <v>43074</v>
      </c>
      <c r="E50" s="16">
        <v>70.900000000000006</v>
      </c>
      <c r="F50" s="16">
        <f t="shared" si="0"/>
        <v>0.80117000000000005</v>
      </c>
      <c r="G50" s="16">
        <f t="shared" si="2"/>
        <v>0.95147800000000005</v>
      </c>
      <c r="H50" s="20">
        <v>-20.27</v>
      </c>
      <c r="I50" s="20">
        <v>-42.92</v>
      </c>
      <c r="J50" s="16">
        <v>334</v>
      </c>
      <c r="K50" s="16">
        <v>202.5</v>
      </c>
      <c r="L50" s="16" t="s">
        <v>151</v>
      </c>
      <c r="M50" s="82"/>
    </row>
    <row r="51" spans="1:13" s="6" customFormat="1" x14ac:dyDescent="0.2">
      <c r="A51" s="28" t="s">
        <v>157</v>
      </c>
      <c r="B51" s="16">
        <v>1.2800000000000001E-3</v>
      </c>
      <c r="C51" s="16">
        <v>5.64E-3</v>
      </c>
      <c r="D51" s="17">
        <v>42753</v>
      </c>
      <c r="E51" s="16">
        <v>67.900000000000006</v>
      </c>
      <c r="F51" s="16">
        <f t="shared" si="0"/>
        <v>8.6912000000000017E-2</v>
      </c>
      <c r="G51" s="16">
        <f t="shared" si="2"/>
        <v>0.38295600000000002</v>
      </c>
      <c r="H51" s="20">
        <v>-19.100000000000001</v>
      </c>
      <c r="I51" s="20">
        <v>-42.15</v>
      </c>
      <c r="J51" s="16">
        <v>186</v>
      </c>
      <c r="K51" s="16">
        <v>61</v>
      </c>
      <c r="L51" s="16" t="s">
        <v>151</v>
      </c>
      <c r="M51" s="82"/>
    </row>
    <row r="52" spans="1:13" s="6" customFormat="1" x14ac:dyDescent="0.2">
      <c r="A52" s="28" t="s">
        <v>157</v>
      </c>
      <c r="B52" s="16">
        <v>2.5999999999999999E-3</v>
      </c>
      <c r="C52" s="16">
        <v>2.828E-2</v>
      </c>
      <c r="D52" s="17">
        <v>43075</v>
      </c>
      <c r="E52" s="16">
        <v>161</v>
      </c>
      <c r="F52" s="16">
        <f t="shared" si="0"/>
        <v>0.41859999999999997</v>
      </c>
      <c r="G52" s="16">
        <f t="shared" si="2"/>
        <v>4.5530799999999996</v>
      </c>
      <c r="H52" s="20">
        <v>-19.100000000000001</v>
      </c>
      <c r="I52" s="20">
        <v>-42.15</v>
      </c>
      <c r="J52" s="16">
        <v>186</v>
      </c>
      <c r="K52" s="16">
        <v>190.1</v>
      </c>
      <c r="L52" s="16" t="s">
        <v>151</v>
      </c>
      <c r="M52" s="82"/>
    </row>
    <row r="53" spans="1:13" s="6" customFormat="1" x14ac:dyDescent="0.2">
      <c r="A53" s="16" t="s">
        <v>167</v>
      </c>
      <c r="B53" s="16" t="s">
        <v>153</v>
      </c>
      <c r="C53" s="16">
        <v>6.7799999999999996E-3</v>
      </c>
      <c r="D53" s="17">
        <v>43849</v>
      </c>
      <c r="E53" s="16">
        <v>11.9</v>
      </c>
      <c r="F53" s="16" t="s">
        <v>153</v>
      </c>
      <c r="G53" s="16">
        <f t="shared" si="2"/>
        <v>8.0682000000000004E-2</v>
      </c>
      <c r="H53" s="20">
        <v>-18.59</v>
      </c>
      <c r="I53" s="20">
        <v>-41.8</v>
      </c>
      <c r="J53" s="16">
        <v>187</v>
      </c>
      <c r="K53" s="16">
        <v>76.599999999999994</v>
      </c>
      <c r="L53" s="16" t="s">
        <v>151</v>
      </c>
      <c r="M53" s="82"/>
    </row>
    <row r="54" spans="1:13" s="6" customFormat="1" x14ac:dyDescent="0.2">
      <c r="A54" s="28" t="s">
        <v>158</v>
      </c>
      <c r="B54" s="16" t="s">
        <v>153</v>
      </c>
      <c r="C54" s="16">
        <v>5.7999999999999996E-3</v>
      </c>
      <c r="D54" s="17">
        <v>42753</v>
      </c>
      <c r="E54" s="16">
        <v>284</v>
      </c>
      <c r="F54" s="16" t="s">
        <v>153</v>
      </c>
      <c r="G54" s="16">
        <f t="shared" si="2"/>
        <v>1.6471999999999998</v>
      </c>
      <c r="H54" s="20">
        <v>-18.850000000000001</v>
      </c>
      <c r="I54" s="20">
        <v>-41.78</v>
      </c>
      <c r="J54" s="16">
        <v>257</v>
      </c>
      <c r="K54" s="16">
        <v>76.599999999999994</v>
      </c>
      <c r="L54" s="16" t="s">
        <v>151</v>
      </c>
      <c r="M54" s="82"/>
    </row>
    <row r="55" spans="1:13" s="6" customFormat="1" x14ac:dyDescent="0.2">
      <c r="A55" s="16" t="s">
        <v>169</v>
      </c>
      <c r="B55" s="16">
        <v>1.5499999999999999E-3</v>
      </c>
      <c r="C55" s="16" t="s">
        <v>153</v>
      </c>
      <c r="D55" s="17">
        <v>44031</v>
      </c>
      <c r="E55" s="16">
        <v>0.46</v>
      </c>
      <c r="F55" s="16">
        <f t="shared" si="0"/>
        <v>7.1299999999999998E-4</v>
      </c>
      <c r="G55" s="16" t="s">
        <v>153</v>
      </c>
      <c r="H55" s="20">
        <v>-19.18</v>
      </c>
      <c r="I55" s="20">
        <v>-41.3</v>
      </c>
      <c r="J55" s="16">
        <v>121</v>
      </c>
      <c r="K55" s="16">
        <v>22.3</v>
      </c>
      <c r="L55" s="16" t="s">
        <v>152</v>
      </c>
      <c r="M55" s="82"/>
    </row>
    <row r="56" spans="1:13" s="6" customFormat="1" x14ac:dyDescent="0.2">
      <c r="A56" s="16" t="s">
        <v>169</v>
      </c>
      <c r="B56" s="16">
        <v>1.6100000000000001E-3</v>
      </c>
      <c r="C56" s="16" t="s">
        <v>153</v>
      </c>
      <c r="D56" s="17">
        <v>43850</v>
      </c>
      <c r="E56" s="16">
        <v>0.63700000000000001</v>
      </c>
      <c r="F56" s="16">
        <f t="shared" si="0"/>
        <v>1.0255700000000002E-3</v>
      </c>
      <c r="G56" s="16" t="s">
        <v>153</v>
      </c>
      <c r="H56" s="20">
        <v>-19.18</v>
      </c>
      <c r="I56" s="20">
        <v>-41.3</v>
      </c>
      <c r="J56" s="16">
        <v>121</v>
      </c>
      <c r="K56" s="16">
        <v>55.6</v>
      </c>
      <c r="L56" s="16" t="s">
        <v>151</v>
      </c>
      <c r="M56" s="82"/>
    </row>
    <row r="57" spans="1:13" s="6" customFormat="1" x14ac:dyDescent="0.2">
      <c r="A57" s="28" t="s">
        <v>324</v>
      </c>
      <c r="B57" s="28">
        <v>3.7000000000000002E-3</v>
      </c>
      <c r="C57" s="28" t="s">
        <v>153</v>
      </c>
      <c r="D57" s="31">
        <v>42772.652777777781</v>
      </c>
      <c r="E57" s="16">
        <v>321</v>
      </c>
      <c r="F57" s="16">
        <f t="shared" si="0"/>
        <v>1.1877</v>
      </c>
      <c r="G57" s="16" t="s">
        <v>153</v>
      </c>
      <c r="H57" s="20">
        <v>-19.02</v>
      </c>
      <c r="I57" s="20">
        <v>-42.12</v>
      </c>
      <c r="J57" s="16">
        <v>196</v>
      </c>
      <c r="K57" s="16">
        <v>76.400000000000006</v>
      </c>
      <c r="L57" s="16" t="s">
        <v>151</v>
      </c>
      <c r="M57" s="82"/>
    </row>
    <row r="58" spans="1:13" s="6" customFormat="1" x14ac:dyDescent="0.2">
      <c r="A58" s="16" t="s">
        <v>95</v>
      </c>
      <c r="B58" s="16">
        <v>1.0000000000000001E-5</v>
      </c>
      <c r="C58" s="16">
        <v>5.6000000000000006E-4</v>
      </c>
      <c r="D58" s="17">
        <v>42767</v>
      </c>
      <c r="E58" s="16">
        <v>16.3</v>
      </c>
      <c r="F58" s="16">
        <f t="shared" si="0"/>
        <v>1.6300000000000003E-4</v>
      </c>
      <c r="G58" s="16">
        <f t="shared" si="2"/>
        <v>9.1280000000000007E-3</v>
      </c>
      <c r="H58" s="36">
        <v>-20.257941666666667</v>
      </c>
      <c r="I58" s="36">
        <v>-43.126086111111114</v>
      </c>
      <c r="J58" s="16">
        <v>444</v>
      </c>
      <c r="K58" s="16">
        <v>106.9</v>
      </c>
      <c r="L58" s="16" t="s">
        <v>151</v>
      </c>
      <c r="M58" s="82" t="s">
        <v>140</v>
      </c>
    </row>
    <row r="59" spans="1:13" s="6" customFormat="1" x14ac:dyDescent="0.2">
      <c r="A59" s="16" t="s">
        <v>92</v>
      </c>
      <c r="B59" s="16">
        <v>5.8999999999999998E-5</v>
      </c>
      <c r="C59" s="16">
        <v>1.1899999999999999E-4</v>
      </c>
      <c r="D59" s="17">
        <v>42767</v>
      </c>
      <c r="E59" s="16">
        <v>16.3</v>
      </c>
      <c r="F59" s="16">
        <f t="shared" si="0"/>
        <v>9.6170000000000001E-4</v>
      </c>
      <c r="G59" s="16">
        <f t="shared" si="2"/>
        <v>1.9396999999999999E-3</v>
      </c>
      <c r="H59" s="36">
        <v>-20.271380555555556</v>
      </c>
      <c r="I59" s="36">
        <v>-43.186491666666662</v>
      </c>
      <c r="J59" s="16">
        <v>569</v>
      </c>
      <c r="K59" s="16">
        <v>106.9</v>
      </c>
      <c r="L59" s="16" t="s">
        <v>151</v>
      </c>
      <c r="M59" s="82"/>
    </row>
    <row r="60" spans="1:13" s="6" customFormat="1" x14ac:dyDescent="0.2">
      <c r="A60" s="16" t="s">
        <v>98</v>
      </c>
      <c r="B60" s="16">
        <v>8.9999999999999992E-5</v>
      </c>
      <c r="C60" s="16">
        <v>5.6000000000000006E-4</v>
      </c>
      <c r="D60" s="17">
        <v>42767</v>
      </c>
      <c r="E60" s="16">
        <v>16.3</v>
      </c>
      <c r="F60" s="16">
        <f t="shared" si="0"/>
        <v>1.467E-3</v>
      </c>
      <c r="G60" s="16">
        <f t="shared" si="2"/>
        <v>9.1280000000000007E-3</v>
      </c>
      <c r="H60" s="36">
        <v>-20.285794444444445</v>
      </c>
      <c r="I60" s="36">
        <v>-43.065980555555555</v>
      </c>
      <c r="J60" s="16">
        <v>433</v>
      </c>
      <c r="K60" s="16">
        <v>106.9</v>
      </c>
      <c r="L60" s="16" t="s">
        <v>151</v>
      </c>
      <c r="M60" s="82"/>
    </row>
    <row r="61" spans="1:13" s="6" customFormat="1" x14ac:dyDescent="0.2">
      <c r="A61" s="16" t="s">
        <v>88</v>
      </c>
      <c r="B61" s="16">
        <v>1E-4</v>
      </c>
      <c r="C61" s="16">
        <v>1.1E-4</v>
      </c>
      <c r="D61" s="17">
        <v>42767</v>
      </c>
      <c r="E61" s="16">
        <v>16.3</v>
      </c>
      <c r="F61" s="16">
        <f t="shared" si="0"/>
        <v>1.6300000000000002E-3</v>
      </c>
      <c r="G61" s="16">
        <f t="shared" si="2"/>
        <v>1.7930000000000001E-3</v>
      </c>
      <c r="H61" s="36">
        <v>-20.305988888888891</v>
      </c>
      <c r="I61" s="36">
        <v>-43.217327777777783</v>
      </c>
      <c r="J61" s="16">
        <v>521</v>
      </c>
      <c r="K61" s="16">
        <v>106.9</v>
      </c>
      <c r="L61" s="16" t="s">
        <v>151</v>
      </c>
      <c r="M61" s="82"/>
    </row>
    <row r="62" spans="1:13" s="6" customFormat="1" x14ac:dyDescent="0.2">
      <c r="A62" s="16" t="s">
        <v>96</v>
      </c>
      <c r="B62" s="16">
        <v>1.01E-4</v>
      </c>
      <c r="C62" s="16">
        <v>1.2799999999999999E-4</v>
      </c>
      <c r="D62" s="17">
        <v>42767</v>
      </c>
      <c r="E62" s="16">
        <v>16.3</v>
      </c>
      <c r="F62" s="16">
        <f t="shared" si="0"/>
        <v>1.6463000000000001E-3</v>
      </c>
      <c r="G62" s="16">
        <f t="shared" si="2"/>
        <v>2.0864E-3</v>
      </c>
      <c r="H62" s="36">
        <v>-20.258119444444443</v>
      </c>
      <c r="I62" s="36">
        <v>-43.123461111111112</v>
      </c>
      <c r="J62" s="16">
        <v>423</v>
      </c>
      <c r="K62" s="16">
        <v>106.9</v>
      </c>
      <c r="L62" s="16" t="s">
        <v>151</v>
      </c>
      <c r="M62" s="82"/>
    </row>
    <row r="63" spans="1:13" s="6" customFormat="1" x14ac:dyDescent="0.2">
      <c r="A63" s="16" t="s">
        <v>89</v>
      </c>
      <c r="B63" s="16">
        <v>1.1E-4</v>
      </c>
      <c r="C63" s="16">
        <v>1E-4</v>
      </c>
      <c r="D63" s="17">
        <v>42767</v>
      </c>
      <c r="E63" s="16">
        <v>16.3</v>
      </c>
      <c r="F63" s="16">
        <f t="shared" si="0"/>
        <v>1.7930000000000001E-3</v>
      </c>
      <c r="G63" s="16">
        <f t="shared" si="2"/>
        <v>1.6300000000000002E-3</v>
      </c>
      <c r="H63" s="36">
        <v>-20.299933333333335</v>
      </c>
      <c r="I63" s="36">
        <v>-43.202197222222225</v>
      </c>
      <c r="J63" s="16">
        <v>523</v>
      </c>
      <c r="K63" s="16">
        <v>106.9</v>
      </c>
      <c r="L63" s="16" t="s">
        <v>151</v>
      </c>
      <c r="M63" s="82"/>
    </row>
    <row r="64" spans="1:13" s="6" customFormat="1" x14ac:dyDescent="0.2">
      <c r="A64" s="16" t="s">
        <v>87</v>
      </c>
      <c r="B64" s="16">
        <v>1.1999999999999999E-4</v>
      </c>
      <c r="C64" s="16">
        <v>1.1999999999999999E-4</v>
      </c>
      <c r="D64" s="17">
        <v>42767</v>
      </c>
      <c r="E64" s="16">
        <v>16.3</v>
      </c>
      <c r="F64" s="16">
        <f t="shared" si="0"/>
        <v>1.9559999999999998E-3</v>
      </c>
      <c r="G64" s="16">
        <f t="shared" si="2"/>
        <v>1.9559999999999998E-3</v>
      </c>
      <c r="H64" s="36">
        <v>-20.304002777777779</v>
      </c>
      <c r="I64" s="36">
        <v>-43.24046666666667</v>
      </c>
      <c r="J64" s="16">
        <v>541</v>
      </c>
      <c r="K64" s="16">
        <v>106.9</v>
      </c>
      <c r="L64" s="16" t="s">
        <v>151</v>
      </c>
      <c r="M64" s="82"/>
    </row>
    <row r="65" spans="1:13" s="6" customFormat="1" x14ac:dyDescent="0.2">
      <c r="A65" s="16" t="s">
        <v>94</v>
      </c>
      <c r="B65" s="16">
        <v>1.1999999999999999E-4</v>
      </c>
      <c r="C65" s="16">
        <v>2.0999999999999998E-4</v>
      </c>
      <c r="D65" s="17">
        <v>42767</v>
      </c>
      <c r="E65" s="16">
        <v>16.3</v>
      </c>
      <c r="F65" s="16">
        <f t="shared" si="0"/>
        <v>1.9559999999999998E-3</v>
      </c>
      <c r="G65" s="16">
        <f t="shared" si="2"/>
        <v>3.4229999999999998E-3</v>
      </c>
      <c r="H65" s="36">
        <v>-20.264180555555555</v>
      </c>
      <c r="I65" s="36">
        <v>-43.128605555555559</v>
      </c>
      <c r="J65" s="16">
        <v>427</v>
      </c>
      <c r="K65" s="16">
        <v>106.9</v>
      </c>
      <c r="L65" s="16" t="s">
        <v>151</v>
      </c>
      <c r="M65" s="82"/>
    </row>
    <row r="66" spans="1:13" s="6" customFormat="1" x14ac:dyDescent="0.2">
      <c r="A66" s="16" t="s">
        <v>85</v>
      </c>
      <c r="B66" s="16">
        <v>1.3000000000000002E-4</v>
      </c>
      <c r="C66" s="16">
        <v>3.8000000000000002E-4</v>
      </c>
      <c r="D66" s="17">
        <v>42767</v>
      </c>
      <c r="E66" s="16">
        <v>16.3</v>
      </c>
      <c r="F66" s="16">
        <f t="shared" ref="F66:F129" si="3">B66*E66</f>
        <v>2.1190000000000002E-3</v>
      </c>
      <c r="G66" s="16">
        <f t="shared" ref="G66:G97" si="4">C66*E66</f>
        <v>6.1940000000000007E-3</v>
      </c>
      <c r="H66" s="36">
        <v>-20.303708333333333</v>
      </c>
      <c r="I66" s="36">
        <v>-43.249247222222223</v>
      </c>
      <c r="J66" s="16">
        <v>562</v>
      </c>
      <c r="K66" s="16">
        <v>106.9</v>
      </c>
      <c r="L66" s="16" t="s">
        <v>151</v>
      </c>
      <c r="M66" s="82"/>
    </row>
    <row r="67" spans="1:13" s="6" customFormat="1" x14ac:dyDescent="0.2">
      <c r="A67" s="16" t="s">
        <v>97</v>
      </c>
      <c r="B67" s="16">
        <v>1.3700000000000002E-4</v>
      </c>
      <c r="C67" s="16">
        <v>5.3000000000000001E-5</v>
      </c>
      <c r="D67" s="17">
        <v>42767</v>
      </c>
      <c r="E67" s="16">
        <v>16.3</v>
      </c>
      <c r="F67" s="16">
        <f t="shared" si="3"/>
        <v>2.2331000000000004E-3</v>
      </c>
      <c r="G67" s="16">
        <f t="shared" si="4"/>
        <v>8.6390000000000002E-4</v>
      </c>
      <c r="H67" s="36">
        <v>-20.275669444444443</v>
      </c>
      <c r="I67" s="36">
        <v>-43.091333333333338</v>
      </c>
      <c r="J67" s="16">
        <v>410</v>
      </c>
      <c r="K67" s="16">
        <v>106.9</v>
      </c>
      <c r="L67" s="16" t="s">
        <v>151</v>
      </c>
      <c r="M67" s="82"/>
    </row>
    <row r="68" spans="1:13" s="6" customFormat="1" x14ac:dyDescent="0.2">
      <c r="A68" s="16" t="s">
        <v>84</v>
      </c>
      <c r="B68" s="16">
        <v>1.4999999999999999E-4</v>
      </c>
      <c r="C68" s="16">
        <v>4.1999999999999996E-4</v>
      </c>
      <c r="D68" s="17">
        <v>42767</v>
      </c>
      <c r="E68" s="16">
        <v>16.3</v>
      </c>
      <c r="F68" s="16">
        <f t="shared" si="3"/>
        <v>2.4449999999999997E-3</v>
      </c>
      <c r="G68" s="16">
        <f t="shared" si="4"/>
        <v>6.8459999999999997E-3</v>
      </c>
      <c r="H68" s="36">
        <v>-20.27386111111111</v>
      </c>
      <c r="I68" s="36">
        <v>-43.296602777777778</v>
      </c>
      <c r="J68" s="16">
        <v>568</v>
      </c>
      <c r="K68" s="16">
        <v>106.9</v>
      </c>
      <c r="L68" s="16" t="s">
        <v>151</v>
      </c>
      <c r="M68" s="82"/>
    </row>
    <row r="69" spans="1:13" s="6" customFormat="1" x14ac:dyDescent="0.2">
      <c r="A69" s="16" t="s">
        <v>83</v>
      </c>
      <c r="B69" s="16">
        <v>1.6100000000000001E-4</v>
      </c>
      <c r="C69" s="16">
        <v>5.8999999999999998E-5</v>
      </c>
      <c r="D69" s="17">
        <v>42767</v>
      </c>
      <c r="E69" s="16">
        <v>16.3</v>
      </c>
      <c r="F69" s="16">
        <f t="shared" si="3"/>
        <v>2.6243000000000004E-3</v>
      </c>
      <c r="G69" s="16">
        <f t="shared" si="4"/>
        <v>9.6170000000000001E-4</v>
      </c>
      <c r="H69" s="36">
        <v>-20.275033333333333</v>
      </c>
      <c r="I69" s="36">
        <v>-43.298841666666668</v>
      </c>
      <c r="J69" s="16">
        <v>585</v>
      </c>
      <c r="K69" s="16">
        <v>106.9</v>
      </c>
      <c r="L69" s="16" t="s">
        <v>151</v>
      </c>
      <c r="M69" s="82"/>
    </row>
    <row r="70" spans="1:13" s="6" customFormat="1" x14ac:dyDescent="0.2">
      <c r="A70" s="16" t="s">
        <v>91</v>
      </c>
      <c r="B70" s="16">
        <v>1.7000000000000001E-4</v>
      </c>
      <c r="C70" s="16">
        <v>1.7999999999999998E-4</v>
      </c>
      <c r="D70" s="17">
        <v>42767</v>
      </c>
      <c r="E70" s="16">
        <v>16.3</v>
      </c>
      <c r="F70" s="16">
        <f t="shared" si="3"/>
        <v>2.7710000000000005E-3</v>
      </c>
      <c r="G70" s="16">
        <f t="shared" si="4"/>
        <v>2.934E-3</v>
      </c>
      <c r="H70" s="36">
        <v>-20.266708333333334</v>
      </c>
      <c r="I70" s="36">
        <v>-43.201763888888891</v>
      </c>
      <c r="J70" s="16">
        <v>541</v>
      </c>
      <c r="K70" s="16">
        <v>106.9</v>
      </c>
      <c r="L70" s="16" t="s">
        <v>151</v>
      </c>
      <c r="M70" s="82"/>
    </row>
    <row r="71" spans="1:13" s="6" customFormat="1" x14ac:dyDescent="0.2">
      <c r="A71" s="16" t="s">
        <v>90</v>
      </c>
      <c r="B71" s="16">
        <v>1.75E-4</v>
      </c>
      <c r="C71" s="16">
        <v>1.36E-4</v>
      </c>
      <c r="D71" s="17">
        <v>42767</v>
      </c>
      <c r="E71" s="16">
        <v>16.3</v>
      </c>
      <c r="F71" s="16">
        <f t="shared" si="3"/>
        <v>2.8525E-3</v>
      </c>
      <c r="G71" s="16">
        <f t="shared" si="4"/>
        <v>2.2168000000000001E-3</v>
      </c>
      <c r="H71" s="36">
        <v>-20.297105555555557</v>
      </c>
      <c r="I71" s="36">
        <v>-43.194983333333333</v>
      </c>
      <c r="J71" s="16">
        <v>511</v>
      </c>
      <c r="K71" s="16">
        <v>106.9</v>
      </c>
      <c r="L71" s="16" t="s">
        <v>151</v>
      </c>
      <c r="M71" s="82"/>
    </row>
    <row r="72" spans="1:13" s="6" customFormat="1" x14ac:dyDescent="0.2">
      <c r="A72" s="16" t="s">
        <v>73</v>
      </c>
      <c r="B72" s="16">
        <v>1.8599999999999999E-4</v>
      </c>
      <c r="C72" s="16">
        <v>5.9999999999999995E-5</v>
      </c>
      <c r="D72" s="17">
        <v>42767</v>
      </c>
      <c r="E72" s="16">
        <v>16.3</v>
      </c>
      <c r="F72" s="16">
        <f t="shared" si="3"/>
        <v>3.0317999999999999E-3</v>
      </c>
      <c r="G72" s="16">
        <f t="shared" si="4"/>
        <v>9.7799999999999992E-4</v>
      </c>
      <c r="H72" s="36">
        <v>-20.287194444444445</v>
      </c>
      <c r="I72" s="36">
        <v>-43.480877777777778</v>
      </c>
      <c r="J72" s="16">
        <v>742</v>
      </c>
      <c r="K72" s="16">
        <v>106.9</v>
      </c>
      <c r="L72" s="16" t="s">
        <v>151</v>
      </c>
      <c r="M72" s="82"/>
    </row>
    <row r="73" spans="1:13" s="6" customFormat="1" x14ac:dyDescent="0.2">
      <c r="A73" s="16" t="s">
        <v>86</v>
      </c>
      <c r="B73" s="16">
        <v>2.0000000000000001E-4</v>
      </c>
      <c r="C73" s="16">
        <v>4.1999999999999996E-4</v>
      </c>
      <c r="D73" s="17">
        <v>42767</v>
      </c>
      <c r="E73" s="16">
        <v>16.3</v>
      </c>
      <c r="F73" s="16">
        <f t="shared" si="3"/>
        <v>3.2600000000000003E-3</v>
      </c>
      <c r="G73" s="16">
        <f t="shared" si="4"/>
        <v>6.8459999999999997E-3</v>
      </c>
      <c r="H73" s="36">
        <v>-20.305477777777778</v>
      </c>
      <c r="I73" s="36">
        <v>-43.249450000000003</v>
      </c>
      <c r="J73" s="16">
        <v>540</v>
      </c>
      <c r="K73" s="16">
        <v>106.9</v>
      </c>
      <c r="L73" s="16" t="s">
        <v>151</v>
      </c>
      <c r="M73" s="82"/>
    </row>
    <row r="74" spans="1:13" s="6" customFormat="1" x14ac:dyDescent="0.2">
      <c r="A74" s="16" t="s">
        <v>93</v>
      </c>
      <c r="B74" s="16">
        <v>2.0999999999999998E-4</v>
      </c>
      <c r="C74" s="16">
        <v>3.5999999999999997E-4</v>
      </c>
      <c r="D74" s="17">
        <v>42767</v>
      </c>
      <c r="E74" s="16">
        <v>16.3</v>
      </c>
      <c r="F74" s="16">
        <f t="shared" si="3"/>
        <v>3.4229999999999998E-3</v>
      </c>
      <c r="G74" s="16">
        <f t="shared" si="4"/>
        <v>5.868E-3</v>
      </c>
      <c r="H74" s="36">
        <v>-20.268380555555556</v>
      </c>
      <c r="I74" s="36">
        <v>-43.171008333333333</v>
      </c>
      <c r="J74" s="16">
        <v>526</v>
      </c>
      <c r="K74" s="16">
        <v>106.9</v>
      </c>
      <c r="L74" s="16" t="s">
        <v>151</v>
      </c>
      <c r="M74" s="82"/>
    </row>
    <row r="75" spans="1:13" s="6" customFormat="1" x14ac:dyDescent="0.2">
      <c r="A75" s="16" t="s">
        <v>82</v>
      </c>
      <c r="B75" s="16">
        <v>2.14E-4</v>
      </c>
      <c r="C75" s="16">
        <v>1.02E-4</v>
      </c>
      <c r="D75" s="17">
        <v>42767</v>
      </c>
      <c r="E75" s="16">
        <v>16.3</v>
      </c>
      <c r="F75" s="16">
        <f t="shared" si="3"/>
        <v>3.4882000000000003E-3</v>
      </c>
      <c r="G75" s="16">
        <f t="shared" si="4"/>
        <v>1.6626E-3</v>
      </c>
      <c r="H75" s="36">
        <v>-20.280619444444444</v>
      </c>
      <c r="I75" s="36">
        <v>-43.299283333333328</v>
      </c>
      <c r="J75" s="16">
        <v>679</v>
      </c>
      <c r="K75" s="16">
        <v>106.9</v>
      </c>
      <c r="L75" s="16" t="s">
        <v>151</v>
      </c>
      <c r="M75" s="82"/>
    </row>
    <row r="76" spans="1:13" s="6" customFormat="1" x14ac:dyDescent="0.2">
      <c r="A76" s="16" t="s">
        <v>81</v>
      </c>
      <c r="B76" s="16">
        <v>2.2000000000000001E-4</v>
      </c>
      <c r="C76" s="16">
        <v>1.4999999999999999E-4</v>
      </c>
      <c r="D76" s="17">
        <v>42767</v>
      </c>
      <c r="E76" s="16">
        <v>16.3</v>
      </c>
      <c r="F76" s="16">
        <f t="shared" si="3"/>
        <v>3.5860000000000002E-3</v>
      </c>
      <c r="G76" s="16">
        <f t="shared" si="4"/>
        <v>2.4449999999999997E-3</v>
      </c>
      <c r="H76" s="36">
        <v>-20.276527777777776</v>
      </c>
      <c r="I76" s="36">
        <v>-43.431711111111106</v>
      </c>
      <c r="J76" s="16">
        <v>728</v>
      </c>
      <c r="K76" s="16">
        <v>106.9</v>
      </c>
      <c r="L76" s="16" t="s">
        <v>151</v>
      </c>
      <c r="M76" s="82"/>
    </row>
    <row r="77" spans="1:13" s="6" customFormat="1" x14ac:dyDescent="0.2">
      <c r="A77" s="16" t="s">
        <v>75</v>
      </c>
      <c r="B77" s="16">
        <v>2.3000000000000001E-4</v>
      </c>
      <c r="C77" s="16">
        <v>1.47E-4</v>
      </c>
      <c r="D77" s="17">
        <v>42767</v>
      </c>
      <c r="E77" s="16">
        <v>16.3</v>
      </c>
      <c r="F77" s="16">
        <f t="shared" si="3"/>
        <v>3.7490000000000002E-3</v>
      </c>
      <c r="G77" s="16">
        <f t="shared" si="4"/>
        <v>2.3961E-3</v>
      </c>
      <c r="H77" s="36">
        <v>-20.282155555555555</v>
      </c>
      <c r="I77" s="36">
        <v>-43.472733333333338</v>
      </c>
      <c r="J77" s="16">
        <v>743</v>
      </c>
      <c r="K77" s="16">
        <v>106.9</v>
      </c>
      <c r="L77" s="16" t="s">
        <v>151</v>
      </c>
      <c r="M77" s="82"/>
    </row>
    <row r="78" spans="1:13" s="6" customFormat="1" x14ac:dyDescent="0.2">
      <c r="A78" s="16" t="s">
        <v>72</v>
      </c>
      <c r="B78" s="16">
        <v>2.3000000000000001E-4</v>
      </c>
      <c r="C78" s="16">
        <v>7.0999999999999991E-4</v>
      </c>
      <c r="D78" s="17">
        <v>42767</v>
      </c>
      <c r="E78" s="16">
        <v>16.3</v>
      </c>
      <c r="F78" s="16">
        <f t="shared" si="3"/>
        <v>3.7490000000000002E-3</v>
      </c>
      <c r="G78" s="16">
        <f t="shared" si="4"/>
        <v>1.1572999999999998E-2</v>
      </c>
      <c r="H78" s="36">
        <v>-20.286716666666667</v>
      </c>
      <c r="I78" s="36">
        <v>-43.480922222222226</v>
      </c>
      <c r="J78" s="16">
        <v>743</v>
      </c>
      <c r="K78" s="16">
        <v>106.9</v>
      </c>
      <c r="L78" s="16" t="s">
        <v>151</v>
      </c>
      <c r="M78" s="82"/>
    </row>
    <row r="79" spans="1:13" s="6" customFormat="1" x14ac:dyDescent="0.2">
      <c r="A79" s="16" t="s">
        <v>80</v>
      </c>
      <c r="B79" s="16">
        <v>2.3999999999999998E-4</v>
      </c>
      <c r="C79" s="16">
        <v>1.7000000000000001E-4</v>
      </c>
      <c r="D79" s="17">
        <v>42767</v>
      </c>
      <c r="E79" s="16">
        <v>16.3</v>
      </c>
      <c r="F79" s="16">
        <f t="shared" si="3"/>
        <v>3.9119999999999997E-3</v>
      </c>
      <c r="G79" s="16">
        <f t="shared" si="4"/>
        <v>2.7710000000000005E-3</v>
      </c>
      <c r="H79" s="36">
        <v>-20.280902777777776</v>
      </c>
      <c r="I79" s="36">
        <v>-43.440275</v>
      </c>
      <c r="J79" s="16">
        <v>725</v>
      </c>
      <c r="K79" s="16">
        <v>106.9</v>
      </c>
      <c r="L79" s="16" t="s">
        <v>151</v>
      </c>
      <c r="M79" s="82"/>
    </row>
    <row r="80" spans="1:13" s="6" customFormat="1" x14ac:dyDescent="0.2">
      <c r="A80" s="16" t="s">
        <v>77</v>
      </c>
      <c r="B80" s="16">
        <v>2.6000000000000003E-4</v>
      </c>
      <c r="C80" s="16">
        <v>1.3000000000000002E-4</v>
      </c>
      <c r="D80" s="17">
        <v>42767</v>
      </c>
      <c r="E80" s="16">
        <v>16.3</v>
      </c>
      <c r="F80" s="16">
        <f t="shared" si="3"/>
        <v>4.2380000000000004E-3</v>
      </c>
      <c r="G80" s="16">
        <f t="shared" si="4"/>
        <v>2.1190000000000002E-3</v>
      </c>
      <c r="H80" s="36">
        <v>-20.278727777777778</v>
      </c>
      <c r="I80" s="36">
        <v>-43.475172222222227</v>
      </c>
      <c r="J80" s="16">
        <v>800</v>
      </c>
      <c r="K80" s="16">
        <v>106.9</v>
      </c>
      <c r="L80" s="16" t="s">
        <v>151</v>
      </c>
      <c r="M80" s="82"/>
    </row>
    <row r="81" spans="1:13" s="6" customFormat="1" x14ac:dyDescent="0.2">
      <c r="A81" s="16" t="s">
        <v>76</v>
      </c>
      <c r="B81" s="16">
        <v>2.9999999999999997E-4</v>
      </c>
      <c r="C81" s="16">
        <v>1.4999999999999999E-4</v>
      </c>
      <c r="D81" s="17">
        <v>42767</v>
      </c>
      <c r="E81" s="16">
        <v>16.3</v>
      </c>
      <c r="F81" s="16">
        <f t="shared" si="3"/>
        <v>4.8899999999999994E-3</v>
      </c>
      <c r="G81" s="16">
        <f t="shared" si="4"/>
        <v>2.4449999999999997E-3</v>
      </c>
      <c r="H81" s="36">
        <v>-20.280966666666664</v>
      </c>
      <c r="I81" s="36">
        <v>-43.46960555555556</v>
      </c>
      <c r="J81" s="16">
        <v>739</v>
      </c>
      <c r="K81" s="16">
        <v>106.9</v>
      </c>
      <c r="L81" s="16" t="s">
        <v>151</v>
      </c>
      <c r="M81" s="82"/>
    </row>
    <row r="82" spans="1:13" s="6" customFormat="1" x14ac:dyDescent="0.2">
      <c r="A82" s="16" t="s">
        <v>78</v>
      </c>
      <c r="B82" s="16">
        <v>3.1E-4</v>
      </c>
      <c r="C82" s="16">
        <v>1.1999999999999999E-4</v>
      </c>
      <c r="D82" s="17">
        <v>42767</v>
      </c>
      <c r="E82" s="16">
        <v>16.3</v>
      </c>
      <c r="F82" s="16">
        <f t="shared" si="3"/>
        <v>5.0530000000000002E-3</v>
      </c>
      <c r="G82" s="16">
        <f t="shared" si="4"/>
        <v>1.9559999999999998E-3</v>
      </c>
      <c r="H82" s="36">
        <v>-20.286386111111113</v>
      </c>
      <c r="I82" s="36">
        <v>-43.461016666666673</v>
      </c>
      <c r="J82" s="16">
        <v>744</v>
      </c>
      <c r="K82" s="16">
        <v>106.9</v>
      </c>
      <c r="L82" s="16" t="s">
        <v>151</v>
      </c>
      <c r="M82" s="82"/>
    </row>
    <row r="83" spans="1:13" s="6" customFormat="1" x14ac:dyDescent="0.2">
      <c r="A83" s="16" t="s">
        <v>79</v>
      </c>
      <c r="B83" s="16">
        <v>3.1700000000000001E-4</v>
      </c>
      <c r="C83" s="16">
        <v>1.16E-4</v>
      </c>
      <c r="D83" s="17">
        <v>42767</v>
      </c>
      <c r="E83" s="16">
        <v>16.3</v>
      </c>
      <c r="F83" s="16">
        <f t="shared" si="3"/>
        <v>5.1671E-3</v>
      </c>
      <c r="G83" s="16">
        <f t="shared" si="4"/>
        <v>1.8908E-3</v>
      </c>
      <c r="H83" s="36">
        <v>-20.279688888888888</v>
      </c>
      <c r="I83" s="36">
        <v>-43.441244444444443</v>
      </c>
      <c r="J83" s="16">
        <v>727</v>
      </c>
      <c r="K83" s="16">
        <v>106.9</v>
      </c>
      <c r="L83" s="16" t="s">
        <v>151</v>
      </c>
      <c r="M83" s="82"/>
    </row>
    <row r="84" spans="1:13" s="6" customFormat="1" x14ac:dyDescent="0.2">
      <c r="A84" s="16" t="s">
        <v>74</v>
      </c>
      <c r="B84" s="16">
        <v>4.4799999999999999E-4</v>
      </c>
      <c r="C84" s="16">
        <v>1.6700000000000002E-4</v>
      </c>
      <c r="D84" s="17">
        <v>42767</v>
      </c>
      <c r="E84" s="16">
        <v>16.3</v>
      </c>
      <c r="F84" s="16">
        <f t="shared" si="3"/>
        <v>7.3024000000000006E-3</v>
      </c>
      <c r="G84" s="16">
        <f t="shared" si="4"/>
        <v>2.7221000000000003E-3</v>
      </c>
      <c r="H84" s="36">
        <v>-20.297280555555556</v>
      </c>
      <c r="I84" s="36">
        <v>-43.476941666666669</v>
      </c>
      <c r="J84" s="16">
        <v>783</v>
      </c>
      <c r="K84" s="16">
        <v>106.9</v>
      </c>
      <c r="L84" s="16" t="s">
        <v>151</v>
      </c>
      <c r="M84" s="82"/>
    </row>
    <row r="85" spans="1:13" s="6" customFormat="1" x14ac:dyDescent="0.2">
      <c r="A85" s="16" t="s">
        <v>92</v>
      </c>
      <c r="B85" s="16">
        <v>6.6000000000000005E-5</v>
      </c>
      <c r="C85" s="16">
        <v>1.3000000000000002E-4</v>
      </c>
      <c r="D85" s="17">
        <v>42795</v>
      </c>
      <c r="E85" s="16">
        <v>17.3</v>
      </c>
      <c r="F85" s="16">
        <f t="shared" si="3"/>
        <v>1.1418000000000001E-3</v>
      </c>
      <c r="G85" s="16">
        <f t="shared" si="4"/>
        <v>2.2490000000000006E-3</v>
      </c>
      <c r="H85" s="36">
        <v>-20.271380555555556</v>
      </c>
      <c r="I85" s="36">
        <v>-43.186491666666662</v>
      </c>
      <c r="J85" s="16">
        <v>569</v>
      </c>
      <c r="K85" s="16">
        <v>215.3</v>
      </c>
      <c r="L85" s="16" t="s">
        <v>151</v>
      </c>
      <c r="M85" s="82"/>
    </row>
    <row r="86" spans="1:13" s="6" customFormat="1" x14ac:dyDescent="0.2">
      <c r="A86" s="16" t="s">
        <v>95</v>
      </c>
      <c r="B86" s="16">
        <v>7.0000000000000007E-5</v>
      </c>
      <c r="C86" s="16">
        <v>5.2000000000000006E-4</v>
      </c>
      <c r="D86" s="17">
        <v>42795</v>
      </c>
      <c r="E86" s="16">
        <v>17.3</v>
      </c>
      <c r="F86" s="16">
        <f t="shared" si="3"/>
        <v>1.2110000000000003E-3</v>
      </c>
      <c r="G86" s="16">
        <f t="shared" si="4"/>
        <v>8.9960000000000023E-3</v>
      </c>
      <c r="H86" s="36">
        <v>-20.257941666666667</v>
      </c>
      <c r="I86" s="36">
        <v>-43.126086111111114</v>
      </c>
      <c r="J86" s="16">
        <v>444</v>
      </c>
      <c r="K86" s="16">
        <v>215.3</v>
      </c>
      <c r="L86" s="16" t="s">
        <v>151</v>
      </c>
      <c r="M86" s="82"/>
    </row>
    <row r="87" spans="1:13" s="6" customFormat="1" x14ac:dyDescent="0.2">
      <c r="A87" s="16" t="s">
        <v>98</v>
      </c>
      <c r="B87" s="16">
        <v>8.0000000000000007E-5</v>
      </c>
      <c r="C87" s="16">
        <v>5.2000000000000006E-4</v>
      </c>
      <c r="D87" s="17">
        <v>42795</v>
      </c>
      <c r="E87" s="16">
        <v>17.3</v>
      </c>
      <c r="F87" s="16">
        <f t="shared" si="3"/>
        <v>1.3840000000000002E-3</v>
      </c>
      <c r="G87" s="16">
        <f t="shared" si="4"/>
        <v>8.9960000000000023E-3</v>
      </c>
      <c r="H87" s="36">
        <v>-20.285794444444445</v>
      </c>
      <c r="I87" s="36">
        <v>-43.065980555555555</v>
      </c>
      <c r="J87" s="16">
        <v>433</v>
      </c>
      <c r="K87" s="16">
        <v>215.3</v>
      </c>
      <c r="L87" s="16" t="s">
        <v>151</v>
      </c>
      <c r="M87" s="82"/>
    </row>
    <row r="88" spans="1:13" s="6" customFormat="1" x14ac:dyDescent="0.2">
      <c r="A88" s="16" t="s">
        <v>96</v>
      </c>
      <c r="B88" s="16">
        <v>9.7E-5</v>
      </c>
      <c r="C88" s="16">
        <v>1.1899999999999999E-4</v>
      </c>
      <c r="D88" s="17">
        <v>42795</v>
      </c>
      <c r="E88" s="16">
        <v>17.3</v>
      </c>
      <c r="F88" s="16">
        <f t="shared" si="3"/>
        <v>1.6781000000000001E-3</v>
      </c>
      <c r="G88" s="16">
        <f t="shared" si="4"/>
        <v>2.0587000000000001E-3</v>
      </c>
      <c r="H88" s="36">
        <v>-20.258119444444443</v>
      </c>
      <c r="I88" s="36">
        <v>-43.123461111111112</v>
      </c>
      <c r="J88" s="16">
        <v>423</v>
      </c>
      <c r="K88" s="16">
        <v>215.3</v>
      </c>
      <c r="L88" s="16" t="s">
        <v>151</v>
      </c>
      <c r="M88" s="82"/>
    </row>
    <row r="89" spans="1:13" s="6" customFormat="1" x14ac:dyDescent="0.2">
      <c r="A89" s="16" t="s">
        <v>89</v>
      </c>
      <c r="B89" s="16">
        <v>1E-4</v>
      </c>
      <c r="C89" s="16">
        <v>1.1999999999999999E-4</v>
      </c>
      <c r="D89" s="17">
        <v>42795</v>
      </c>
      <c r="E89" s="16">
        <v>17.3</v>
      </c>
      <c r="F89" s="16">
        <f t="shared" si="3"/>
        <v>1.7300000000000002E-3</v>
      </c>
      <c r="G89" s="16">
        <f t="shared" si="4"/>
        <v>2.0759999999999997E-3</v>
      </c>
      <c r="H89" s="36">
        <v>-20.299933333333335</v>
      </c>
      <c r="I89" s="36">
        <v>-43.202197222222225</v>
      </c>
      <c r="J89" s="16">
        <v>523</v>
      </c>
      <c r="K89" s="16">
        <v>215.3</v>
      </c>
      <c r="L89" s="16" t="s">
        <v>151</v>
      </c>
      <c r="M89" s="82"/>
    </row>
    <row r="90" spans="1:13" s="6" customFormat="1" x14ac:dyDescent="0.2">
      <c r="A90" s="16" t="s">
        <v>88</v>
      </c>
      <c r="B90" s="16">
        <v>1.1E-4</v>
      </c>
      <c r="C90" s="16">
        <v>1.4000000000000001E-4</v>
      </c>
      <c r="D90" s="17">
        <v>42795</v>
      </c>
      <c r="E90" s="16">
        <v>17.3</v>
      </c>
      <c r="F90" s="16">
        <f t="shared" si="3"/>
        <v>1.9030000000000002E-3</v>
      </c>
      <c r="G90" s="16">
        <f t="shared" si="4"/>
        <v>2.4220000000000005E-3</v>
      </c>
      <c r="H90" s="36">
        <v>-20.305988888888891</v>
      </c>
      <c r="I90" s="36">
        <v>-43.217327777777783</v>
      </c>
      <c r="J90" s="16">
        <v>521</v>
      </c>
      <c r="K90" s="16">
        <v>215.3</v>
      </c>
      <c r="L90" s="16" t="s">
        <v>151</v>
      </c>
      <c r="M90" s="82"/>
    </row>
    <row r="91" spans="1:13" s="6" customFormat="1" x14ac:dyDescent="0.2">
      <c r="A91" s="16" t="s">
        <v>72</v>
      </c>
      <c r="B91" s="16">
        <v>1.1400000000000001E-4</v>
      </c>
      <c r="C91" s="16">
        <v>5.9999999999999995E-5</v>
      </c>
      <c r="D91" s="17">
        <v>42795</v>
      </c>
      <c r="E91" s="16">
        <v>17.3</v>
      </c>
      <c r="F91" s="16">
        <f t="shared" si="3"/>
        <v>1.9722000000000003E-3</v>
      </c>
      <c r="G91" s="16">
        <f t="shared" si="4"/>
        <v>1.0379999999999999E-3</v>
      </c>
      <c r="H91" s="36">
        <v>-20.286716666666667</v>
      </c>
      <c r="I91" s="36">
        <v>-43.480922222222226</v>
      </c>
      <c r="J91" s="16">
        <v>743</v>
      </c>
      <c r="K91" s="16">
        <v>215.3</v>
      </c>
      <c r="L91" s="16" t="s">
        <v>151</v>
      </c>
      <c r="M91" s="82"/>
    </row>
    <row r="92" spans="1:13" s="6" customFormat="1" x14ac:dyDescent="0.2">
      <c r="A92" s="16" t="s">
        <v>94</v>
      </c>
      <c r="B92" s="16">
        <v>1.3000000000000002E-4</v>
      </c>
      <c r="C92" s="16">
        <v>1.9000000000000001E-4</v>
      </c>
      <c r="D92" s="17">
        <v>42795</v>
      </c>
      <c r="E92" s="16">
        <v>17.3</v>
      </c>
      <c r="F92" s="16">
        <f t="shared" si="3"/>
        <v>2.2490000000000006E-3</v>
      </c>
      <c r="G92" s="16">
        <f t="shared" si="4"/>
        <v>3.2870000000000004E-3</v>
      </c>
      <c r="H92" s="36">
        <v>-20.264180555555555</v>
      </c>
      <c r="I92" s="36">
        <v>-43.128605555555559</v>
      </c>
      <c r="J92" s="16">
        <v>427</v>
      </c>
      <c r="K92" s="16">
        <v>215.3</v>
      </c>
      <c r="L92" s="16" t="s">
        <v>151</v>
      </c>
      <c r="M92" s="82"/>
    </row>
    <row r="93" spans="1:13" s="6" customFormat="1" x14ac:dyDescent="0.2">
      <c r="A93" s="16" t="s">
        <v>84</v>
      </c>
      <c r="B93" s="16">
        <v>1.4000000000000001E-4</v>
      </c>
      <c r="C93" s="16">
        <v>1.1999999999999999E-4</v>
      </c>
      <c r="D93" s="17">
        <v>42795</v>
      </c>
      <c r="E93" s="16">
        <v>17.3</v>
      </c>
      <c r="F93" s="16">
        <f t="shared" si="3"/>
        <v>2.4220000000000005E-3</v>
      </c>
      <c r="G93" s="16">
        <f t="shared" si="4"/>
        <v>2.0759999999999997E-3</v>
      </c>
      <c r="H93" s="36">
        <v>-20.27386111111111</v>
      </c>
      <c r="I93" s="36">
        <v>-43.296602777777778</v>
      </c>
      <c r="J93" s="16">
        <v>568</v>
      </c>
      <c r="K93" s="16">
        <v>215.3</v>
      </c>
      <c r="L93" s="16" t="s">
        <v>151</v>
      </c>
      <c r="M93" s="82"/>
    </row>
    <row r="94" spans="1:13" s="6" customFormat="1" x14ac:dyDescent="0.2">
      <c r="A94" s="16" t="s">
        <v>85</v>
      </c>
      <c r="B94" s="16">
        <v>1.4000000000000001E-4</v>
      </c>
      <c r="C94" s="16">
        <v>3.6999999999999999E-4</v>
      </c>
      <c r="D94" s="17">
        <v>42795</v>
      </c>
      <c r="E94" s="16">
        <v>17.3</v>
      </c>
      <c r="F94" s="16">
        <f t="shared" si="3"/>
        <v>2.4220000000000005E-3</v>
      </c>
      <c r="G94" s="16">
        <f t="shared" si="4"/>
        <v>6.4010000000000004E-3</v>
      </c>
      <c r="H94" s="36">
        <v>-20.303708333333333</v>
      </c>
      <c r="I94" s="36">
        <v>-43.249247222222223</v>
      </c>
      <c r="J94" s="16">
        <v>562</v>
      </c>
      <c r="K94" s="16">
        <v>215.3</v>
      </c>
      <c r="L94" s="16" t="s">
        <v>151</v>
      </c>
      <c r="M94" s="82"/>
    </row>
    <row r="95" spans="1:13" s="6" customFormat="1" x14ac:dyDescent="0.2">
      <c r="A95" s="16" t="s">
        <v>87</v>
      </c>
      <c r="B95" s="16">
        <v>1.6000000000000001E-4</v>
      </c>
      <c r="C95" s="16">
        <v>1.4999999999999999E-4</v>
      </c>
      <c r="D95" s="17">
        <v>42795</v>
      </c>
      <c r="E95" s="16">
        <v>17.3</v>
      </c>
      <c r="F95" s="16">
        <f t="shared" si="3"/>
        <v>2.7680000000000005E-3</v>
      </c>
      <c r="G95" s="16">
        <f t="shared" si="4"/>
        <v>2.5950000000000001E-3</v>
      </c>
      <c r="H95" s="36">
        <v>-20.304002777777779</v>
      </c>
      <c r="I95" s="36">
        <v>-43.24046666666667</v>
      </c>
      <c r="J95" s="16">
        <v>541</v>
      </c>
      <c r="K95" s="16">
        <v>215.3</v>
      </c>
      <c r="L95" s="16" t="s">
        <v>151</v>
      </c>
      <c r="M95" s="82"/>
    </row>
    <row r="96" spans="1:13" s="6" customFormat="1" x14ac:dyDescent="0.2">
      <c r="A96" s="16" t="s">
        <v>91</v>
      </c>
      <c r="B96" s="16">
        <v>1.6000000000000001E-4</v>
      </c>
      <c r="C96" s="16">
        <v>1.4999999999999999E-4</v>
      </c>
      <c r="D96" s="17">
        <v>42795</v>
      </c>
      <c r="E96" s="16">
        <v>17.3</v>
      </c>
      <c r="F96" s="16">
        <f t="shared" si="3"/>
        <v>2.7680000000000005E-3</v>
      </c>
      <c r="G96" s="16">
        <f t="shared" si="4"/>
        <v>2.5950000000000001E-3</v>
      </c>
      <c r="H96" s="36">
        <v>-20.266708333333334</v>
      </c>
      <c r="I96" s="36">
        <v>-43.201763888888891</v>
      </c>
      <c r="J96" s="16">
        <v>541</v>
      </c>
      <c r="K96" s="16">
        <v>215.3</v>
      </c>
      <c r="L96" s="16" t="s">
        <v>151</v>
      </c>
      <c r="M96" s="82"/>
    </row>
    <row r="97" spans="1:13" s="6" customFormat="1" x14ac:dyDescent="0.2">
      <c r="A97" s="16" t="s">
        <v>97</v>
      </c>
      <c r="B97" s="16">
        <v>1.83E-4</v>
      </c>
      <c r="C97" s="16">
        <v>8.6199999999999995E-5</v>
      </c>
      <c r="D97" s="17">
        <v>42795</v>
      </c>
      <c r="E97" s="16">
        <v>17.3</v>
      </c>
      <c r="F97" s="16">
        <f t="shared" si="3"/>
        <v>3.1659000000000001E-3</v>
      </c>
      <c r="G97" s="16">
        <f t="shared" si="4"/>
        <v>1.4912599999999999E-3</v>
      </c>
      <c r="H97" s="36">
        <v>-20.275669444444443</v>
      </c>
      <c r="I97" s="36">
        <v>-43.091333333333338</v>
      </c>
      <c r="J97" s="16">
        <v>410</v>
      </c>
      <c r="K97" s="16">
        <v>215.3</v>
      </c>
      <c r="L97" s="16" t="s">
        <v>151</v>
      </c>
      <c r="M97" s="82"/>
    </row>
    <row r="98" spans="1:13" s="6" customFormat="1" x14ac:dyDescent="0.2">
      <c r="A98" s="16" t="s">
        <v>83</v>
      </c>
      <c r="B98" s="16">
        <v>1.8599999999999999E-4</v>
      </c>
      <c r="C98" s="16">
        <v>1.3300000000000001E-4</v>
      </c>
      <c r="D98" s="17">
        <v>42795</v>
      </c>
      <c r="E98" s="16">
        <v>17.3</v>
      </c>
      <c r="F98" s="16">
        <f t="shared" si="3"/>
        <v>3.2177999999999998E-3</v>
      </c>
      <c r="G98" s="16">
        <f t="shared" ref="G98:G129" si="5">C98*E98</f>
        <v>2.3009000000000003E-3</v>
      </c>
      <c r="H98" s="36">
        <v>-20.275033333333333</v>
      </c>
      <c r="I98" s="36">
        <v>-43.298841666666668</v>
      </c>
      <c r="J98" s="16">
        <v>585</v>
      </c>
      <c r="K98" s="16">
        <v>215.3</v>
      </c>
      <c r="L98" s="16" t="s">
        <v>151</v>
      </c>
      <c r="M98" s="82"/>
    </row>
    <row r="99" spans="1:13" s="6" customFormat="1" x14ac:dyDescent="0.2">
      <c r="A99" s="16" t="s">
        <v>90</v>
      </c>
      <c r="B99" s="16">
        <v>1.8900000000000001E-4</v>
      </c>
      <c r="C99" s="16">
        <v>2.8799999999999995E-4</v>
      </c>
      <c r="D99" s="17">
        <v>42795</v>
      </c>
      <c r="E99" s="16">
        <v>17.3</v>
      </c>
      <c r="F99" s="16">
        <f t="shared" si="3"/>
        <v>3.2697000000000004E-3</v>
      </c>
      <c r="G99" s="16">
        <f t="shared" si="5"/>
        <v>4.9823999999999997E-3</v>
      </c>
      <c r="H99" s="36">
        <v>-20.297105555555557</v>
      </c>
      <c r="I99" s="36">
        <v>-43.194983333333333</v>
      </c>
      <c r="J99" s="16">
        <v>511</v>
      </c>
      <c r="K99" s="16">
        <v>215.3</v>
      </c>
      <c r="L99" s="16" t="s">
        <v>151</v>
      </c>
      <c r="M99" s="82"/>
    </row>
    <row r="100" spans="1:13" s="6" customFormat="1" x14ac:dyDescent="0.2">
      <c r="A100" s="16" t="s">
        <v>81</v>
      </c>
      <c r="B100" s="16">
        <v>2.0000000000000001E-4</v>
      </c>
      <c r="C100" s="16">
        <v>8.9999999999999992E-5</v>
      </c>
      <c r="D100" s="17">
        <v>42795</v>
      </c>
      <c r="E100" s="16">
        <v>17.3</v>
      </c>
      <c r="F100" s="16">
        <f t="shared" si="3"/>
        <v>3.4600000000000004E-3</v>
      </c>
      <c r="G100" s="16">
        <f t="shared" si="5"/>
        <v>1.557E-3</v>
      </c>
      <c r="H100" s="36">
        <v>-20.276527777777776</v>
      </c>
      <c r="I100" s="36">
        <v>-43.431711111111106</v>
      </c>
      <c r="J100" s="16">
        <v>728</v>
      </c>
      <c r="K100" s="16">
        <v>215.3</v>
      </c>
      <c r="L100" s="16" t="s">
        <v>151</v>
      </c>
      <c r="M100" s="82"/>
    </row>
    <row r="101" spans="1:13" s="6" customFormat="1" x14ac:dyDescent="0.2">
      <c r="A101" s="16" t="s">
        <v>93</v>
      </c>
      <c r="B101" s="16">
        <v>2.0000000000000001E-4</v>
      </c>
      <c r="C101" s="16">
        <v>2.8000000000000003E-4</v>
      </c>
      <c r="D101" s="17">
        <v>42795</v>
      </c>
      <c r="E101" s="16">
        <v>17.3</v>
      </c>
      <c r="F101" s="16">
        <f t="shared" si="3"/>
        <v>3.4600000000000004E-3</v>
      </c>
      <c r="G101" s="16">
        <f t="shared" si="5"/>
        <v>4.8440000000000011E-3</v>
      </c>
      <c r="H101" s="36">
        <v>-20.268380555555556</v>
      </c>
      <c r="I101" s="36">
        <v>-43.171008333333333</v>
      </c>
      <c r="J101" s="16">
        <v>526</v>
      </c>
      <c r="K101" s="16">
        <v>215.3</v>
      </c>
      <c r="L101" s="16" t="s">
        <v>151</v>
      </c>
      <c r="M101" s="82"/>
    </row>
    <row r="102" spans="1:13" s="6" customFormat="1" x14ac:dyDescent="0.2">
      <c r="A102" s="16" t="s">
        <v>86</v>
      </c>
      <c r="B102" s="16">
        <v>2.0999999999999998E-4</v>
      </c>
      <c r="C102" s="16">
        <v>4.0000000000000002E-4</v>
      </c>
      <c r="D102" s="17">
        <v>42795</v>
      </c>
      <c r="E102" s="16">
        <v>17.3</v>
      </c>
      <c r="F102" s="16">
        <f t="shared" si="3"/>
        <v>3.6329999999999999E-3</v>
      </c>
      <c r="G102" s="16">
        <f t="shared" si="5"/>
        <v>6.9200000000000008E-3</v>
      </c>
      <c r="H102" s="36">
        <v>-20.305477777777778</v>
      </c>
      <c r="I102" s="36">
        <v>-43.249450000000003</v>
      </c>
      <c r="J102" s="16">
        <v>540</v>
      </c>
      <c r="K102" s="16">
        <v>215.3</v>
      </c>
      <c r="L102" s="16" t="s">
        <v>151</v>
      </c>
      <c r="M102" s="82"/>
    </row>
    <row r="103" spans="1:13" s="6" customFormat="1" x14ac:dyDescent="0.2">
      <c r="A103" s="16" t="s">
        <v>77</v>
      </c>
      <c r="B103" s="16">
        <v>2.3999999999999998E-4</v>
      </c>
      <c r="C103" s="16">
        <v>1.4000000000000001E-4</v>
      </c>
      <c r="D103" s="17">
        <v>42795</v>
      </c>
      <c r="E103" s="16">
        <v>17.3</v>
      </c>
      <c r="F103" s="16">
        <f t="shared" si="3"/>
        <v>4.1519999999999994E-3</v>
      </c>
      <c r="G103" s="16">
        <f t="shared" si="5"/>
        <v>2.4220000000000005E-3</v>
      </c>
      <c r="H103" s="36">
        <v>-20.278727777777778</v>
      </c>
      <c r="I103" s="36">
        <v>-43.475172222222227</v>
      </c>
      <c r="J103" s="16">
        <v>800</v>
      </c>
      <c r="K103" s="16">
        <v>215.3</v>
      </c>
      <c r="L103" s="16" t="s">
        <v>151</v>
      </c>
      <c r="M103" s="82"/>
    </row>
    <row r="104" spans="1:13" s="6" customFormat="1" x14ac:dyDescent="0.2">
      <c r="A104" s="16" t="s">
        <v>82</v>
      </c>
      <c r="B104" s="16">
        <v>2.4399999999999999E-4</v>
      </c>
      <c r="C104" s="16">
        <v>1.1999999999999999E-4</v>
      </c>
      <c r="D104" s="17">
        <v>42795</v>
      </c>
      <c r="E104" s="16">
        <v>17.3</v>
      </c>
      <c r="F104" s="16">
        <f t="shared" si="3"/>
        <v>4.2212000000000005E-3</v>
      </c>
      <c r="G104" s="16">
        <f t="shared" si="5"/>
        <v>2.0759999999999997E-3</v>
      </c>
      <c r="H104" s="36">
        <v>-20.280619444444444</v>
      </c>
      <c r="I104" s="36">
        <v>-43.299283333333328</v>
      </c>
      <c r="J104" s="16">
        <v>679</v>
      </c>
      <c r="K104" s="16">
        <v>215.3</v>
      </c>
      <c r="L104" s="16" t="s">
        <v>151</v>
      </c>
      <c r="M104" s="82"/>
    </row>
    <row r="105" spans="1:13" s="6" customFormat="1" x14ac:dyDescent="0.2">
      <c r="A105" s="16" t="s">
        <v>73</v>
      </c>
      <c r="B105" s="16">
        <v>2.4800000000000001E-4</v>
      </c>
      <c r="C105" s="16">
        <v>3.2900000000000003E-4</v>
      </c>
      <c r="D105" s="17">
        <v>42795</v>
      </c>
      <c r="E105" s="16">
        <v>17.3</v>
      </c>
      <c r="F105" s="16">
        <f t="shared" si="3"/>
        <v>4.2904000000000006E-3</v>
      </c>
      <c r="G105" s="16">
        <f t="shared" si="5"/>
        <v>5.6917000000000009E-3</v>
      </c>
      <c r="H105" s="36">
        <v>-20.287194444444445</v>
      </c>
      <c r="I105" s="36">
        <v>-43.480877777777778</v>
      </c>
      <c r="J105" s="16">
        <v>742</v>
      </c>
      <c r="K105" s="16">
        <v>215.3</v>
      </c>
      <c r="L105" s="16" t="s">
        <v>151</v>
      </c>
      <c r="M105" s="82"/>
    </row>
    <row r="106" spans="1:13" s="6" customFormat="1" x14ac:dyDescent="0.2">
      <c r="A106" s="16" t="s">
        <v>75</v>
      </c>
      <c r="B106" s="16">
        <v>2.5000000000000001E-4</v>
      </c>
      <c r="C106" s="16">
        <v>1.7000000000000001E-4</v>
      </c>
      <c r="D106" s="17">
        <v>42795</v>
      </c>
      <c r="E106" s="16">
        <v>17.3</v>
      </c>
      <c r="F106" s="16">
        <f t="shared" si="3"/>
        <v>4.3249999999999999E-3</v>
      </c>
      <c r="G106" s="16">
        <f t="shared" si="5"/>
        <v>2.9410000000000005E-3</v>
      </c>
      <c r="H106" s="36">
        <v>-20.282155555555555</v>
      </c>
      <c r="I106" s="36">
        <v>-43.472733333333338</v>
      </c>
      <c r="J106" s="16">
        <v>743</v>
      </c>
      <c r="K106" s="16">
        <v>215.3</v>
      </c>
      <c r="L106" s="16" t="s">
        <v>151</v>
      </c>
      <c r="M106" s="82"/>
    </row>
    <row r="107" spans="1:13" s="6" customFormat="1" x14ac:dyDescent="0.2">
      <c r="A107" s="16" t="s">
        <v>80</v>
      </c>
      <c r="B107" s="16">
        <v>2.8000000000000003E-4</v>
      </c>
      <c r="C107" s="16">
        <v>1.9000000000000001E-4</v>
      </c>
      <c r="D107" s="17">
        <v>42795</v>
      </c>
      <c r="E107" s="16">
        <v>17.3</v>
      </c>
      <c r="F107" s="16">
        <f t="shared" si="3"/>
        <v>4.8440000000000011E-3</v>
      </c>
      <c r="G107" s="16">
        <f t="shared" si="5"/>
        <v>3.2870000000000004E-3</v>
      </c>
      <c r="H107" s="36">
        <v>-20.280902777777776</v>
      </c>
      <c r="I107" s="36">
        <v>-43.440275</v>
      </c>
      <c r="J107" s="16">
        <v>725</v>
      </c>
      <c r="K107" s="16">
        <v>215.3</v>
      </c>
      <c r="L107" s="16" t="s">
        <v>151</v>
      </c>
      <c r="M107" s="82"/>
    </row>
    <row r="108" spans="1:13" s="6" customFormat="1" x14ac:dyDescent="0.2">
      <c r="A108" s="16" t="s">
        <v>76</v>
      </c>
      <c r="B108" s="16">
        <v>2.9E-4</v>
      </c>
      <c r="C108" s="16">
        <v>1.6000000000000001E-4</v>
      </c>
      <c r="D108" s="17">
        <v>42795</v>
      </c>
      <c r="E108" s="16">
        <v>17.3</v>
      </c>
      <c r="F108" s="16">
        <f t="shared" si="3"/>
        <v>5.0170000000000006E-3</v>
      </c>
      <c r="G108" s="16">
        <f t="shared" si="5"/>
        <v>2.7680000000000005E-3</v>
      </c>
      <c r="H108" s="36">
        <v>-20.280966666666664</v>
      </c>
      <c r="I108" s="36">
        <v>-43.46960555555556</v>
      </c>
      <c r="J108" s="16">
        <v>739</v>
      </c>
      <c r="K108" s="16">
        <v>215.3</v>
      </c>
      <c r="L108" s="16" t="s">
        <v>151</v>
      </c>
      <c r="M108" s="82"/>
    </row>
    <row r="109" spans="1:13" s="6" customFormat="1" x14ac:dyDescent="0.2">
      <c r="A109" s="16" t="s">
        <v>79</v>
      </c>
      <c r="B109" s="16">
        <v>2.92E-4</v>
      </c>
      <c r="C109" s="16">
        <v>1.1999999999999999E-4</v>
      </c>
      <c r="D109" s="17">
        <v>42795</v>
      </c>
      <c r="E109" s="16">
        <v>17.3</v>
      </c>
      <c r="F109" s="16">
        <f t="shared" si="3"/>
        <v>5.0515999999999998E-3</v>
      </c>
      <c r="G109" s="16">
        <f t="shared" si="5"/>
        <v>2.0759999999999997E-3</v>
      </c>
      <c r="H109" s="36">
        <v>-20.279688888888888</v>
      </c>
      <c r="I109" s="36">
        <v>-43.441244444444443</v>
      </c>
      <c r="J109" s="16">
        <v>727</v>
      </c>
      <c r="K109" s="16">
        <v>215.3</v>
      </c>
      <c r="L109" s="16" t="s">
        <v>151</v>
      </c>
      <c r="M109" s="82"/>
    </row>
    <row r="110" spans="1:13" s="6" customFormat="1" x14ac:dyDescent="0.2">
      <c r="A110" s="16" t="s">
        <v>78</v>
      </c>
      <c r="B110" s="16">
        <v>2.9999999999999997E-4</v>
      </c>
      <c r="C110" s="16">
        <v>1.6000000000000001E-4</v>
      </c>
      <c r="D110" s="17">
        <v>42795</v>
      </c>
      <c r="E110" s="16">
        <v>17.3</v>
      </c>
      <c r="F110" s="16">
        <f t="shared" si="3"/>
        <v>5.1900000000000002E-3</v>
      </c>
      <c r="G110" s="16">
        <f t="shared" si="5"/>
        <v>2.7680000000000005E-3</v>
      </c>
      <c r="H110" s="36">
        <v>-20.286386111111113</v>
      </c>
      <c r="I110" s="36">
        <v>-43.461016666666673</v>
      </c>
      <c r="J110" s="16">
        <v>744</v>
      </c>
      <c r="K110" s="16">
        <v>215.3</v>
      </c>
      <c r="L110" s="16" t="s">
        <v>151</v>
      </c>
      <c r="M110" s="82"/>
    </row>
    <row r="111" spans="1:13" s="6" customFormat="1" x14ac:dyDescent="0.2">
      <c r="A111" s="16" t="s">
        <v>74</v>
      </c>
      <c r="B111" s="16">
        <v>6.69E-4</v>
      </c>
      <c r="C111" s="16">
        <v>2.61E-4</v>
      </c>
      <c r="D111" s="17">
        <v>42795</v>
      </c>
      <c r="E111" s="16">
        <v>17.3</v>
      </c>
      <c r="F111" s="16">
        <f t="shared" si="3"/>
        <v>1.1573700000000001E-2</v>
      </c>
      <c r="G111" s="16">
        <f t="shared" si="5"/>
        <v>4.5152999999999999E-3</v>
      </c>
      <c r="H111" s="36">
        <v>-20.297280555555556</v>
      </c>
      <c r="I111" s="36">
        <v>-43.476941666666669</v>
      </c>
      <c r="J111" s="16">
        <v>783</v>
      </c>
      <c r="K111" s="16">
        <v>215.3</v>
      </c>
      <c r="L111" s="16" t="s">
        <v>151</v>
      </c>
      <c r="M111" s="82"/>
    </row>
    <row r="112" spans="1:13" s="6" customFormat="1" x14ac:dyDescent="0.2">
      <c r="A112" s="16" t="s">
        <v>98</v>
      </c>
      <c r="B112" s="16">
        <v>7.0000000000000007E-5</v>
      </c>
      <c r="C112" s="16">
        <v>8.5999999999999998E-4</v>
      </c>
      <c r="D112" s="17">
        <v>42736</v>
      </c>
      <c r="E112" s="16">
        <v>17.399999999999999</v>
      </c>
      <c r="F112" s="16">
        <f t="shared" si="3"/>
        <v>1.2180000000000001E-3</v>
      </c>
      <c r="G112" s="16">
        <f t="shared" si="5"/>
        <v>1.4963999999999998E-2</v>
      </c>
      <c r="H112" s="36">
        <v>-20.285794444444445</v>
      </c>
      <c r="I112" s="36">
        <v>-43.065980555555555</v>
      </c>
      <c r="J112" s="16">
        <v>433</v>
      </c>
      <c r="K112" s="16">
        <v>81.5</v>
      </c>
      <c r="L112" s="16" t="s">
        <v>151</v>
      </c>
      <c r="M112" s="82"/>
    </row>
    <row r="113" spans="1:13" s="6" customFormat="1" x14ac:dyDescent="0.2">
      <c r="A113" s="16" t="s">
        <v>95</v>
      </c>
      <c r="B113" s="16">
        <v>8.0000000000000007E-5</v>
      </c>
      <c r="C113" s="16">
        <v>1.4000000000000001E-4</v>
      </c>
      <c r="D113" s="17">
        <v>42736</v>
      </c>
      <c r="E113" s="16">
        <v>17.399999999999999</v>
      </c>
      <c r="F113" s="16">
        <f t="shared" si="3"/>
        <v>1.392E-3</v>
      </c>
      <c r="G113" s="16">
        <f t="shared" si="5"/>
        <v>2.4360000000000002E-3</v>
      </c>
      <c r="H113" s="36">
        <v>-20.257941666666667</v>
      </c>
      <c r="I113" s="36">
        <v>-43.126086111111114</v>
      </c>
      <c r="J113" s="16">
        <v>444</v>
      </c>
      <c r="K113" s="16">
        <v>81.5</v>
      </c>
      <c r="L113" s="16" t="s">
        <v>151</v>
      </c>
      <c r="M113" s="82"/>
    </row>
    <row r="114" spans="1:13" s="6" customFormat="1" x14ac:dyDescent="0.2">
      <c r="A114" s="16" t="s">
        <v>92</v>
      </c>
      <c r="B114" s="16">
        <v>1.1E-4</v>
      </c>
      <c r="C114" s="16">
        <v>1.7000000000000001E-4</v>
      </c>
      <c r="D114" s="17">
        <v>42736</v>
      </c>
      <c r="E114" s="16">
        <v>17.399999999999999</v>
      </c>
      <c r="F114" s="16">
        <f t="shared" si="3"/>
        <v>1.9139999999999999E-3</v>
      </c>
      <c r="G114" s="16">
        <f t="shared" si="5"/>
        <v>2.9580000000000001E-3</v>
      </c>
      <c r="H114" s="36">
        <v>-20.271380555555556</v>
      </c>
      <c r="I114" s="36">
        <v>-43.186491666666662</v>
      </c>
      <c r="J114" s="16">
        <v>569</v>
      </c>
      <c r="K114" s="16">
        <v>81.5</v>
      </c>
      <c r="L114" s="16" t="s">
        <v>151</v>
      </c>
      <c r="M114" s="82"/>
    </row>
    <row r="115" spans="1:13" s="6" customFormat="1" x14ac:dyDescent="0.2">
      <c r="A115" s="16" t="s">
        <v>94</v>
      </c>
      <c r="B115" s="16">
        <v>1.1E-4</v>
      </c>
      <c r="C115" s="16">
        <v>2.8000000000000003E-4</v>
      </c>
      <c r="D115" s="17">
        <v>42736</v>
      </c>
      <c r="E115" s="16">
        <v>17.399999999999999</v>
      </c>
      <c r="F115" s="16">
        <f t="shared" si="3"/>
        <v>1.9139999999999999E-3</v>
      </c>
      <c r="G115" s="16">
        <f t="shared" si="5"/>
        <v>4.8720000000000005E-3</v>
      </c>
      <c r="H115" s="36">
        <v>-20.264180555555555</v>
      </c>
      <c r="I115" s="36">
        <v>-43.128605555555559</v>
      </c>
      <c r="J115" s="16">
        <v>427</v>
      </c>
      <c r="K115" s="16">
        <v>81.5</v>
      </c>
      <c r="L115" s="16" t="s">
        <v>151</v>
      </c>
      <c r="M115" s="82"/>
    </row>
    <row r="116" spans="1:13" s="6" customFormat="1" x14ac:dyDescent="0.2">
      <c r="A116" s="16" t="s">
        <v>89</v>
      </c>
      <c r="B116" s="16">
        <v>1.1E-4</v>
      </c>
      <c r="C116" s="16">
        <v>3.8000000000000002E-4</v>
      </c>
      <c r="D116" s="17">
        <v>42736</v>
      </c>
      <c r="E116" s="16">
        <v>17.399999999999999</v>
      </c>
      <c r="F116" s="16">
        <f t="shared" si="3"/>
        <v>1.9139999999999999E-3</v>
      </c>
      <c r="G116" s="16">
        <f t="shared" si="5"/>
        <v>6.6119999999999998E-3</v>
      </c>
      <c r="H116" s="36">
        <v>-20.299933333333335</v>
      </c>
      <c r="I116" s="36">
        <v>-43.202197222222225</v>
      </c>
      <c r="J116" s="16">
        <v>523</v>
      </c>
      <c r="K116" s="16">
        <v>81.5</v>
      </c>
      <c r="L116" s="16" t="s">
        <v>151</v>
      </c>
      <c r="M116" s="82"/>
    </row>
    <row r="117" spans="1:13" s="6" customFormat="1" x14ac:dyDescent="0.2">
      <c r="A117" s="16" t="s">
        <v>88</v>
      </c>
      <c r="B117" s="16">
        <v>1.1999999999999999E-4</v>
      </c>
      <c r="C117" s="16">
        <v>2.3000000000000001E-4</v>
      </c>
      <c r="D117" s="17">
        <v>42736</v>
      </c>
      <c r="E117" s="16">
        <v>17.399999999999999</v>
      </c>
      <c r="F117" s="16">
        <f t="shared" si="3"/>
        <v>2.0879999999999996E-3</v>
      </c>
      <c r="G117" s="16">
        <f t="shared" si="5"/>
        <v>4.0019999999999995E-3</v>
      </c>
      <c r="H117" s="36">
        <v>-20.305988888888891</v>
      </c>
      <c r="I117" s="36">
        <v>-43.217327777777783</v>
      </c>
      <c r="J117" s="16">
        <v>521</v>
      </c>
      <c r="K117" s="16">
        <v>81.5</v>
      </c>
      <c r="L117" s="16" t="s">
        <v>151</v>
      </c>
      <c r="M117" s="82"/>
    </row>
    <row r="118" spans="1:13" s="6" customFormat="1" x14ac:dyDescent="0.2">
      <c r="A118" s="16" t="s">
        <v>85</v>
      </c>
      <c r="B118" s="16">
        <v>1.1999999999999999E-4</v>
      </c>
      <c r="C118" s="16">
        <v>3.6999999999999999E-4</v>
      </c>
      <c r="D118" s="17">
        <v>42736</v>
      </c>
      <c r="E118" s="16">
        <v>17.399999999999999</v>
      </c>
      <c r="F118" s="16">
        <f t="shared" si="3"/>
        <v>2.0879999999999996E-3</v>
      </c>
      <c r="G118" s="16">
        <f t="shared" si="5"/>
        <v>6.4379999999999993E-3</v>
      </c>
      <c r="H118" s="36">
        <v>-20.303708333333333</v>
      </c>
      <c r="I118" s="36">
        <v>-43.249247222222223</v>
      </c>
      <c r="J118" s="16">
        <v>562</v>
      </c>
      <c r="K118" s="16">
        <v>81.5</v>
      </c>
      <c r="L118" s="16" t="s">
        <v>151</v>
      </c>
      <c r="M118" s="82"/>
    </row>
    <row r="119" spans="1:13" s="6" customFormat="1" x14ac:dyDescent="0.2">
      <c r="A119" s="16" t="s">
        <v>87</v>
      </c>
      <c r="B119" s="16">
        <v>1.4999999999999999E-4</v>
      </c>
      <c r="C119" s="16">
        <v>2.0000000000000001E-4</v>
      </c>
      <c r="D119" s="17">
        <v>42736</v>
      </c>
      <c r="E119" s="16">
        <v>17.399999999999999</v>
      </c>
      <c r="F119" s="16">
        <f t="shared" si="3"/>
        <v>2.6099999999999995E-3</v>
      </c>
      <c r="G119" s="16">
        <f t="shared" si="5"/>
        <v>3.48E-3</v>
      </c>
      <c r="H119" s="36">
        <v>-20.304002777777779</v>
      </c>
      <c r="I119" s="36">
        <v>-43.24046666666667</v>
      </c>
      <c r="J119" s="16">
        <v>541</v>
      </c>
      <c r="K119" s="16">
        <v>81.5</v>
      </c>
      <c r="L119" s="16" t="s">
        <v>151</v>
      </c>
      <c r="M119" s="82"/>
    </row>
    <row r="120" spans="1:13" s="6" customFormat="1" x14ac:dyDescent="0.2">
      <c r="A120" s="16" t="s">
        <v>96</v>
      </c>
      <c r="B120" s="16">
        <v>1.4999999999999999E-4</v>
      </c>
      <c r="C120" s="16">
        <v>4.2999999999999999E-4</v>
      </c>
      <c r="D120" s="17">
        <v>42736</v>
      </c>
      <c r="E120" s="16">
        <v>17.399999999999999</v>
      </c>
      <c r="F120" s="16">
        <f t="shared" si="3"/>
        <v>2.6099999999999995E-3</v>
      </c>
      <c r="G120" s="16">
        <f t="shared" si="5"/>
        <v>7.4819999999999991E-3</v>
      </c>
      <c r="H120" s="36">
        <v>-20.258119444444443</v>
      </c>
      <c r="I120" s="36">
        <v>-43.123461111111112</v>
      </c>
      <c r="J120" s="16">
        <v>423</v>
      </c>
      <c r="K120" s="16">
        <v>81.5</v>
      </c>
      <c r="L120" s="16" t="s">
        <v>151</v>
      </c>
      <c r="M120" s="82"/>
    </row>
    <row r="121" spans="1:13" s="6" customFormat="1" x14ac:dyDescent="0.2">
      <c r="A121" s="16" t="s">
        <v>84</v>
      </c>
      <c r="B121" s="16">
        <v>1.6000000000000001E-4</v>
      </c>
      <c r="C121" s="16">
        <v>5.6000000000000006E-4</v>
      </c>
      <c r="D121" s="17">
        <v>42736</v>
      </c>
      <c r="E121" s="16">
        <v>17.399999999999999</v>
      </c>
      <c r="F121" s="16">
        <f t="shared" si="3"/>
        <v>2.784E-3</v>
      </c>
      <c r="G121" s="16">
        <f t="shared" si="5"/>
        <v>9.7440000000000009E-3</v>
      </c>
      <c r="H121" s="36">
        <v>-20.27386111111111</v>
      </c>
      <c r="I121" s="36">
        <v>-43.296602777777778</v>
      </c>
      <c r="J121" s="16">
        <v>568</v>
      </c>
      <c r="K121" s="16">
        <v>81.5</v>
      </c>
      <c r="L121" s="16" t="s">
        <v>151</v>
      </c>
      <c r="M121" s="82"/>
    </row>
    <row r="122" spans="1:13" s="6" customFormat="1" x14ac:dyDescent="0.2">
      <c r="A122" s="16" t="s">
        <v>91</v>
      </c>
      <c r="B122" s="16">
        <v>1.7999999999999998E-4</v>
      </c>
      <c r="C122" s="16">
        <v>2.0000000000000001E-4</v>
      </c>
      <c r="D122" s="17">
        <v>42736</v>
      </c>
      <c r="E122" s="16">
        <v>17.399999999999999</v>
      </c>
      <c r="F122" s="16">
        <f t="shared" si="3"/>
        <v>3.1319999999999994E-3</v>
      </c>
      <c r="G122" s="16">
        <f t="shared" si="5"/>
        <v>3.48E-3</v>
      </c>
      <c r="H122" s="36">
        <v>-20.266708333333334</v>
      </c>
      <c r="I122" s="36">
        <v>-43.201763888888891</v>
      </c>
      <c r="J122" s="16">
        <v>541</v>
      </c>
      <c r="K122" s="16">
        <v>81.5</v>
      </c>
      <c r="L122" s="16" t="s">
        <v>151</v>
      </c>
      <c r="M122" s="82"/>
    </row>
    <row r="123" spans="1:13" s="6" customFormat="1" x14ac:dyDescent="0.2">
      <c r="A123" s="16" t="s">
        <v>72</v>
      </c>
      <c r="B123" s="16">
        <v>2.0000000000000001E-4</v>
      </c>
      <c r="C123" s="16">
        <v>1.9000000000000001E-4</v>
      </c>
      <c r="D123" s="17">
        <v>42736</v>
      </c>
      <c r="E123" s="16">
        <v>17.399999999999999</v>
      </c>
      <c r="F123" s="16">
        <f t="shared" si="3"/>
        <v>3.48E-3</v>
      </c>
      <c r="G123" s="16">
        <f t="shared" si="5"/>
        <v>3.3059999999999999E-3</v>
      </c>
      <c r="H123" s="36">
        <v>-20.286716666666667</v>
      </c>
      <c r="I123" s="36">
        <v>-43.480922222222226</v>
      </c>
      <c r="J123" s="16">
        <v>743</v>
      </c>
      <c r="K123" s="16">
        <v>81.5</v>
      </c>
      <c r="L123" s="16" t="s">
        <v>151</v>
      </c>
      <c r="M123" s="82"/>
    </row>
    <row r="124" spans="1:13" s="6" customFormat="1" x14ac:dyDescent="0.2">
      <c r="A124" s="16" t="s">
        <v>81</v>
      </c>
      <c r="B124" s="16">
        <v>2.0999999999999998E-4</v>
      </c>
      <c r="C124" s="16">
        <v>1.7999999999999998E-4</v>
      </c>
      <c r="D124" s="17">
        <v>42736</v>
      </c>
      <c r="E124" s="16">
        <v>17.399999999999999</v>
      </c>
      <c r="F124" s="16">
        <f t="shared" si="3"/>
        <v>3.6539999999999993E-3</v>
      </c>
      <c r="G124" s="16">
        <f t="shared" si="5"/>
        <v>3.1319999999999994E-3</v>
      </c>
      <c r="H124" s="36">
        <v>-20.276527777777776</v>
      </c>
      <c r="I124" s="36">
        <v>-43.431711111111106</v>
      </c>
      <c r="J124" s="16">
        <v>728</v>
      </c>
      <c r="K124" s="16">
        <v>81.5</v>
      </c>
      <c r="L124" s="16" t="s">
        <v>151</v>
      </c>
      <c r="M124" s="82"/>
    </row>
    <row r="125" spans="1:13" s="6" customFormat="1" x14ac:dyDescent="0.2">
      <c r="A125" s="16" t="s">
        <v>97</v>
      </c>
      <c r="B125" s="16">
        <v>2.0999999999999998E-4</v>
      </c>
      <c r="C125" s="16">
        <v>5.2999999999999998E-4</v>
      </c>
      <c r="D125" s="17">
        <v>42736</v>
      </c>
      <c r="E125" s="16">
        <v>17.399999999999999</v>
      </c>
      <c r="F125" s="16">
        <f t="shared" si="3"/>
        <v>3.6539999999999993E-3</v>
      </c>
      <c r="G125" s="16">
        <f t="shared" si="5"/>
        <v>9.2219999999999993E-3</v>
      </c>
      <c r="H125" s="36">
        <v>-20.275669444444443</v>
      </c>
      <c r="I125" s="36">
        <v>-43.091333333333338</v>
      </c>
      <c r="J125" s="16">
        <v>410</v>
      </c>
      <c r="K125" s="16">
        <v>81.5</v>
      </c>
      <c r="L125" s="16" t="s">
        <v>151</v>
      </c>
      <c r="M125" s="82"/>
    </row>
    <row r="126" spans="1:13" s="6" customFormat="1" x14ac:dyDescent="0.2">
      <c r="A126" s="16" t="s">
        <v>90</v>
      </c>
      <c r="B126" s="16">
        <v>2.0999999999999998E-4</v>
      </c>
      <c r="C126" s="16">
        <v>1.8799999999999999E-3</v>
      </c>
      <c r="D126" s="17">
        <v>42736</v>
      </c>
      <c r="E126" s="16">
        <v>17.399999999999999</v>
      </c>
      <c r="F126" s="16">
        <f t="shared" si="3"/>
        <v>3.6539999999999993E-3</v>
      </c>
      <c r="G126" s="16">
        <f t="shared" si="5"/>
        <v>3.2711999999999998E-2</v>
      </c>
      <c r="H126" s="36">
        <v>-20.297105555555557</v>
      </c>
      <c r="I126" s="36">
        <v>-43.194983333333333</v>
      </c>
      <c r="J126" s="16">
        <v>511</v>
      </c>
      <c r="K126" s="16">
        <v>81.5</v>
      </c>
      <c r="L126" s="16" t="s">
        <v>151</v>
      </c>
      <c r="M126" s="82"/>
    </row>
    <row r="127" spans="1:13" s="6" customFormat="1" x14ac:dyDescent="0.2">
      <c r="A127" s="16" t="s">
        <v>82</v>
      </c>
      <c r="B127" s="16">
        <v>2.2000000000000001E-4</v>
      </c>
      <c r="C127" s="16">
        <v>8.0000000000000007E-5</v>
      </c>
      <c r="D127" s="17">
        <v>42736</v>
      </c>
      <c r="E127" s="16">
        <v>17.399999999999999</v>
      </c>
      <c r="F127" s="16">
        <f t="shared" si="3"/>
        <v>3.8279999999999998E-3</v>
      </c>
      <c r="G127" s="16">
        <f t="shared" si="5"/>
        <v>1.392E-3</v>
      </c>
      <c r="H127" s="36">
        <v>-20.280619444444444</v>
      </c>
      <c r="I127" s="36">
        <v>-43.299283333333328</v>
      </c>
      <c r="J127" s="16">
        <v>679</v>
      </c>
      <c r="K127" s="16">
        <v>81.5</v>
      </c>
      <c r="L127" s="16" t="s">
        <v>151</v>
      </c>
      <c r="M127" s="82"/>
    </row>
    <row r="128" spans="1:13" s="6" customFormat="1" x14ac:dyDescent="0.2">
      <c r="A128" s="16" t="s">
        <v>73</v>
      </c>
      <c r="B128" s="16">
        <v>2.2000000000000001E-4</v>
      </c>
      <c r="C128" s="16">
        <v>1.4999999999999999E-4</v>
      </c>
      <c r="D128" s="17">
        <v>42736</v>
      </c>
      <c r="E128" s="16">
        <v>17.399999999999999</v>
      </c>
      <c r="F128" s="16">
        <f t="shared" si="3"/>
        <v>3.8279999999999998E-3</v>
      </c>
      <c r="G128" s="16">
        <f t="shared" si="5"/>
        <v>2.6099999999999995E-3</v>
      </c>
      <c r="H128" s="36">
        <v>-20.287194444444445</v>
      </c>
      <c r="I128" s="36">
        <v>-43.480877777777778</v>
      </c>
      <c r="J128" s="16">
        <v>742</v>
      </c>
      <c r="K128" s="16">
        <v>81.5</v>
      </c>
      <c r="L128" s="16" t="s">
        <v>151</v>
      </c>
      <c r="M128" s="82"/>
    </row>
    <row r="129" spans="1:13" s="6" customFormat="1" x14ac:dyDescent="0.2">
      <c r="A129" s="16" t="s">
        <v>86</v>
      </c>
      <c r="B129" s="16">
        <v>2.2000000000000001E-4</v>
      </c>
      <c r="C129" s="16">
        <v>4.6000000000000001E-4</v>
      </c>
      <c r="D129" s="17">
        <v>42736</v>
      </c>
      <c r="E129" s="16">
        <v>17.399999999999999</v>
      </c>
      <c r="F129" s="16">
        <f t="shared" si="3"/>
        <v>3.8279999999999998E-3</v>
      </c>
      <c r="G129" s="16">
        <f t="shared" si="5"/>
        <v>8.003999999999999E-3</v>
      </c>
      <c r="H129" s="36">
        <v>-20.305477777777778</v>
      </c>
      <c r="I129" s="36">
        <v>-43.249450000000003</v>
      </c>
      <c r="J129" s="16">
        <v>540</v>
      </c>
      <c r="K129" s="16">
        <v>81.5</v>
      </c>
      <c r="L129" s="16" t="s">
        <v>151</v>
      </c>
      <c r="M129" s="82"/>
    </row>
    <row r="130" spans="1:13" s="6" customFormat="1" x14ac:dyDescent="0.2">
      <c r="A130" s="16" t="s">
        <v>93</v>
      </c>
      <c r="B130" s="16">
        <v>2.2000000000000001E-4</v>
      </c>
      <c r="C130" s="16">
        <v>4.8999999999999998E-4</v>
      </c>
      <c r="D130" s="17">
        <v>42736</v>
      </c>
      <c r="E130" s="16">
        <v>17.399999999999999</v>
      </c>
      <c r="F130" s="16">
        <f t="shared" ref="F130:F193" si="6">B130*E130</f>
        <v>3.8279999999999998E-3</v>
      </c>
      <c r="G130" s="16">
        <f t="shared" ref="G130:G162" si="7">C130*E130</f>
        <v>8.5259999999999989E-3</v>
      </c>
      <c r="H130" s="36">
        <v>-20.268380555555556</v>
      </c>
      <c r="I130" s="36">
        <v>-43.171008333333333</v>
      </c>
      <c r="J130" s="16">
        <v>526</v>
      </c>
      <c r="K130" s="16">
        <v>81.5</v>
      </c>
      <c r="L130" s="16" t="s">
        <v>151</v>
      </c>
      <c r="M130" s="82"/>
    </row>
    <row r="131" spans="1:13" s="6" customFormat="1" x14ac:dyDescent="0.2">
      <c r="A131" s="16" t="s">
        <v>75</v>
      </c>
      <c r="B131" s="16">
        <v>2.3999999999999998E-4</v>
      </c>
      <c r="C131" s="16">
        <v>5.0000000000000002E-5</v>
      </c>
      <c r="D131" s="17">
        <v>42736</v>
      </c>
      <c r="E131" s="16">
        <v>17.399999999999999</v>
      </c>
      <c r="F131" s="16">
        <f t="shared" si="6"/>
        <v>4.1759999999999992E-3</v>
      </c>
      <c r="G131" s="16">
        <f t="shared" si="7"/>
        <v>8.7000000000000001E-4</v>
      </c>
      <c r="H131" s="36">
        <v>-20.282155555555555</v>
      </c>
      <c r="I131" s="36">
        <v>-43.472733333333338</v>
      </c>
      <c r="J131" s="16">
        <v>743</v>
      </c>
      <c r="K131" s="16">
        <v>81.5</v>
      </c>
      <c r="L131" s="16" t="s">
        <v>151</v>
      </c>
      <c r="M131" s="82"/>
    </row>
    <row r="132" spans="1:13" s="6" customFormat="1" x14ac:dyDescent="0.2">
      <c r="A132" s="16" t="s">
        <v>77</v>
      </c>
      <c r="B132" s="16">
        <v>2.5000000000000001E-4</v>
      </c>
      <c r="C132" s="16">
        <v>1.9000000000000001E-4</v>
      </c>
      <c r="D132" s="17">
        <v>42736</v>
      </c>
      <c r="E132" s="16">
        <v>17.399999999999999</v>
      </c>
      <c r="F132" s="16">
        <f t="shared" si="6"/>
        <v>4.3499999999999997E-3</v>
      </c>
      <c r="G132" s="16">
        <f t="shared" si="7"/>
        <v>3.3059999999999999E-3</v>
      </c>
      <c r="H132" s="36">
        <v>-20.278727777777778</v>
      </c>
      <c r="I132" s="36">
        <v>-43.475172222222227</v>
      </c>
      <c r="J132" s="16">
        <v>800</v>
      </c>
      <c r="K132" s="16">
        <v>81.5</v>
      </c>
      <c r="L132" s="16" t="s">
        <v>151</v>
      </c>
      <c r="M132" s="82"/>
    </row>
    <row r="133" spans="1:13" s="6" customFormat="1" x14ac:dyDescent="0.2">
      <c r="A133" s="16" t="s">
        <v>80</v>
      </c>
      <c r="B133" s="16">
        <v>2.5000000000000001E-4</v>
      </c>
      <c r="C133" s="16">
        <v>2.0999999999999998E-4</v>
      </c>
      <c r="D133" s="17">
        <v>42736</v>
      </c>
      <c r="E133" s="16">
        <v>17.399999999999999</v>
      </c>
      <c r="F133" s="16">
        <f t="shared" si="6"/>
        <v>4.3499999999999997E-3</v>
      </c>
      <c r="G133" s="16">
        <f t="shared" si="7"/>
        <v>3.6539999999999993E-3</v>
      </c>
      <c r="H133" s="36">
        <v>-20.280902777777776</v>
      </c>
      <c r="I133" s="36">
        <v>-43.440275</v>
      </c>
      <c r="J133" s="16">
        <v>725</v>
      </c>
      <c r="K133" s="16">
        <v>81.5</v>
      </c>
      <c r="L133" s="16" t="s">
        <v>151</v>
      </c>
      <c r="M133" s="82"/>
    </row>
    <row r="134" spans="1:13" s="6" customFormat="1" x14ac:dyDescent="0.2">
      <c r="A134" s="16" t="s">
        <v>79</v>
      </c>
      <c r="B134" s="16">
        <v>2.9E-4</v>
      </c>
      <c r="C134" s="16">
        <v>1.3000000000000002E-4</v>
      </c>
      <c r="D134" s="17">
        <v>42736</v>
      </c>
      <c r="E134" s="16">
        <v>17.399999999999999</v>
      </c>
      <c r="F134" s="16">
        <f t="shared" si="6"/>
        <v>5.0459999999999993E-3</v>
      </c>
      <c r="G134" s="16">
        <f t="shared" si="7"/>
        <v>2.2620000000000001E-3</v>
      </c>
      <c r="H134" s="36">
        <v>-20.279688888888888</v>
      </c>
      <c r="I134" s="36">
        <v>-43.441244444444443</v>
      </c>
      <c r="J134" s="16">
        <v>727</v>
      </c>
      <c r="K134" s="16">
        <v>81.5</v>
      </c>
      <c r="L134" s="16" t="s">
        <v>151</v>
      </c>
      <c r="M134" s="82"/>
    </row>
    <row r="135" spans="1:13" s="6" customFormat="1" x14ac:dyDescent="0.2">
      <c r="A135" s="16" t="s">
        <v>76</v>
      </c>
      <c r="B135" s="16">
        <v>3.2000000000000003E-4</v>
      </c>
      <c r="C135" s="16">
        <v>2.7E-4</v>
      </c>
      <c r="D135" s="17">
        <v>42736</v>
      </c>
      <c r="E135" s="16">
        <v>17.399999999999999</v>
      </c>
      <c r="F135" s="16">
        <f t="shared" si="6"/>
        <v>5.568E-3</v>
      </c>
      <c r="G135" s="16">
        <f t="shared" si="7"/>
        <v>4.6979999999999999E-3</v>
      </c>
      <c r="H135" s="36">
        <v>-20.280966666666664</v>
      </c>
      <c r="I135" s="36">
        <v>-43.46960555555556</v>
      </c>
      <c r="J135" s="16">
        <v>739</v>
      </c>
      <c r="K135" s="16">
        <v>81.5</v>
      </c>
      <c r="L135" s="16" t="s">
        <v>151</v>
      </c>
      <c r="M135" s="82"/>
    </row>
    <row r="136" spans="1:13" s="6" customFormat="1" x14ac:dyDescent="0.2">
      <c r="A136" s="16" t="s">
        <v>78</v>
      </c>
      <c r="B136" s="16">
        <v>3.5E-4</v>
      </c>
      <c r="C136" s="16">
        <v>1.7000000000000001E-4</v>
      </c>
      <c r="D136" s="17">
        <v>42736</v>
      </c>
      <c r="E136" s="16">
        <v>17.399999999999999</v>
      </c>
      <c r="F136" s="16">
        <f t="shared" si="6"/>
        <v>6.0899999999999991E-3</v>
      </c>
      <c r="G136" s="16">
        <f t="shared" si="7"/>
        <v>2.9580000000000001E-3</v>
      </c>
      <c r="H136" s="36">
        <v>-20.286386111111113</v>
      </c>
      <c r="I136" s="36">
        <v>-43.461016666666673</v>
      </c>
      <c r="J136" s="16">
        <v>744</v>
      </c>
      <c r="K136" s="16">
        <v>81.5</v>
      </c>
      <c r="L136" s="16" t="s">
        <v>151</v>
      </c>
      <c r="M136" s="82"/>
    </row>
    <row r="137" spans="1:13" s="6" customFormat="1" x14ac:dyDescent="0.2">
      <c r="A137" s="16" t="s">
        <v>74</v>
      </c>
      <c r="B137" s="16">
        <v>4.4000000000000002E-4</v>
      </c>
      <c r="C137" s="16">
        <v>1.1E-4</v>
      </c>
      <c r="D137" s="17">
        <v>42736</v>
      </c>
      <c r="E137" s="16">
        <v>17.399999999999999</v>
      </c>
      <c r="F137" s="16">
        <f t="shared" si="6"/>
        <v>7.6559999999999996E-3</v>
      </c>
      <c r="G137" s="16">
        <f t="shared" si="7"/>
        <v>1.9139999999999999E-3</v>
      </c>
      <c r="H137" s="36">
        <v>-20.297280555555556</v>
      </c>
      <c r="I137" s="36">
        <v>-43.476941666666669</v>
      </c>
      <c r="J137" s="16">
        <v>783</v>
      </c>
      <c r="K137" s="16">
        <v>81.5</v>
      </c>
      <c r="L137" s="16" t="s">
        <v>151</v>
      </c>
      <c r="M137" s="82"/>
    </row>
    <row r="138" spans="1:13" s="6" customFormat="1" x14ac:dyDescent="0.2">
      <c r="A138" s="16" t="s">
        <v>83</v>
      </c>
      <c r="B138" s="16">
        <v>7.6000000000000004E-4</v>
      </c>
      <c r="C138" s="16">
        <v>2.9999999999999997E-4</v>
      </c>
      <c r="D138" s="17">
        <v>42736</v>
      </c>
      <c r="E138" s="16">
        <v>17.399999999999999</v>
      </c>
      <c r="F138" s="16">
        <f t="shared" si="6"/>
        <v>1.3224E-2</v>
      </c>
      <c r="G138" s="16">
        <f t="shared" si="7"/>
        <v>5.2199999999999989E-3</v>
      </c>
      <c r="H138" s="36">
        <v>-20.275033333333333</v>
      </c>
      <c r="I138" s="36">
        <v>-43.298841666666668</v>
      </c>
      <c r="J138" s="16">
        <v>585</v>
      </c>
      <c r="K138" s="16">
        <v>81.5</v>
      </c>
      <c r="L138" s="16" t="s">
        <v>151</v>
      </c>
      <c r="M138" s="82"/>
    </row>
    <row r="139" spans="1:13" s="6" customFormat="1" x14ac:dyDescent="0.2">
      <c r="A139" s="28" t="s">
        <v>332</v>
      </c>
      <c r="B139" s="28" t="s">
        <v>153</v>
      </c>
      <c r="C139" s="28">
        <v>4.3E-3</v>
      </c>
      <c r="D139" s="31">
        <v>42749.375</v>
      </c>
      <c r="E139" s="28">
        <v>17.5</v>
      </c>
      <c r="F139" s="28" t="s">
        <v>153</v>
      </c>
      <c r="G139" s="28">
        <f t="shared" si="7"/>
        <v>7.5249999999999997E-2</v>
      </c>
      <c r="H139" s="37">
        <v>-20.16</v>
      </c>
      <c r="I139" s="37">
        <v>-43.3</v>
      </c>
      <c r="J139" s="28">
        <v>724</v>
      </c>
      <c r="K139" s="28">
        <v>129.69999999999999</v>
      </c>
      <c r="L139" s="28" t="s">
        <v>151</v>
      </c>
      <c r="M139" s="80" t="s">
        <v>129</v>
      </c>
    </row>
    <row r="140" spans="1:13" s="6" customFormat="1" x14ac:dyDescent="0.2">
      <c r="A140" s="28" t="s">
        <v>333</v>
      </c>
      <c r="B140" s="28">
        <v>3.64E-3</v>
      </c>
      <c r="C140" s="28" t="s">
        <v>153</v>
      </c>
      <c r="D140" s="31">
        <v>42800.534722222219</v>
      </c>
      <c r="E140" s="28">
        <v>17.3</v>
      </c>
      <c r="F140" s="28">
        <f t="shared" si="6"/>
        <v>6.2972E-2</v>
      </c>
      <c r="G140" s="28" t="s">
        <v>153</v>
      </c>
      <c r="H140" s="37">
        <v>-20.36</v>
      </c>
      <c r="I140" s="37">
        <v>-43.14</v>
      </c>
      <c r="J140" s="28">
        <v>467</v>
      </c>
      <c r="K140" s="28">
        <v>119.8</v>
      </c>
      <c r="L140" s="28" t="s">
        <v>151</v>
      </c>
      <c r="M140" s="80"/>
    </row>
    <row r="141" spans="1:13" s="6" customFormat="1" x14ac:dyDescent="0.2">
      <c r="A141" s="28" t="s">
        <v>333</v>
      </c>
      <c r="B141" s="28">
        <v>4.1999999999999997E-3</v>
      </c>
      <c r="C141" s="28" t="s">
        <v>153</v>
      </c>
      <c r="D141" s="31">
        <v>42765.493055555555</v>
      </c>
      <c r="E141" s="28">
        <v>17.399999999999999</v>
      </c>
      <c r="F141" s="28">
        <f t="shared" si="6"/>
        <v>7.3079999999999992E-2</v>
      </c>
      <c r="G141" s="28" t="s">
        <v>153</v>
      </c>
      <c r="H141" s="37">
        <v>-20.36</v>
      </c>
      <c r="I141" s="37">
        <v>-43.14</v>
      </c>
      <c r="J141" s="28">
        <v>467</v>
      </c>
      <c r="K141" s="28">
        <v>132.80000000000001</v>
      </c>
      <c r="L141" s="28" t="s">
        <v>151</v>
      </c>
      <c r="M141" s="80"/>
    </row>
    <row r="142" spans="1:13" s="6" customFormat="1" x14ac:dyDescent="0.2">
      <c r="A142" s="28" t="s">
        <v>333</v>
      </c>
      <c r="B142" s="28">
        <v>5.77E-3</v>
      </c>
      <c r="C142" s="28" t="s">
        <v>153</v>
      </c>
      <c r="D142" s="31">
        <v>42786.527777777781</v>
      </c>
      <c r="E142" s="28">
        <v>16.3</v>
      </c>
      <c r="F142" s="28">
        <f t="shared" si="6"/>
        <v>9.405100000000001E-2</v>
      </c>
      <c r="G142" s="28" t="s">
        <v>153</v>
      </c>
      <c r="H142" s="37">
        <v>-20.36</v>
      </c>
      <c r="I142" s="37">
        <v>-43.14</v>
      </c>
      <c r="J142" s="28">
        <v>467</v>
      </c>
      <c r="K142" s="28">
        <v>95.8</v>
      </c>
      <c r="L142" s="28" t="s">
        <v>151</v>
      </c>
      <c r="M142" s="80"/>
    </row>
    <row r="143" spans="1:13" s="6" customFormat="1" x14ac:dyDescent="0.2">
      <c r="A143" s="28" t="s">
        <v>333</v>
      </c>
      <c r="B143" s="28">
        <v>5.4400000000000004E-3</v>
      </c>
      <c r="C143" s="28" t="s">
        <v>153</v>
      </c>
      <c r="D143" s="31">
        <v>42817.556250000001</v>
      </c>
      <c r="E143" s="28">
        <v>17.3</v>
      </c>
      <c r="F143" s="28">
        <f t="shared" si="6"/>
        <v>9.4112000000000015E-2</v>
      </c>
      <c r="G143" s="28" t="s">
        <v>153</v>
      </c>
      <c r="H143" s="37">
        <v>-20.36</v>
      </c>
      <c r="I143" s="37">
        <v>-43.14</v>
      </c>
      <c r="J143" s="28">
        <v>467</v>
      </c>
      <c r="K143" s="28">
        <v>119.8</v>
      </c>
      <c r="L143" s="28" t="s">
        <v>151</v>
      </c>
      <c r="M143" s="80"/>
    </row>
    <row r="144" spans="1:13" s="6" customFormat="1" x14ac:dyDescent="0.2">
      <c r="A144" s="28" t="s">
        <v>333</v>
      </c>
      <c r="B144" s="28">
        <v>9.2399999999999999E-3</v>
      </c>
      <c r="C144" s="28">
        <v>4.0400000000000002E-3</v>
      </c>
      <c r="D144" s="31">
        <v>42749.444444444445</v>
      </c>
      <c r="E144" s="28">
        <v>17.399999999999999</v>
      </c>
      <c r="F144" s="28">
        <f t="shared" si="6"/>
        <v>0.16077599999999997</v>
      </c>
      <c r="G144" s="28">
        <f t="shared" si="7"/>
        <v>7.0295999999999997E-2</v>
      </c>
      <c r="H144" s="37">
        <v>-20.36</v>
      </c>
      <c r="I144" s="37">
        <v>-43.14</v>
      </c>
      <c r="J144" s="28">
        <v>467</v>
      </c>
      <c r="K144" s="28">
        <v>132.80000000000001</v>
      </c>
      <c r="L144" s="28" t="s">
        <v>151</v>
      </c>
      <c r="M144" s="80"/>
    </row>
    <row r="145" spans="1:13" s="6" customFormat="1" x14ac:dyDescent="0.2">
      <c r="A145" s="28" t="s">
        <v>333</v>
      </c>
      <c r="B145" s="28">
        <v>2.1700000000000001E-2</v>
      </c>
      <c r="C145" s="28">
        <v>2.66E-3</v>
      </c>
      <c r="D145" s="31">
        <v>42773.666666666664</v>
      </c>
      <c r="E145" s="28">
        <v>16.3</v>
      </c>
      <c r="F145" s="28">
        <f t="shared" si="6"/>
        <v>0.35371000000000002</v>
      </c>
      <c r="G145" s="28">
        <f t="shared" si="7"/>
        <v>4.3358000000000001E-2</v>
      </c>
      <c r="H145" s="37">
        <v>-20.36</v>
      </c>
      <c r="I145" s="37">
        <v>-43.14</v>
      </c>
      <c r="J145" s="28">
        <v>467</v>
      </c>
      <c r="K145" s="28">
        <v>95.8</v>
      </c>
      <c r="L145" s="28" t="s">
        <v>151</v>
      </c>
      <c r="M145" s="80"/>
    </row>
    <row r="146" spans="1:13" s="6" customFormat="1" x14ac:dyDescent="0.2">
      <c r="A146" s="28" t="s">
        <v>325</v>
      </c>
      <c r="B146" s="28" t="s">
        <v>153</v>
      </c>
      <c r="C146" s="28">
        <v>6.3699999999999998E-3</v>
      </c>
      <c r="D146" s="31">
        <v>42749.472222222219</v>
      </c>
      <c r="E146" s="28">
        <v>17.399999999999999</v>
      </c>
      <c r="F146" s="28" t="s">
        <v>153</v>
      </c>
      <c r="G146" s="28">
        <f t="shared" si="7"/>
        <v>0.11083799999999999</v>
      </c>
      <c r="H146" s="37">
        <v>-20.28</v>
      </c>
      <c r="I146" s="37">
        <v>-43.48</v>
      </c>
      <c r="J146" s="28">
        <v>740</v>
      </c>
      <c r="K146" s="28">
        <v>81.5</v>
      </c>
      <c r="L146" s="28" t="s">
        <v>151</v>
      </c>
      <c r="M146" s="80"/>
    </row>
    <row r="147" spans="1:13" s="6" customFormat="1" x14ac:dyDescent="0.2">
      <c r="A147" s="28" t="s">
        <v>404</v>
      </c>
      <c r="B147" s="28" t="s">
        <v>153</v>
      </c>
      <c r="C147" s="28">
        <v>1.89E-3</v>
      </c>
      <c r="D147" s="31">
        <v>42758.44027777778</v>
      </c>
      <c r="E147" s="28">
        <v>5.3</v>
      </c>
      <c r="F147" s="28" t="s">
        <v>153</v>
      </c>
      <c r="G147" s="28">
        <f t="shared" si="7"/>
        <v>1.0017E-2</v>
      </c>
      <c r="H147" s="37">
        <v>-19.510000000000002</v>
      </c>
      <c r="I147" s="37">
        <v>-41.01</v>
      </c>
      <c r="J147" s="28">
        <v>71</v>
      </c>
      <c r="K147" s="28">
        <v>47.2</v>
      </c>
      <c r="L147" s="28" t="s">
        <v>151</v>
      </c>
      <c r="M147" s="80"/>
    </row>
    <row r="148" spans="1:13" s="6" customFormat="1" x14ac:dyDescent="0.2">
      <c r="A148" s="28" t="s">
        <v>404</v>
      </c>
      <c r="B148" s="28" t="s">
        <v>153</v>
      </c>
      <c r="C148" s="28">
        <v>1.89E-3</v>
      </c>
      <c r="D148" s="31">
        <v>42758.44027777778</v>
      </c>
      <c r="E148" s="28">
        <v>5.3</v>
      </c>
      <c r="F148" s="28" t="s">
        <v>153</v>
      </c>
      <c r="G148" s="28">
        <f t="shared" si="7"/>
        <v>1.0017E-2</v>
      </c>
      <c r="H148" s="37">
        <v>-19.510000000000002</v>
      </c>
      <c r="I148" s="37">
        <v>-41.01</v>
      </c>
      <c r="J148" s="28">
        <v>71</v>
      </c>
      <c r="K148" s="28">
        <v>47.2</v>
      </c>
      <c r="L148" s="28" t="s">
        <v>151</v>
      </c>
      <c r="M148" s="80"/>
    </row>
    <row r="149" spans="1:13" s="6" customFormat="1" x14ac:dyDescent="0.2">
      <c r="A149" s="28" t="s">
        <v>404</v>
      </c>
      <c r="B149" s="28" t="s">
        <v>153</v>
      </c>
      <c r="C149" s="28">
        <v>7.1199999999999996E-3</v>
      </c>
      <c r="D149" s="31">
        <v>42753.440972222219</v>
      </c>
      <c r="E149" s="28">
        <v>5.3</v>
      </c>
      <c r="F149" s="28" t="s">
        <v>153</v>
      </c>
      <c r="G149" s="28">
        <f t="shared" si="7"/>
        <v>3.7735999999999999E-2</v>
      </c>
      <c r="H149" s="37">
        <v>-19.510000000000002</v>
      </c>
      <c r="I149" s="37">
        <v>-41.01</v>
      </c>
      <c r="J149" s="28">
        <v>71</v>
      </c>
      <c r="K149" s="28">
        <v>47.2</v>
      </c>
      <c r="L149" s="28" t="s">
        <v>151</v>
      </c>
      <c r="M149" s="80"/>
    </row>
    <row r="150" spans="1:13" s="6" customFormat="1" x14ac:dyDescent="0.2">
      <c r="A150" s="28" t="s">
        <v>404</v>
      </c>
      <c r="B150" s="28" t="s">
        <v>153</v>
      </c>
      <c r="C150" s="28">
        <v>7.1199999999999996E-3</v>
      </c>
      <c r="D150" s="31">
        <v>42753.440972222219</v>
      </c>
      <c r="E150" s="28">
        <v>5.3</v>
      </c>
      <c r="F150" s="28" t="s">
        <v>153</v>
      </c>
      <c r="G150" s="28">
        <f t="shared" si="7"/>
        <v>3.7735999999999999E-2</v>
      </c>
      <c r="H150" s="37">
        <v>-19.510000000000002</v>
      </c>
      <c r="I150" s="37">
        <v>-41.01</v>
      </c>
      <c r="J150" s="28">
        <v>71</v>
      </c>
      <c r="K150" s="28">
        <v>47.2</v>
      </c>
      <c r="L150" s="28" t="s">
        <v>151</v>
      </c>
      <c r="M150" s="80"/>
    </row>
    <row r="151" spans="1:13" s="6" customFormat="1" x14ac:dyDescent="0.2">
      <c r="A151" s="28" t="s">
        <v>404</v>
      </c>
      <c r="B151" s="28" t="s">
        <v>153</v>
      </c>
      <c r="C151" s="28">
        <v>7.4200000000000004E-3</v>
      </c>
      <c r="D151" s="31">
        <v>42773.430555555555</v>
      </c>
      <c r="E151" s="28">
        <v>7.38</v>
      </c>
      <c r="F151" s="28" t="s">
        <v>153</v>
      </c>
      <c r="G151" s="28">
        <f t="shared" si="7"/>
        <v>5.4759599999999999E-2</v>
      </c>
      <c r="H151" s="37">
        <v>-19.510000000000002</v>
      </c>
      <c r="I151" s="37">
        <v>-41.01</v>
      </c>
      <c r="J151" s="28">
        <v>71</v>
      </c>
      <c r="K151" s="28">
        <v>89.1</v>
      </c>
      <c r="L151" s="28" t="s">
        <v>151</v>
      </c>
      <c r="M151" s="80"/>
    </row>
    <row r="152" spans="1:13" s="6" customFormat="1" x14ac:dyDescent="0.2">
      <c r="A152" s="28" t="s">
        <v>334</v>
      </c>
      <c r="B152" s="28" t="s">
        <v>153</v>
      </c>
      <c r="C152" s="28">
        <v>1.2899999999999999E-3</v>
      </c>
      <c r="D152" s="31">
        <v>42758.387499999997</v>
      </c>
      <c r="E152" s="28">
        <v>1.06</v>
      </c>
      <c r="F152" s="28" t="s">
        <v>153</v>
      </c>
      <c r="G152" s="28">
        <f t="shared" si="7"/>
        <v>1.3674E-3</v>
      </c>
      <c r="H152" s="37">
        <v>-19.510000000000002</v>
      </c>
      <c r="I152" s="37">
        <v>-40.61</v>
      </c>
      <c r="J152" s="28">
        <v>41</v>
      </c>
      <c r="K152" s="28">
        <v>61.6</v>
      </c>
      <c r="L152" s="28" t="s">
        <v>151</v>
      </c>
      <c r="M152" s="80"/>
    </row>
    <row r="153" spans="1:13" s="6" customFormat="1" x14ac:dyDescent="0.2">
      <c r="A153" s="28" t="s">
        <v>334</v>
      </c>
      <c r="B153" s="28" t="s">
        <v>153</v>
      </c>
      <c r="C153" s="28">
        <v>2.7799999999999999E-3</v>
      </c>
      <c r="D153" s="31">
        <v>42753.395833333336</v>
      </c>
      <c r="E153" s="28">
        <v>1.06</v>
      </c>
      <c r="F153" s="28" t="s">
        <v>153</v>
      </c>
      <c r="G153" s="28">
        <f t="shared" si="7"/>
        <v>2.9467999999999999E-3</v>
      </c>
      <c r="H153" s="37">
        <v>-19.510000000000002</v>
      </c>
      <c r="I153" s="37">
        <v>-40.61</v>
      </c>
      <c r="J153" s="28">
        <v>41</v>
      </c>
      <c r="K153" s="28">
        <v>61.6</v>
      </c>
      <c r="L153" s="28" t="s">
        <v>151</v>
      </c>
      <c r="M153" s="80"/>
    </row>
    <row r="154" spans="1:13" s="6" customFormat="1" x14ac:dyDescent="0.2">
      <c r="A154" s="28" t="s">
        <v>334</v>
      </c>
      <c r="B154" s="28" t="s">
        <v>153</v>
      </c>
      <c r="C154" s="28">
        <v>2.6099999999999999E-3</v>
      </c>
      <c r="D154" s="31">
        <v>42773.381944444445</v>
      </c>
      <c r="E154" s="28">
        <v>13.6</v>
      </c>
      <c r="F154" s="28" t="s">
        <v>153</v>
      </c>
      <c r="G154" s="28">
        <f t="shared" si="7"/>
        <v>3.5496E-2</v>
      </c>
      <c r="H154" s="37">
        <v>-19.510000000000002</v>
      </c>
      <c r="I154" s="37">
        <v>-40.61</v>
      </c>
      <c r="J154" s="28">
        <v>41</v>
      </c>
      <c r="K154" s="28">
        <v>128.69999999999999</v>
      </c>
      <c r="L154" s="28" t="s">
        <v>151</v>
      </c>
      <c r="M154" s="80"/>
    </row>
    <row r="155" spans="1:13" s="6" customFormat="1" x14ac:dyDescent="0.2">
      <c r="A155" s="28" t="s">
        <v>326</v>
      </c>
      <c r="B155" s="28" t="s">
        <v>153</v>
      </c>
      <c r="C155" s="28">
        <v>1.1199999999999999E-3</v>
      </c>
      <c r="D155" s="31">
        <v>42800.4375</v>
      </c>
      <c r="E155" s="28">
        <v>11.8</v>
      </c>
      <c r="F155" s="28" t="s">
        <v>153</v>
      </c>
      <c r="G155" s="28">
        <f t="shared" si="7"/>
        <v>1.3216E-2</v>
      </c>
      <c r="H155" s="37">
        <v>-20.38</v>
      </c>
      <c r="I155" s="37">
        <v>-42.9</v>
      </c>
      <c r="J155" s="28">
        <v>418</v>
      </c>
      <c r="K155" s="28">
        <v>108.6</v>
      </c>
      <c r="L155" s="28" t="s">
        <v>151</v>
      </c>
      <c r="M155" s="80"/>
    </row>
    <row r="156" spans="1:13" s="6" customFormat="1" x14ac:dyDescent="0.2">
      <c r="A156" s="28" t="s">
        <v>326</v>
      </c>
      <c r="B156" s="28" t="s">
        <v>153</v>
      </c>
      <c r="C156" s="28">
        <v>2.7699999999999999E-3</v>
      </c>
      <c r="D156" s="31">
        <v>42749.354166666664</v>
      </c>
      <c r="E156" s="28">
        <v>13.1</v>
      </c>
      <c r="F156" s="28" t="s">
        <v>153</v>
      </c>
      <c r="G156" s="28">
        <f t="shared" si="7"/>
        <v>3.6287E-2</v>
      </c>
      <c r="H156" s="37">
        <v>-20.38</v>
      </c>
      <c r="I156" s="37">
        <v>-42.9</v>
      </c>
      <c r="J156" s="28">
        <v>418</v>
      </c>
      <c r="K156" s="28">
        <v>118.4</v>
      </c>
      <c r="L156" s="28" t="s">
        <v>151</v>
      </c>
      <c r="M156" s="80"/>
    </row>
    <row r="157" spans="1:13" s="6" customFormat="1" x14ac:dyDescent="0.2">
      <c r="A157" s="28" t="s">
        <v>405</v>
      </c>
      <c r="B157" s="28" t="s">
        <v>153</v>
      </c>
      <c r="C157" s="28">
        <v>1.4300000000000001E-3</v>
      </c>
      <c r="D157" s="31">
        <v>42773.479166666664</v>
      </c>
      <c r="E157" s="28">
        <v>1.81</v>
      </c>
      <c r="F157" s="28" t="s">
        <v>153</v>
      </c>
      <c r="G157" s="28">
        <f t="shared" si="7"/>
        <v>2.5883000000000004E-3</v>
      </c>
      <c r="H157" s="37">
        <v>-19.54</v>
      </c>
      <c r="I157" s="37">
        <v>-40.64</v>
      </c>
      <c r="J157" s="28">
        <v>42</v>
      </c>
      <c r="K157" s="28">
        <v>69.3</v>
      </c>
      <c r="L157" s="28" t="s">
        <v>151</v>
      </c>
      <c r="M157" s="80"/>
    </row>
    <row r="158" spans="1:13" s="6" customFormat="1" x14ac:dyDescent="0.2">
      <c r="A158" s="28" t="s">
        <v>406</v>
      </c>
      <c r="B158" s="28" t="s">
        <v>153</v>
      </c>
      <c r="C158" s="28">
        <v>1.81E-3</v>
      </c>
      <c r="D158" s="31">
        <v>42753.354166666664</v>
      </c>
      <c r="E158" s="28">
        <v>0.38</v>
      </c>
      <c r="F158" s="28" t="s">
        <v>153</v>
      </c>
      <c r="G158" s="28">
        <f t="shared" si="7"/>
        <v>6.8780000000000002E-4</v>
      </c>
      <c r="H158" s="37">
        <v>-19.8</v>
      </c>
      <c r="I158" s="37">
        <v>-40.85</v>
      </c>
      <c r="J158" s="28">
        <v>310</v>
      </c>
      <c r="K158" s="28">
        <v>47.8</v>
      </c>
      <c r="L158" s="28" t="s">
        <v>151</v>
      </c>
      <c r="M158" s="80"/>
    </row>
    <row r="159" spans="1:13" s="6" customFormat="1" x14ac:dyDescent="0.2">
      <c r="A159" s="28" t="s">
        <v>406</v>
      </c>
      <c r="B159" s="28" t="s">
        <v>153</v>
      </c>
      <c r="C159" s="28">
        <v>1.1999999999999999E-3</v>
      </c>
      <c r="D159" s="31">
        <v>42773.354166666664</v>
      </c>
      <c r="E159" s="28">
        <v>1.81</v>
      </c>
      <c r="F159" s="28" t="s">
        <v>153</v>
      </c>
      <c r="G159" s="28">
        <f t="shared" si="7"/>
        <v>2.1719999999999999E-3</v>
      </c>
      <c r="H159" s="37">
        <v>-19.8</v>
      </c>
      <c r="I159" s="37">
        <v>-40.85</v>
      </c>
      <c r="J159" s="28">
        <v>310</v>
      </c>
      <c r="K159" s="28">
        <v>69.3</v>
      </c>
      <c r="L159" s="28" t="s">
        <v>151</v>
      </c>
      <c r="M159" s="80"/>
    </row>
    <row r="160" spans="1:13" s="6" customFormat="1" x14ac:dyDescent="0.2">
      <c r="A160" s="28" t="s">
        <v>406</v>
      </c>
      <c r="B160" s="28" t="s">
        <v>153</v>
      </c>
      <c r="C160" s="28">
        <v>3.65E-3</v>
      </c>
      <c r="D160" s="31">
        <v>42803.416666666664</v>
      </c>
      <c r="E160" s="28">
        <v>0.61799999999999999</v>
      </c>
      <c r="F160" s="28" t="s">
        <v>153</v>
      </c>
      <c r="G160" s="28">
        <f t="shared" si="7"/>
        <v>2.2556999999999998E-3</v>
      </c>
      <c r="H160" s="37">
        <v>-19.8</v>
      </c>
      <c r="I160" s="37">
        <v>-40.85</v>
      </c>
      <c r="J160" s="28">
        <v>310</v>
      </c>
      <c r="K160" s="28">
        <v>63.3</v>
      </c>
      <c r="L160" s="28" t="s">
        <v>151</v>
      </c>
      <c r="M160" s="80"/>
    </row>
    <row r="161" spans="1:13" s="6" customFormat="1" x14ac:dyDescent="0.2">
      <c r="A161" s="28" t="s">
        <v>407</v>
      </c>
      <c r="B161" s="28">
        <v>2.3999999999999998E-3</v>
      </c>
      <c r="C161" s="28">
        <v>1.4E-2</v>
      </c>
      <c r="D161" s="31">
        <v>43077.499305555553</v>
      </c>
      <c r="E161" s="28">
        <v>881</v>
      </c>
      <c r="F161" s="28">
        <f t="shared" si="6"/>
        <v>2.1143999999999998</v>
      </c>
      <c r="G161" s="28">
        <f t="shared" si="7"/>
        <v>12.334</v>
      </c>
      <c r="H161" s="37">
        <v>-19.601078000000001</v>
      </c>
      <c r="I161" s="37">
        <v>-39.801906000000002</v>
      </c>
      <c r="J161" s="28">
        <v>1</v>
      </c>
      <c r="K161" s="28">
        <v>227</v>
      </c>
      <c r="L161" s="28" t="s">
        <v>151</v>
      </c>
      <c r="M161" s="80"/>
    </row>
    <row r="162" spans="1:13" s="6" customFormat="1" x14ac:dyDescent="0.2">
      <c r="A162" s="28" t="s">
        <v>407</v>
      </c>
      <c r="B162" s="28">
        <v>2.8E-3</v>
      </c>
      <c r="C162" s="28">
        <v>1.4E-2</v>
      </c>
      <c r="D162" s="31">
        <v>43077.486805555556</v>
      </c>
      <c r="E162" s="28">
        <v>881</v>
      </c>
      <c r="F162" s="28">
        <f t="shared" si="6"/>
        <v>2.4668000000000001</v>
      </c>
      <c r="G162" s="28">
        <f t="shared" si="7"/>
        <v>12.334</v>
      </c>
      <c r="H162" s="37">
        <v>-19.601078000000001</v>
      </c>
      <c r="I162" s="37">
        <v>-39.801906000000002</v>
      </c>
      <c r="J162" s="28">
        <v>1</v>
      </c>
      <c r="K162" s="28">
        <v>227</v>
      </c>
      <c r="L162" s="28" t="s">
        <v>151</v>
      </c>
      <c r="M162" s="80"/>
    </row>
    <row r="163" spans="1:13" s="6" customFormat="1" x14ac:dyDescent="0.2">
      <c r="A163" s="28" t="s">
        <v>30</v>
      </c>
      <c r="B163" s="28">
        <v>9.1000000000000004E-3</v>
      </c>
      <c r="C163" s="28" t="s">
        <v>153</v>
      </c>
      <c r="D163" s="31">
        <v>43080.399305555555</v>
      </c>
      <c r="E163" s="28">
        <v>23</v>
      </c>
      <c r="F163" s="28">
        <f t="shared" si="6"/>
        <v>0.20930000000000001</v>
      </c>
      <c r="G163" s="28" t="s">
        <v>153</v>
      </c>
      <c r="H163" s="37">
        <v>-20.347100000000001</v>
      </c>
      <c r="I163" s="37">
        <v>-43.112699999999997</v>
      </c>
      <c r="J163" s="28">
        <v>706</v>
      </c>
      <c r="K163" s="28">
        <v>267.89999999999998</v>
      </c>
      <c r="L163" s="28" t="s">
        <v>151</v>
      </c>
      <c r="M163" s="80"/>
    </row>
    <row r="164" spans="1:13" s="6" customFormat="1" x14ac:dyDescent="0.2">
      <c r="A164" s="28" t="s">
        <v>34</v>
      </c>
      <c r="B164" s="28">
        <v>6.7000000000000002E-3</v>
      </c>
      <c r="C164" s="28" t="s">
        <v>153</v>
      </c>
      <c r="D164" s="31">
        <v>43080.566666666666</v>
      </c>
      <c r="E164" s="28">
        <v>33</v>
      </c>
      <c r="F164" s="28">
        <f t="shared" si="6"/>
        <v>0.22110000000000002</v>
      </c>
      <c r="G164" s="28" t="s">
        <v>153</v>
      </c>
      <c r="H164" s="37">
        <v>-20.283000000000001</v>
      </c>
      <c r="I164" s="37">
        <v>-43.032499999999999</v>
      </c>
      <c r="J164" s="28">
        <v>399</v>
      </c>
      <c r="K164" s="28">
        <v>267.89999999999998</v>
      </c>
      <c r="L164" s="28" t="s">
        <v>151</v>
      </c>
      <c r="M164" s="80"/>
    </row>
    <row r="165" spans="1:13" s="6" customFormat="1" x14ac:dyDescent="0.2">
      <c r="A165" s="28" t="s">
        <v>35</v>
      </c>
      <c r="B165" s="28">
        <v>6.0000000000000001E-3</v>
      </c>
      <c r="C165" s="28" t="s">
        <v>153</v>
      </c>
      <c r="D165" s="31">
        <v>43081.534722222219</v>
      </c>
      <c r="E165" s="28">
        <v>37</v>
      </c>
      <c r="F165" s="28">
        <f t="shared" si="6"/>
        <v>0.222</v>
      </c>
      <c r="G165" s="28" t="s">
        <v>153</v>
      </c>
      <c r="H165" s="37">
        <v>-20.281700000000001</v>
      </c>
      <c r="I165" s="37">
        <v>-43.025500000000001</v>
      </c>
      <c r="J165" s="28">
        <v>382</v>
      </c>
      <c r="K165" s="28">
        <v>267.89999999999998</v>
      </c>
      <c r="L165" s="28" t="s">
        <v>151</v>
      </c>
      <c r="M165" s="80"/>
    </row>
    <row r="166" spans="1:13" s="6" customFormat="1" x14ac:dyDescent="0.2">
      <c r="A166" s="28" t="s">
        <v>36</v>
      </c>
      <c r="B166" s="28">
        <v>6.7499999999999999E-3</v>
      </c>
      <c r="C166" s="28" t="s">
        <v>153</v>
      </c>
      <c r="D166" s="31">
        <v>43081.429166666669</v>
      </c>
      <c r="E166" s="28">
        <v>37</v>
      </c>
      <c r="F166" s="28">
        <f t="shared" si="6"/>
        <v>0.24975</v>
      </c>
      <c r="G166" s="28" t="s">
        <v>153</v>
      </c>
      <c r="H166" s="37">
        <v>-20.271799999999999</v>
      </c>
      <c r="I166" s="37">
        <v>-42.998699999999999</v>
      </c>
      <c r="J166" s="28">
        <v>389</v>
      </c>
      <c r="K166" s="28">
        <v>197.1</v>
      </c>
      <c r="L166" s="28" t="s">
        <v>151</v>
      </c>
      <c r="M166" s="80"/>
    </row>
    <row r="167" spans="1:13" s="6" customFormat="1" x14ac:dyDescent="0.2">
      <c r="A167" s="28" t="s">
        <v>37</v>
      </c>
      <c r="B167" s="28">
        <v>6.7999999999999996E-3</v>
      </c>
      <c r="C167" s="28" t="s">
        <v>153</v>
      </c>
      <c r="D167" s="31">
        <v>43082.652777777781</v>
      </c>
      <c r="E167" s="28">
        <v>25</v>
      </c>
      <c r="F167" s="28">
        <f t="shared" si="6"/>
        <v>0.16999999999999998</v>
      </c>
      <c r="G167" s="28" t="s">
        <v>153</v>
      </c>
      <c r="H167" s="37">
        <v>-20.258800000000001</v>
      </c>
      <c r="I167" s="37">
        <v>-42.990200000000002</v>
      </c>
      <c r="J167" s="28">
        <v>379</v>
      </c>
      <c r="K167" s="28">
        <v>267.89999999999998</v>
      </c>
      <c r="L167" s="28" t="s">
        <v>151</v>
      </c>
      <c r="M167" s="80"/>
    </row>
    <row r="168" spans="1:13" s="6" customFormat="1" x14ac:dyDescent="0.2">
      <c r="A168" s="28" t="s">
        <v>38</v>
      </c>
      <c r="B168" s="28">
        <v>6.8999999999999999E-3</v>
      </c>
      <c r="C168" s="28" t="s">
        <v>153</v>
      </c>
      <c r="D168" s="31">
        <v>43082.4375</v>
      </c>
      <c r="E168" s="28">
        <v>28</v>
      </c>
      <c r="F168" s="28">
        <f t="shared" si="6"/>
        <v>0.19319999999999998</v>
      </c>
      <c r="G168" s="28" t="s">
        <v>153</v>
      </c>
      <c r="H168" s="37">
        <v>-20.268000000000001</v>
      </c>
      <c r="I168" s="37">
        <v>-42.971499999999999</v>
      </c>
      <c r="J168" s="28">
        <v>374</v>
      </c>
      <c r="K168" s="28">
        <v>267.89999999999998</v>
      </c>
      <c r="L168" s="28" t="s">
        <v>151</v>
      </c>
      <c r="M168" s="80"/>
    </row>
    <row r="169" spans="1:13" s="6" customFormat="1" x14ac:dyDescent="0.2">
      <c r="A169" s="28" t="s">
        <v>45</v>
      </c>
      <c r="B169" s="28">
        <v>1.5E-3</v>
      </c>
      <c r="C169" s="28">
        <v>0.02</v>
      </c>
      <c r="D169" s="31">
        <v>43075.555555555555</v>
      </c>
      <c r="E169" s="28">
        <v>57</v>
      </c>
      <c r="F169" s="28">
        <f t="shared" si="6"/>
        <v>8.5500000000000007E-2</v>
      </c>
      <c r="G169" s="28">
        <f t="shared" ref="G169:G198" si="8">C169*E169</f>
        <v>1.1400000000000001</v>
      </c>
      <c r="H169" s="37">
        <v>-19.063600000000001</v>
      </c>
      <c r="I169" s="37">
        <v>-41.531100000000002</v>
      </c>
      <c r="J169" s="28">
        <v>130</v>
      </c>
      <c r="K169" s="28">
        <v>230.8</v>
      </c>
      <c r="L169" s="28" t="s">
        <v>151</v>
      </c>
      <c r="M169" s="80"/>
    </row>
    <row r="170" spans="1:13" s="6" customFormat="1" x14ac:dyDescent="0.2">
      <c r="A170" s="28" t="s">
        <v>244</v>
      </c>
      <c r="B170" s="28">
        <v>1.6000000000000001E-3</v>
      </c>
      <c r="C170" s="28" t="s">
        <v>153</v>
      </c>
      <c r="D170" s="31">
        <v>42744.4375</v>
      </c>
      <c r="E170" s="28">
        <v>408</v>
      </c>
      <c r="F170" s="28">
        <f t="shared" si="6"/>
        <v>0.65280000000000005</v>
      </c>
      <c r="G170" s="28" t="s">
        <v>153</v>
      </c>
      <c r="H170" s="38">
        <v>-19.489999999999998</v>
      </c>
      <c r="I170" s="38">
        <v>-41.04</v>
      </c>
      <c r="J170" s="28">
        <v>62</v>
      </c>
      <c r="K170" s="28">
        <v>55.6</v>
      </c>
      <c r="L170" s="28" t="s">
        <v>151</v>
      </c>
      <c r="M170" s="80"/>
    </row>
    <row r="171" spans="1:13" s="6" customFormat="1" x14ac:dyDescent="0.2">
      <c r="A171" s="28" t="s">
        <v>244</v>
      </c>
      <c r="B171" s="28">
        <v>0.01</v>
      </c>
      <c r="C171" s="28" t="s">
        <v>153</v>
      </c>
      <c r="D171" s="31">
        <v>42772.395833333336</v>
      </c>
      <c r="E171" s="28">
        <v>481</v>
      </c>
      <c r="F171" s="28">
        <f t="shared" si="6"/>
        <v>4.8100000000000005</v>
      </c>
      <c r="G171" s="28" t="s">
        <v>153</v>
      </c>
      <c r="H171" s="38">
        <v>-19.489999999999998</v>
      </c>
      <c r="I171" s="38">
        <v>-41.04</v>
      </c>
      <c r="J171" s="28">
        <v>62</v>
      </c>
      <c r="K171" s="28">
        <v>89.7</v>
      </c>
      <c r="L171" s="28" t="s">
        <v>151</v>
      </c>
      <c r="M171" s="80"/>
    </row>
    <row r="172" spans="1:13" s="6" customFormat="1" x14ac:dyDescent="0.2">
      <c r="A172" s="28" t="s">
        <v>244</v>
      </c>
      <c r="B172" s="28">
        <v>1.8100000000000002E-2</v>
      </c>
      <c r="C172" s="28" t="s">
        <v>153</v>
      </c>
      <c r="D172" s="31">
        <v>42752.600694444445</v>
      </c>
      <c r="E172" s="28">
        <v>408</v>
      </c>
      <c r="F172" s="28">
        <f t="shared" si="6"/>
        <v>7.3848000000000003</v>
      </c>
      <c r="G172" s="28" t="s">
        <v>153</v>
      </c>
      <c r="H172" s="38">
        <v>-19.489999999999998</v>
      </c>
      <c r="I172" s="38">
        <v>-41.04</v>
      </c>
      <c r="J172" s="28">
        <v>62</v>
      </c>
      <c r="K172" s="28">
        <v>55.6</v>
      </c>
      <c r="L172" s="28" t="s">
        <v>151</v>
      </c>
      <c r="M172" s="80"/>
    </row>
    <row r="173" spans="1:13" s="6" customFormat="1" x14ac:dyDescent="0.2">
      <c r="A173" s="28" t="s">
        <v>403</v>
      </c>
      <c r="B173" s="28">
        <v>4.7999999999999996E-3</v>
      </c>
      <c r="C173" s="28" t="s">
        <v>153</v>
      </c>
      <c r="D173" s="31">
        <v>42772.451388888891</v>
      </c>
      <c r="E173" s="28">
        <v>481</v>
      </c>
      <c r="F173" s="28">
        <f t="shared" si="6"/>
        <v>2.3087999999999997</v>
      </c>
      <c r="G173" s="28" t="s">
        <v>153</v>
      </c>
      <c r="H173" s="37">
        <v>-19.43</v>
      </c>
      <c r="I173" s="38">
        <v>-41.1</v>
      </c>
      <c r="J173" s="28">
        <v>64</v>
      </c>
      <c r="K173" s="28">
        <v>89.7</v>
      </c>
      <c r="L173" s="28" t="s">
        <v>151</v>
      </c>
      <c r="M173" s="80"/>
    </row>
    <row r="174" spans="1:13" s="6" customFormat="1" x14ac:dyDescent="0.2">
      <c r="A174" s="28" t="s">
        <v>403</v>
      </c>
      <c r="B174" s="28">
        <v>2.5100000000000001E-2</v>
      </c>
      <c r="C174" s="28" t="s">
        <v>153</v>
      </c>
      <c r="D174" s="31">
        <v>42752.627083333333</v>
      </c>
      <c r="E174" s="28">
        <v>408</v>
      </c>
      <c r="F174" s="28">
        <f t="shared" si="6"/>
        <v>10.2408</v>
      </c>
      <c r="G174" s="28" t="s">
        <v>153</v>
      </c>
      <c r="H174" s="37">
        <v>-19.43</v>
      </c>
      <c r="I174" s="38">
        <v>-41.1</v>
      </c>
      <c r="J174" s="28">
        <v>64</v>
      </c>
      <c r="K174" s="28">
        <v>55.6</v>
      </c>
      <c r="L174" s="28" t="s">
        <v>151</v>
      </c>
      <c r="M174" s="80"/>
    </row>
    <row r="175" spans="1:13" s="6" customFormat="1" x14ac:dyDescent="0.2">
      <c r="A175" s="28" t="s">
        <v>401</v>
      </c>
      <c r="B175" s="28" t="s">
        <v>153</v>
      </c>
      <c r="C175" s="28">
        <v>1E-3</v>
      </c>
      <c r="D175" s="31">
        <v>42780.427083333336</v>
      </c>
      <c r="E175" s="28">
        <v>16.3</v>
      </c>
      <c r="F175" s="28" t="s">
        <v>153</v>
      </c>
      <c r="G175" s="28">
        <f t="shared" si="8"/>
        <v>1.6300000000000002E-2</v>
      </c>
      <c r="H175" s="37">
        <v>-20.23</v>
      </c>
      <c r="I175" s="37">
        <v>-43.42</v>
      </c>
      <c r="J175" s="28">
        <v>726</v>
      </c>
      <c r="K175" s="28">
        <v>106.9</v>
      </c>
      <c r="L175" s="28" t="s">
        <v>151</v>
      </c>
      <c r="M175" s="80"/>
    </row>
    <row r="176" spans="1:13" s="6" customFormat="1" x14ac:dyDescent="0.2">
      <c r="A176" s="28" t="s">
        <v>401</v>
      </c>
      <c r="B176" s="28" t="s">
        <v>153</v>
      </c>
      <c r="C176" s="28">
        <v>1E-3</v>
      </c>
      <c r="D176" s="31">
        <v>42744.386111111111</v>
      </c>
      <c r="E176" s="28">
        <v>17.399999999999999</v>
      </c>
      <c r="F176" s="28" t="s">
        <v>153</v>
      </c>
      <c r="G176" s="28">
        <f t="shared" si="8"/>
        <v>1.7399999999999999E-2</v>
      </c>
      <c r="H176" s="37">
        <v>-20.23</v>
      </c>
      <c r="I176" s="37">
        <v>-43.42</v>
      </c>
      <c r="J176" s="28">
        <v>726</v>
      </c>
      <c r="K176" s="28">
        <v>81.5</v>
      </c>
      <c r="L176" s="28" t="s">
        <v>151</v>
      </c>
      <c r="M176" s="80"/>
    </row>
    <row r="177" spans="1:13" s="6" customFormat="1" x14ac:dyDescent="0.2">
      <c r="A177" s="28" t="s">
        <v>401</v>
      </c>
      <c r="B177" s="28" t="s">
        <v>153</v>
      </c>
      <c r="C177" s="28">
        <v>1E-3</v>
      </c>
      <c r="D177" s="31">
        <v>42754.415277777778</v>
      </c>
      <c r="E177" s="28">
        <v>17.399999999999999</v>
      </c>
      <c r="F177" s="28" t="s">
        <v>153</v>
      </c>
      <c r="G177" s="28">
        <f t="shared" si="8"/>
        <v>1.7399999999999999E-2</v>
      </c>
      <c r="H177" s="37">
        <v>-20.23</v>
      </c>
      <c r="I177" s="37">
        <v>-43.42</v>
      </c>
      <c r="J177" s="28">
        <v>726</v>
      </c>
      <c r="K177" s="28">
        <v>81.5</v>
      </c>
      <c r="L177" s="28" t="s">
        <v>151</v>
      </c>
      <c r="M177" s="80"/>
    </row>
    <row r="178" spans="1:13" s="6" customFormat="1" x14ac:dyDescent="0.2">
      <c r="A178" s="28" t="s">
        <v>401</v>
      </c>
      <c r="B178" s="28" t="s">
        <v>153</v>
      </c>
      <c r="C178" s="28">
        <v>1.2999999999999999E-3</v>
      </c>
      <c r="D178" s="31">
        <v>42809.616666666669</v>
      </c>
      <c r="E178" s="28">
        <v>17.3</v>
      </c>
      <c r="F178" s="28" t="s">
        <v>153</v>
      </c>
      <c r="G178" s="28">
        <f t="shared" si="8"/>
        <v>2.249E-2</v>
      </c>
      <c r="H178" s="37">
        <v>-20.23</v>
      </c>
      <c r="I178" s="37">
        <v>-43.42</v>
      </c>
      <c r="J178" s="28">
        <v>726</v>
      </c>
      <c r="K178" s="28">
        <v>215.3</v>
      </c>
      <c r="L178" s="28" t="s">
        <v>151</v>
      </c>
      <c r="M178" s="80"/>
    </row>
    <row r="179" spans="1:13" s="6" customFormat="1" x14ac:dyDescent="0.2">
      <c r="A179" s="28" t="s">
        <v>401</v>
      </c>
      <c r="B179" s="28" t="s">
        <v>153</v>
      </c>
      <c r="C179" s="28">
        <v>2E-3</v>
      </c>
      <c r="D179" s="31">
        <v>42758.429166666669</v>
      </c>
      <c r="E179" s="28">
        <v>17.399999999999999</v>
      </c>
      <c r="F179" s="28" t="s">
        <v>153</v>
      </c>
      <c r="G179" s="28">
        <f t="shared" si="8"/>
        <v>3.4799999999999998E-2</v>
      </c>
      <c r="H179" s="37">
        <v>-20.23</v>
      </c>
      <c r="I179" s="37">
        <v>-43.42</v>
      </c>
      <c r="J179" s="28">
        <v>726</v>
      </c>
      <c r="K179" s="28">
        <v>81.5</v>
      </c>
      <c r="L179" s="28" t="s">
        <v>151</v>
      </c>
      <c r="M179" s="80"/>
    </row>
    <row r="180" spans="1:13" s="6" customFormat="1" x14ac:dyDescent="0.2">
      <c r="A180" s="28" t="s">
        <v>401</v>
      </c>
      <c r="B180" s="28" t="s">
        <v>153</v>
      </c>
      <c r="C180" s="28">
        <v>2E-3</v>
      </c>
      <c r="D180" s="31">
        <v>42766.473611111112</v>
      </c>
      <c r="E180" s="28">
        <v>17.399999999999999</v>
      </c>
      <c r="F180" s="28" t="s">
        <v>153</v>
      </c>
      <c r="G180" s="28">
        <f t="shared" si="8"/>
        <v>3.4799999999999998E-2</v>
      </c>
      <c r="H180" s="37">
        <v>-20.23</v>
      </c>
      <c r="I180" s="37">
        <v>-43.42</v>
      </c>
      <c r="J180" s="28">
        <v>726</v>
      </c>
      <c r="K180" s="28">
        <v>81.5</v>
      </c>
      <c r="L180" s="28" t="s">
        <v>151</v>
      </c>
      <c r="M180" s="80"/>
    </row>
    <row r="181" spans="1:13" s="6" customFormat="1" x14ac:dyDescent="0.2">
      <c r="A181" s="28" t="s">
        <v>401</v>
      </c>
      <c r="B181" s="28" t="s">
        <v>153</v>
      </c>
      <c r="C181" s="28">
        <v>3.3999999999999998E-3</v>
      </c>
      <c r="D181" s="31">
        <v>42800.520138888889</v>
      </c>
      <c r="E181" s="28">
        <v>17.3</v>
      </c>
      <c r="F181" s="28" t="s">
        <v>153</v>
      </c>
      <c r="G181" s="28">
        <f t="shared" si="8"/>
        <v>5.8819999999999997E-2</v>
      </c>
      <c r="H181" s="37">
        <v>-20.23</v>
      </c>
      <c r="I181" s="37">
        <v>-43.42</v>
      </c>
      <c r="J181" s="28">
        <v>726</v>
      </c>
      <c r="K181" s="28">
        <v>215.3</v>
      </c>
      <c r="L181" s="28" t="s">
        <v>151</v>
      </c>
      <c r="M181" s="80"/>
    </row>
    <row r="182" spans="1:13" s="6" customFormat="1" x14ac:dyDescent="0.2">
      <c r="A182" s="28" t="s">
        <v>401</v>
      </c>
      <c r="B182" s="28" t="s">
        <v>153</v>
      </c>
      <c r="C182" s="28">
        <v>4.0000000000000001E-3</v>
      </c>
      <c r="D182" s="31">
        <v>42761.427083333336</v>
      </c>
      <c r="E182" s="28">
        <v>17.399999999999999</v>
      </c>
      <c r="F182" s="28" t="s">
        <v>153</v>
      </c>
      <c r="G182" s="28">
        <f t="shared" si="8"/>
        <v>6.9599999999999995E-2</v>
      </c>
      <c r="H182" s="37">
        <v>-20.23</v>
      </c>
      <c r="I182" s="37">
        <v>-43.42</v>
      </c>
      <c r="J182" s="28">
        <v>726</v>
      </c>
      <c r="K182" s="28">
        <v>81.5</v>
      </c>
      <c r="L182" s="28" t="s">
        <v>151</v>
      </c>
      <c r="M182" s="80"/>
    </row>
    <row r="183" spans="1:13" s="6" customFormat="1" x14ac:dyDescent="0.2">
      <c r="A183" s="28" t="s">
        <v>401</v>
      </c>
      <c r="B183" s="28" t="s">
        <v>153</v>
      </c>
      <c r="C183" s="28">
        <v>5.0000000000000001E-3</v>
      </c>
      <c r="D183" s="31">
        <v>42737.72152777778</v>
      </c>
      <c r="E183" s="28">
        <v>17.399999999999999</v>
      </c>
      <c r="F183" s="28" t="s">
        <v>153</v>
      </c>
      <c r="G183" s="28">
        <f t="shared" si="8"/>
        <v>8.6999999999999994E-2</v>
      </c>
      <c r="H183" s="37">
        <v>-20.23</v>
      </c>
      <c r="I183" s="37">
        <v>-43.42</v>
      </c>
      <c r="J183" s="28">
        <v>726</v>
      </c>
      <c r="K183" s="28">
        <v>81.5</v>
      </c>
      <c r="L183" s="28" t="s">
        <v>151</v>
      </c>
      <c r="M183" s="80"/>
    </row>
    <row r="184" spans="1:13" s="6" customFormat="1" x14ac:dyDescent="0.2">
      <c r="A184" s="28" t="s">
        <v>401</v>
      </c>
      <c r="B184" s="28" t="s">
        <v>153</v>
      </c>
      <c r="C184" s="28">
        <v>5.0000000000000001E-3</v>
      </c>
      <c r="D184" s="31">
        <v>42738.393055555556</v>
      </c>
      <c r="E184" s="28">
        <v>17.399999999999999</v>
      </c>
      <c r="F184" s="28" t="s">
        <v>153</v>
      </c>
      <c r="G184" s="28">
        <f t="shared" si="8"/>
        <v>8.6999999999999994E-2</v>
      </c>
      <c r="H184" s="37">
        <v>-20.23</v>
      </c>
      <c r="I184" s="37">
        <v>-43.42</v>
      </c>
      <c r="J184" s="28">
        <v>726</v>
      </c>
      <c r="K184" s="28">
        <v>81.5</v>
      </c>
      <c r="L184" s="28" t="s">
        <v>151</v>
      </c>
      <c r="M184" s="80"/>
    </row>
    <row r="185" spans="1:13" s="6" customFormat="1" x14ac:dyDescent="0.2">
      <c r="A185" s="28" t="s">
        <v>401</v>
      </c>
      <c r="B185" s="28" t="s">
        <v>153</v>
      </c>
      <c r="C185" s="28">
        <v>5.0000000000000001E-3</v>
      </c>
      <c r="D185" s="31">
        <v>42765.706944444442</v>
      </c>
      <c r="E185" s="28">
        <v>17.399999999999999</v>
      </c>
      <c r="F185" s="28" t="s">
        <v>153</v>
      </c>
      <c r="G185" s="28">
        <f t="shared" si="8"/>
        <v>8.6999999999999994E-2</v>
      </c>
      <c r="H185" s="37">
        <v>-20.23</v>
      </c>
      <c r="I185" s="37">
        <v>-43.42</v>
      </c>
      <c r="J185" s="28">
        <v>726</v>
      </c>
      <c r="K185" s="28">
        <v>81.5</v>
      </c>
      <c r="L185" s="28" t="s">
        <v>151</v>
      </c>
      <c r="M185" s="80"/>
    </row>
    <row r="186" spans="1:13" s="6" customFormat="1" x14ac:dyDescent="0.2">
      <c r="A186" s="28" t="s">
        <v>401</v>
      </c>
      <c r="B186" s="28" t="s">
        <v>153</v>
      </c>
      <c r="C186" s="28">
        <v>7.0000000000000001E-3</v>
      </c>
      <c r="D186" s="31">
        <v>42773.45416666667</v>
      </c>
      <c r="E186" s="28">
        <v>16.3</v>
      </c>
      <c r="F186" s="28" t="s">
        <v>153</v>
      </c>
      <c r="G186" s="28">
        <f t="shared" si="8"/>
        <v>0.11410000000000001</v>
      </c>
      <c r="H186" s="37">
        <v>-20.23</v>
      </c>
      <c r="I186" s="37">
        <v>-43.42</v>
      </c>
      <c r="J186" s="28">
        <v>726</v>
      </c>
      <c r="K186" s="28">
        <v>81.5</v>
      </c>
      <c r="L186" s="28" t="s">
        <v>151</v>
      </c>
      <c r="M186" s="80"/>
    </row>
    <row r="187" spans="1:13" s="6" customFormat="1" x14ac:dyDescent="0.2">
      <c r="A187" s="28" t="s">
        <v>401</v>
      </c>
      <c r="B187" s="28" t="s">
        <v>153</v>
      </c>
      <c r="C187" s="28">
        <v>0.01</v>
      </c>
      <c r="D187" s="31">
        <v>42751.418055555558</v>
      </c>
      <c r="E187" s="28">
        <v>17.399999999999999</v>
      </c>
      <c r="F187" s="28" t="s">
        <v>153</v>
      </c>
      <c r="G187" s="28">
        <f t="shared" si="8"/>
        <v>0.17399999999999999</v>
      </c>
      <c r="H187" s="37">
        <v>-20.23</v>
      </c>
      <c r="I187" s="37">
        <v>-43.42</v>
      </c>
      <c r="J187" s="28">
        <v>726</v>
      </c>
      <c r="K187" s="28">
        <v>81.5</v>
      </c>
      <c r="L187" s="28" t="s">
        <v>151</v>
      </c>
      <c r="M187" s="80"/>
    </row>
    <row r="188" spans="1:13" s="6" customFormat="1" x14ac:dyDescent="0.2">
      <c r="A188" s="28" t="s">
        <v>408</v>
      </c>
      <c r="B188" s="28">
        <v>1.2999999999999999E-3</v>
      </c>
      <c r="C188" s="28" t="s">
        <v>153</v>
      </c>
      <c r="D188" s="31">
        <v>42754.472222222219</v>
      </c>
      <c r="E188" s="28">
        <v>17.399999999999999</v>
      </c>
      <c r="F188" s="28">
        <f t="shared" si="6"/>
        <v>2.2619999999999998E-2</v>
      </c>
      <c r="G188" s="28" t="s">
        <v>153</v>
      </c>
      <c r="H188" s="37">
        <v>-20.239999999999998</v>
      </c>
      <c r="I188" s="37">
        <v>-43.42</v>
      </c>
      <c r="J188" s="28">
        <v>703</v>
      </c>
      <c r="K188" s="28">
        <v>81.5</v>
      </c>
      <c r="L188" s="28" t="s">
        <v>151</v>
      </c>
      <c r="M188" s="80"/>
    </row>
    <row r="189" spans="1:13" s="6" customFormat="1" x14ac:dyDescent="0.2">
      <c r="A189" s="28" t="s">
        <v>408</v>
      </c>
      <c r="B189" s="28">
        <v>2E-3</v>
      </c>
      <c r="C189" s="28" t="s">
        <v>153</v>
      </c>
      <c r="D189" s="31">
        <v>42739.444444444445</v>
      </c>
      <c r="E189" s="28">
        <v>17.399999999999999</v>
      </c>
      <c r="F189" s="28">
        <f t="shared" si="6"/>
        <v>3.4799999999999998E-2</v>
      </c>
      <c r="G189" s="28" t="s">
        <v>153</v>
      </c>
      <c r="H189" s="37">
        <v>-20.239999999999998</v>
      </c>
      <c r="I189" s="37">
        <v>-43.42</v>
      </c>
      <c r="J189" s="28">
        <v>703</v>
      </c>
      <c r="K189" s="28">
        <v>81.5</v>
      </c>
      <c r="L189" s="28" t="s">
        <v>151</v>
      </c>
      <c r="M189" s="80"/>
    </row>
    <row r="190" spans="1:13" s="6" customFormat="1" x14ac:dyDescent="0.2">
      <c r="A190" s="28" t="s">
        <v>389</v>
      </c>
      <c r="B190" s="28">
        <v>8.5000000000000006E-3</v>
      </c>
      <c r="C190" s="28" t="s">
        <v>153</v>
      </c>
      <c r="D190" s="31">
        <v>42751.694444444445</v>
      </c>
      <c r="E190" s="28">
        <v>408</v>
      </c>
      <c r="F190" s="28">
        <f t="shared" si="6"/>
        <v>3.4680000000000004</v>
      </c>
      <c r="G190" s="28" t="s">
        <v>153</v>
      </c>
      <c r="H190" s="37">
        <v>-19.510000000000002</v>
      </c>
      <c r="I190" s="37">
        <v>-41.02</v>
      </c>
      <c r="J190" s="28">
        <v>61</v>
      </c>
      <c r="K190" s="28">
        <v>47.2</v>
      </c>
      <c r="L190" s="28" t="s">
        <v>151</v>
      </c>
      <c r="M190" s="80"/>
    </row>
    <row r="191" spans="1:13" s="6" customFormat="1" x14ac:dyDescent="0.2">
      <c r="A191" s="28" t="s">
        <v>389</v>
      </c>
      <c r="B191" s="28">
        <v>8.0999999999999996E-3</v>
      </c>
      <c r="C191" s="28" t="s">
        <v>153</v>
      </c>
      <c r="D191" s="31">
        <v>42772.652777777781</v>
      </c>
      <c r="E191" s="28">
        <v>481</v>
      </c>
      <c r="F191" s="28">
        <f t="shared" si="6"/>
        <v>3.8960999999999997</v>
      </c>
      <c r="G191" s="28" t="s">
        <v>153</v>
      </c>
      <c r="H191" s="37">
        <v>-19.510000000000002</v>
      </c>
      <c r="I191" s="37">
        <v>-41.02</v>
      </c>
      <c r="J191" s="28">
        <v>61</v>
      </c>
      <c r="K191" s="28">
        <v>89.1</v>
      </c>
      <c r="L191" s="28" t="s">
        <v>151</v>
      </c>
      <c r="M191" s="80"/>
    </row>
    <row r="192" spans="1:13" s="6" customFormat="1" x14ac:dyDescent="0.2">
      <c r="A192" s="28" t="s">
        <v>246</v>
      </c>
      <c r="B192" s="28">
        <v>3.0000000000000001E-3</v>
      </c>
      <c r="C192" s="28" t="s">
        <v>153</v>
      </c>
      <c r="D192" s="31">
        <v>42739.635416666664</v>
      </c>
      <c r="E192" s="28">
        <v>17.399999999999999</v>
      </c>
      <c r="F192" s="28">
        <f t="shared" si="6"/>
        <v>5.2199999999999996E-2</v>
      </c>
      <c r="G192" s="28" t="s">
        <v>153</v>
      </c>
      <c r="H192" s="37">
        <v>-20.28</v>
      </c>
      <c r="I192" s="37">
        <v>-43.03</v>
      </c>
      <c r="J192" s="28">
        <v>395</v>
      </c>
      <c r="K192" s="28">
        <v>132.80000000000001</v>
      </c>
      <c r="L192" s="28" t="s">
        <v>151</v>
      </c>
      <c r="M192" s="80"/>
    </row>
    <row r="193" spans="1:13" s="6" customFormat="1" x14ac:dyDescent="0.2">
      <c r="A193" s="28" t="s">
        <v>246</v>
      </c>
      <c r="B193" s="28">
        <v>4.7999999999999996E-3</v>
      </c>
      <c r="C193" s="28" t="s">
        <v>153</v>
      </c>
      <c r="D193" s="31">
        <v>42745.73333333333</v>
      </c>
      <c r="E193" s="28">
        <v>17.399999999999999</v>
      </c>
      <c r="F193" s="28">
        <f t="shared" si="6"/>
        <v>8.3519999999999983E-2</v>
      </c>
      <c r="G193" s="28" t="s">
        <v>153</v>
      </c>
      <c r="H193" s="37">
        <v>-20.28</v>
      </c>
      <c r="I193" s="37">
        <v>-43.03</v>
      </c>
      <c r="J193" s="28">
        <v>395</v>
      </c>
      <c r="K193" s="28">
        <v>132.80000000000001</v>
      </c>
      <c r="L193" s="28" t="s">
        <v>151</v>
      </c>
      <c r="M193" s="80"/>
    </row>
    <row r="194" spans="1:13" s="6" customFormat="1" x14ac:dyDescent="0.2">
      <c r="A194" s="28" t="s">
        <v>246</v>
      </c>
      <c r="B194" s="28">
        <v>5.7000000000000002E-3</v>
      </c>
      <c r="C194" s="28" t="s">
        <v>153</v>
      </c>
      <c r="D194" s="31">
        <v>42773.663888888892</v>
      </c>
      <c r="E194" s="28">
        <v>16.3</v>
      </c>
      <c r="F194" s="28">
        <f t="shared" ref="F194:F246" si="9">B194*E194</f>
        <v>9.2910000000000006E-2</v>
      </c>
      <c r="G194" s="28" t="s">
        <v>153</v>
      </c>
      <c r="H194" s="37">
        <v>-20.28</v>
      </c>
      <c r="I194" s="37">
        <v>-43.03</v>
      </c>
      <c r="J194" s="28">
        <v>395</v>
      </c>
      <c r="K194" s="28">
        <v>95.8</v>
      </c>
      <c r="L194" s="28" t="s">
        <v>151</v>
      </c>
      <c r="M194" s="80"/>
    </row>
    <row r="195" spans="1:13" s="6" customFormat="1" x14ac:dyDescent="0.2">
      <c r="A195" s="28" t="s">
        <v>246</v>
      </c>
      <c r="B195" s="28">
        <v>9.2999999999999992E-3</v>
      </c>
      <c r="C195" s="28" t="s">
        <v>153</v>
      </c>
      <c r="D195" s="31">
        <v>42753.656944444447</v>
      </c>
      <c r="E195" s="28">
        <v>17.399999999999999</v>
      </c>
      <c r="F195" s="28">
        <f t="shared" si="9"/>
        <v>0.16181999999999996</v>
      </c>
      <c r="G195" s="28" t="s">
        <v>153</v>
      </c>
      <c r="H195" s="37">
        <v>-20.28</v>
      </c>
      <c r="I195" s="37">
        <v>-43.03</v>
      </c>
      <c r="J195" s="28">
        <v>395</v>
      </c>
      <c r="K195" s="28">
        <v>132.80000000000001</v>
      </c>
      <c r="L195" s="28" t="s">
        <v>151</v>
      </c>
      <c r="M195" s="80"/>
    </row>
    <row r="196" spans="1:13" s="6" customFormat="1" x14ac:dyDescent="0.2">
      <c r="A196" s="28" t="s">
        <v>327</v>
      </c>
      <c r="B196" s="28">
        <v>1E-3</v>
      </c>
      <c r="C196" s="28" t="s">
        <v>153</v>
      </c>
      <c r="D196" s="31">
        <v>42739.600694444445</v>
      </c>
      <c r="E196" s="28">
        <v>17.399999999999999</v>
      </c>
      <c r="F196" s="28">
        <f t="shared" si="9"/>
        <v>1.7399999999999999E-2</v>
      </c>
      <c r="G196" s="28" t="s">
        <v>153</v>
      </c>
      <c r="H196" s="37">
        <v>-20.29</v>
      </c>
      <c r="I196" s="37">
        <v>-43.07</v>
      </c>
      <c r="J196" s="28">
        <v>388</v>
      </c>
      <c r="K196" s="28">
        <v>81.5</v>
      </c>
      <c r="L196" s="28" t="s">
        <v>151</v>
      </c>
      <c r="M196" s="80"/>
    </row>
    <row r="197" spans="1:13" s="6" customFormat="1" x14ac:dyDescent="0.2">
      <c r="A197" s="28" t="s">
        <v>327</v>
      </c>
      <c r="B197" s="28">
        <v>5.1000000000000004E-3</v>
      </c>
      <c r="C197" s="28" t="s">
        <v>153</v>
      </c>
      <c r="D197" s="31">
        <v>42753.625</v>
      </c>
      <c r="E197" s="28">
        <v>17.399999999999999</v>
      </c>
      <c r="F197" s="28">
        <f t="shared" si="9"/>
        <v>8.8739999999999999E-2</v>
      </c>
      <c r="G197" s="28" t="s">
        <v>153</v>
      </c>
      <c r="H197" s="37">
        <v>-20.29</v>
      </c>
      <c r="I197" s="37">
        <v>-43.07</v>
      </c>
      <c r="J197" s="28">
        <v>388</v>
      </c>
      <c r="K197" s="28">
        <v>81.5</v>
      </c>
      <c r="L197" s="28" t="s">
        <v>151</v>
      </c>
      <c r="M197" s="80"/>
    </row>
    <row r="198" spans="1:13" s="6" customFormat="1" x14ac:dyDescent="0.2">
      <c r="A198" s="28" t="s">
        <v>204</v>
      </c>
      <c r="B198" s="28">
        <v>3.0000000000000001E-3</v>
      </c>
      <c r="C198" s="28">
        <v>0.02</v>
      </c>
      <c r="D198" s="31">
        <v>42739.65625</v>
      </c>
      <c r="E198" s="28">
        <v>17.399999999999999</v>
      </c>
      <c r="F198" s="28">
        <f t="shared" si="9"/>
        <v>5.2199999999999996E-2</v>
      </c>
      <c r="G198" s="28">
        <f t="shared" si="8"/>
        <v>0.34799999999999998</v>
      </c>
      <c r="H198" s="37">
        <v>-20.29</v>
      </c>
      <c r="I198" s="37">
        <v>-43.05</v>
      </c>
      <c r="J198" s="28">
        <v>385</v>
      </c>
      <c r="K198" s="28">
        <v>132.80000000000001</v>
      </c>
      <c r="L198" s="28" t="s">
        <v>151</v>
      </c>
      <c r="M198" s="80"/>
    </row>
    <row r="199" spans="1:13" s="6" customFormat="1" x14ac:dyDescent="0.2">
      <c r="A199" s="28" t="s">
        <v>204</v>
      </c>
      <c r="B199" s="28">
        <v>5.4000000000000003E-3</v>
      </c>
      <c r="C199" s="28" t="s">
        <v>153</v>
      </c>
      <c r="D199" s="31">
        <v>42773.711805555555</v>
      </c>
      <c r="E199" s="28">
        <v>16.3</v>
      </c>
      <c r="F199" s="28">
        <f t="shared" si="9"/>
        <v>8.8020000000000015E-2</v>
      </c>
      <c r="G199" s="28" t="s">
        <v>153</v>
      </c>
      <c r="H199" s="37">
        <v>-20.29</v>
      </c>
      <c r="I199" s="37">
        <v>-43.05</v>
      </c>
      <c r="J199" s="28">
        <v>385</v>
      </c>
      <c r="K199" s="28">
        <v>95.8</v>
      </c>
      <c r="L199" s="28" t="s">
        <v>151</v>
      </c>
      <c r="M199" s="80"/>
    </row>
    <row r="200" spans="1:13" s="6" customFormat="1" x14ac:dyDescent="0.2">
      <c r="A200" s="28" t="s">
        <v>204</v>
      </c>
      <c r="B200" s="28">
        <v>9.2999999999999992E-3</v>
      </c>
      <c r="C200" s="28" t="s">
        <v>153</v>
      </c>
      <c r="D200" s="31">
        <v>42753.691666666666</v>
      </c>
      <c r="E200" s="28">
        <v>17.399999999999999</v>
      </c>
      <c r="F200" s="28">
        <f t="shared" si="9"/>
        <v>0.16181999999999996</v>
      </c>
      <c r="G200" s="28" t="s">
        <v>153</v>
      </c>
      <c r="H200" s="37">
        <v>-20.29</v>
      </c>
      <c r="I200" s="37">
        <v>-43.05</v>
      </c>
      <c r="J200" s="28">
        <v>385</v>
      </c>
      <c r="K200" s="28">
        <v>132.80000000000001</v>
      </c>
      <c r="L200" s="28" t="s">
        <v>151</v>
      </c>
      <c r="M200" s="80"/>
    </row>
    <row r="201" spans="1:13" s="6" customFormat="1" x14ac:dyDescent="0.2">
      <c r="A201" s="28" t="s">
        <v>328</v>
      </c>
      <c r="B201" s="28">
        <v>3.0999999999999999E-3</v>
      </c>
      <c r="C201" s="28" t="s">
        <v>153</v>
      </c>
      <c r="D201" s="31">
        <v>42772.590277777781</v>
      </c>
      <c r="E201" s="28">
        <v>481</v>
      </c>
      <c r="F201" s="28">
        <f t="shared" si="9"/>
        <v>1.4910999999999999</v>
      </c>
      <c r="G201" s="28" t="s">
        <v>153</v>
      </c>
      <c r="H201" s="37">
        <v>-19.53</v>
      </c>
      <c r="I201" s="37">
        <v>-40.71</v>
      </c>
      <c r="J201" s="28">
        <v>31</v>
      </c>
      <c r="K201" s="28">
        <v>128.69999999999999</v>
      </c>
      <c r="L201" s="28" t="s">
        <v>151</v>
      </c>
      <c r="M201" s="80"/>
    </row>
    <row r="202" spans="1:13" s="6" customFormat="1" x14ac:dyDescent="0.2">
      <c r="A202" s="28" t="s">
        <v>247</v>
      </c>
      <c r="B202" s="28">
        <v>3.0000000000000001E-3</v>
      </c>
      <c r="C202" s="28" t="s">
        <v>153</v>
      </c>
      <c r="D202" s="31">
        <v>42744.611111111109</v>
      </c>
      <c r="E202" s="28">
        <v>284</v>
      </c>
      <c r="F202" s="28">
        <f t="shared" si="9"/>
        <v>0.85199999999999998</v>
      </c>
      <c r="G202" s="28" t="s">
        <v>153</v>
      </c>
      <c r="H202" s="37">
        <v>-18.91</v>
      </c>
      <c r="I202" s="37">
        <v>-41.99</v>
      </c>
      <c r="J202" s="28">
        <v>162</v>
      </c>
      <c r="K202" s="28">
        <v>61</v>
      </c>
      <c r="L202" s="28" t="s">
        <v>151</v>
      </c>
      <c r="M202" s="80"/>
    </row>
    <row r="203" spans="1:13" s="6" customFormat="1" x14ac:dyDescent="0.2">
      <c r="A203" s="28" t="s">
        <v>247</v>
      </c>
      <c r="B203" s="28">
        <v>5.4000000000000003E-3</v>
      </c>
      <c r="C203" s="28" t="s">
        <v>153</v>
      </c>
      <c r="D203" s="31">
        <v>42772.595833333333</v>
      </c>
      <c r="E203" s="28">
        <v>321</v>
      </c>
      <c r="F203" s="28">
        <f t="shared" si="9"/>
        <v>1.7334000000000001</v>
      </c>
      <c r="G203" s="28" t="s">
        <v>153</v>
      </c>
      <c r="H203" s="37">
        <v>-18.91</v>
      </c>
      <c r="I203" s="37">
        <v>-41.99</v>
      </c>
      <c r="J203" s="28">
        <v>162</v>
      </c>
      <c r="K203" s="28">
        <v>76.400000000000006</v>
      </c>
      <c r="L203" s="28" t="s">
        <v>151</v>
      </c>
      <c r="M203" s="80"/>
    </row>
    <row r="204" spans="1:13" s="6" customFormat="1" x14ac:dyDescent="0.2">
      <c r="A204" s="28" t="s">
        <v>247</v>
      </c>
      <c r="B204" s="28">
        <v>8.3000000000000001E-3</v>
      </c>
      <c r="C204" s="28" t="s">
        <v>153</v>
      </c>
      <c r="D204" s="31">
        <v>42752.729166666664</v>
      </c>
      <c r="E204" s="28">
        <v>284</v>
      </c>
      <c r="F204" s="28">
        <f t="shared" si="9"/>
        <v>2.3572000000000002</v>
      </c>
      <c r="G204" s="28" t="s">
        <v>153</v>
      </c>
      <c r="H204" s="37">
        <v>-18.91</v>
      </c>
      <c r="I204" s="37">
        <v>-41.99</v>
      </c>
      <c r="J204" s="28">
        <v>162</v>
      </c>
      <c r="K204" s="28">
        <v>61</v>
      </c>
      <c r="L204" s="28" t="s">
        <v>151</v>
      </c>
      <c r="M204" s="80"/>
    </row>
    <row r="205" spans="1:13" s="6" customFormat="1" x14ac:dyDescent="0.2">
      <c r="A205" s="28" t="s">
        <v>248</v>
      </c>
      <c r="B205" s="28">
        <v>1.8E-3</v>
      </c>
      <c r="C205" s="28" t="s">
        <v>153</v>
      </c>
      <c r="D205" s="31">
        <v>42745.3125</v>
      </c>
      <c r="E205" s="28">
        <v>55.9</v>
      </c>
      <c r="F205" s="28">
        <f t="shared" si="9"/>
        <v>0.10062</v>
      </c>
      <c r="G205" s="28" t="s">
        <v>153</v>
      </c>
      <c r="H205" s="37">
        <v>-19.47</v>
      </c>
      <c r="I205" s="37">
        <v>-42.47</v>
      </c>
      <c r="J205" s="28">
        <v>229</v>
      </c>
      <c r="K205" s="28">
        <v>90.9</v>
      </c>
      <c r="L205" s="28" t="s">
        <v>151</v>
      </c>
      <c r="M205" s="80"/>
    </row>
    <row r="206" spans="1:13" s="6" customFormat="1" x14ac:dyDescent="0.2">
      <c r="A206" s="28" t="s">
        <v>248</v>
      </c>
      <c r="B206" s="28">
        <v>0.02</v>
      </c>
      <c r="C206" s="28" t="s">
        <v>153</v>
      </c>
      <c r="D206" s="31">
        <v>42753.333333333336</v>
      </c>
      <c r="E206" s="28">
        <v>55.9</v>
      </c>
      <c r="F206" s="28">
        <f t="shared" si="9"/>
        <v>1.1180000000000001</v>
      </c>
      <c r="G206" s="28" t="s">
        <v>153</v>
      </c>
      <c r="H206" s="37">
        <v>-19.47</v>
      </c>
      <c r="I206" s="37">
        <v>-42.47</v>
      </c>
      <c r="J206" s="28">
        <v>229</v>
      </c>
      <c r="K206" s="28">
        <v>90.9</v>
      </c>
      <c r="L206" s="28" t="s">
        <v>151</v>
      </c>
      <c r="M206" s="80"/>
    </row>
    <row r="207" spans="1:13" s="6" customFormat="1" x14ac:dyDescent="0.2">
      <c r="A207" s="28" t="s">
        <v>329</v>
      </c>
      <c r="B207" s="28">
        <v>2.2000000000000001E-3</v>
      </c>
      <c r="C207" s="28" t="s">
        <v>153</v>
      </c>
      <c r="D207" s="31">
        <v>42772.486111111109</v>
      </c>
      <c r="E207" s="28">
        <v>481</v>
      </c>
      <c r="F207" s="28">
        <f t="shared" si="9"/>
        <v>1.0582</v>
      </c>
      <c r="G207" s="28" t="s">
        <v>153</v>
      </c>
      <c r="H207" s="37">
        <v>-19.41</v>
      </c>
      <c r="I207" s="37">
        <v>-40.07</v>
      </c>
      <c r="J207" s="28">
        <v>30</v>
      </c>
      <c r="K207" s="28">
        <v>98.8</v>
      </c>
      <c r="L207" s="28" t="s">
        <v>151</v>
      </c>
      <c r="M207" s="80"/>
    </row>
    <row r="208" spans="1:13" s="6" customFormat="1" x14ac:dyDescent="0.2">
      <c r="A208" s="28" t="s">
        <v>330</v>
      </c>
      <c r="B208" s="28">
        <v>6.3E-3</v>
      </c>
      <c r="C208" s="28" t="s">
        <v>153</v>
      </c>
      <c r="D208" s="31">
        <v>42772.416666666664</v>
      </c>
      <c r="E208" s="28">
        <v>481</v>
      </c>
      <c r="F208" s="28">
        <f t="shared" si="9"/>
        <v>3.0303</v>
      </c>
      <c r="G208" s="28" t="s">
        <v>153</v>
      </c>
      <c r="H208" s="37">
        <v>-19.64</v>
      </c>
      <c r="I208" s="37">
        <v>-39.82</v>
      </c>
      <c r="J208" s="28">
        <v>7</v>
      </c>
      <c r="K208" s="28">
        <v>98.8</v>
      </c>
      <c r="L208" s="28" t="s">
        <v>151</v>
      </c>
      <c r="M208" s="80"/>
    </row>
    <row r="209" spans="1:13" s="6" customFormat="1" x14ac:dyDescent="0.2">
      <c r="A209" s="28" t="s">
        <v>330</v>
      </c>
      <c r="B209" s="28">
        <v>1.23E-2</v>
      </c>
      <c r="C209" s="28" t="s">
        <v>153</v>
      </c>
      <c r="D209" s="31">
        <v>42751.333333333336</v>
      </c>
      <c r="E209" s="28">
        <v>408</v>
      </c>
      <c r="F209" s="28">
        <f t="shared" si="9"/>
        <v>5.0183999999999997</v>
      </c>
      <c r="G209" s="28" t="s">
        <v>153</v>
      </c>
      <c r="H209" s="37">
        <v>-19.64</v>
      </c>
      <c r="I209" s="37">
        <v>-39.82</v>
      </c>
      <c r="J209" s="28">
        <v>7</v>
      </c>
      <c r="K209" s="28">
        <v>31.7</v>
      </c>
      <c r="L209" s="28" t="s">
        <v>151</v>
      </c>
      <c r="M209" s="80"/>
    </row>
    <row r="210" spans="1:13" s="6" customFormat="1" x14ac:dyDescent="0.2">
      <c r="A210" s="28" t="s">
        <v>250</v>
      </c>
      <c r="B210" s="28">
        <v>2.3999999999999998E-3</v>
      </c>
      <c r="C210" s="28" t="s">
        <v>153</v>
      </c>
      <c r="D210" s="31">
        <v>42773.520833333336</v>
      </c>
      <c r="E210" s="28">
        <v>86.8</v>
      </c>
      <c r="F210" s="28">
        <f t="shared" si="9"/>
        <v>0.20831999999999998</v>
      </c>
      <c r="G210" s="28" t="s">
        <v>153</v>
      </c>
      <c r="H210" s="37">
        <v>-20.25</v>
      </c>
      <c r="I210" s="37">
        <v>-42.88</v>
      </c>
      <c r="J210" s="28">
        <v>407</v>
      </c>
      <c r="K210" s="28">
        <v>80.7</v>
      </c>
      <c r="L210" s="28" t="s">
        <v>151</v>
      </c>
      <c r="M210" s="80"/>
    </row>
    <row r="211" spans="1:13" s="6" customFormat="1" x14ac:dyDescent="0.2">
      <c r="A211" s="28" t="s">
        <v>250</v>
      </c>
      <c r="B211" s="28">
        <v>4.0000000000000001E-3</v>
      </c>
      <c r="C211" s="28" t="s">
        <v>153</v>
      </c>
      <c r="D211" s="31">
        <v>42738.666666666664</v>
      </c>
      <c r="E211" s="28">
        <v>94.2</v>
      </c>
      <c r="F211" s="28">
        <f t="shared" si="9"/>
        <v>0.37680000000000002</v>
      </c>
      <c r="G211" s="28" t="s">
        <v>153</v>
      </c>
      <c r="H211" s="37">
        <v>-20.25</v>
      </c>
      <c r="I211" s="37">
        <v>-42.88</v>
      </c>
      <c r="J211" s="28">
        <v>407</v>
      </c>
      <c r="K211" s="28">
        <v>75.099999999999994</v>
      </c>
      <c r="L211" s="28" t="s">
        <v>151</v>
      </c>
      <c r="M211" s="80"/>
    </row>
    <row r="212" spans="1:13" s="6" customFormat="1" x14ac:dyDescent="0.2">
      <c r="A212" s="28" t="s">
        <v>250</v>
      </c>
      <c r="B212" s="28">
        <v>5.1000000000000004E-3</v>
      </c>
      <c r="C212" s="28" t="s">
        <v>153</v>
      </c>
      <c r="D212" s="31">
        <v>42773.309027777781</v>
      </c>
      <c r="E212" s="28">
        <v>86.8</v>
      </c>
      <c r="F212" s="28">
        <f t="shared" si="9"/>
        <v>0.44268000000000002</v>
      </c>
      <c r="G212" s="28" t="s">
        <v>153</v>
      </c>
      <c r="H212" s="37">
        <v>-20.25</v>
      </c>
      <c r="I212" s="37">
        <v>-42.88</v>
      </c>
      <c r="J212" s="28">
        <v>407</v>
      </c>
      <c r="K212" s="28">
        <v>80.7</v>
      </c>
      <c r="L212" s="28" t="s">
        <v>151</v>
      </c>
      <c r="M212" s="80"/>
    </row>
    <row r="213" spans="1:13" s="6" customFormat="1" x14ac:dyDescent="0.2">
      <c r="A213" s="28" t="s">
        <v>250</v>
      </c>
      <c r="B213" s="28">
        <v>9.1000000000000004E-3</v>
      </c>
      <c r="C213" s="28" t="s">
        <v>153</v>
      </c>
      <c r="D213" s="31">
        <v>42753.511111111111</v>
      </c>
      <c r="E213" s="28">
        <v>94.2</v>
      </c>
      <c r="F213" s="28">
        <f t="shared" si="9"/>
        <v>0.85722000000000009</v>
      </c>
      <c r="G213" s="28" t="s">
        <v>153</v>
      </c>
      <c r="H213" s="37">
        <v>-20.25</v>
      </c>
      <c r="I213" s="37">
        <v>-42.88</v>
      </c>
      <c r="J213" s="28">
        <v>407</v>
      </c>
      <c r="K213" s="28">
        <v>75.099999999999994</v>
      </c>
      <c r="L213" s="28" t="s">
        <v>151</v>
      </c>
      <c r="M213" s="80"/>
    </row>
    <row r="214" spans="1:13" s="6" customFormat="1" x14ac:dyDescent="0.2">
      <c r="A214" s="28" t="s">
        <v>331</v>
      </c>
      <c r="B214" s="28">
        <v>8.6E-3</v>
      </c>
      <c r="C214" s="28" t="s">
        <v>153</v>
      </c>
      <c r="D214" s="31">
        <v>42753.53125</v>
      </c>
      <c r="E214" s="28">
        <v>94.7</v>
      </c>
      <c r="F214" s="28">
        <f t="shared" si="9"/>
        <v>0.81442000000000003</v>
      </c>
      <c r="G214" s="28" t="s">
        <v>153</v>
      </c>
      <c r="H214" s="37">
        <v>-20.260000000000002</v>
      </c>
      <c r="I214" s="37">
        <v>-42.91</v>
      </c>
      <c r="J214" s="28">
        <v>473</v>
      </c>
      <c r="K214" s="28">
        <v>75.099999999999994</v>
      </c>
      <c r="L214" s="28" t="s">
        <v>151</v>
      </c>
      <c r="M214" s="80"/>
    </row>
    <row r="215" spans="1:13" s="6" customFormat="1" x14ac:dyDescent="0.2">
      <c r="A215" s="28" t="s">
        <v>29</v>
      </c>
      <c r="B215" s="28">
        <v>2.7000000000000001E-3</v>
      </c>
      <c r="C215" s="28" t="s">
        <v>153</v>
      </c>
      <c r="D215" s="31">
        <v>42744.527777777781</v>
      </c>
      <c r="E215" s="28">
        <v>313</v>
      </c>
      <c r="F215" s="28">
        <f t="shared" si="9"/>
        <v>0.84510000000000007</v>
      </c>
      <c r="G215" s="28" t="s">
        <v>153</v>
      </c>
      <c r="H215" s="37">
        <v>-19.32</v>
      </c>
      <c r="I215" s="37">
        <v>-41.25</v>
      </c>
      <c r="J215" s="28">
        <v>88</v>
      </c>
      <c r="K215" s="28">
        <v>55.6</v>
      </c>
      <c r="L215" s="28" t="s">
        <v>151</v>
      </c>
      <c r="M215" s="80"/>
    </row>
    <row r="216" spans="1:13" s="6" customFormat="1" x14ac:dyDescent="0.2">
      <c r="A216" s="28" t="s">
        <v>29</v>
      </c>
      <c r="B216" s="28">
        <v>8.2000000000000007E-3</v>
      </c>
      <c r="C216" s="28" t="s">
        <v>153</v>
      </c>
      <c r="D216" s="31">
        <v>42772.493055555555</v>
      </c>
      <c r="E216" s="28">
        <v>313</v>
      </c>
      <c r="F216" s="28">
        <f t="shared" si="9"/>
        <v>2.5666000000000002</v>
      </c>
      <c r="G216" s="28" t="s">
        <v>153</v>
      </c>
      <c r="H216" s="37">
        <v>-19.32</v>
      </c>
      <c r="I216" s="37">
        <v>-41.25</v>
      </c>
      <c r="J216" s="28">
        <v>88</v>
      </c>
      <c r="K216" s="28">
        <v>55.6</v>
      </c>
      <c r="L216" s="28" t="s">
        <v>151</v>
      </c>
      <c r="M216" s="80"/>
    </row>
    <row r="217" spans="1:13" s="6" customFormat="1" x14ac:dyDescent="0.2">
      <c r="A217" s="28" t="s">
        <v>29</v>
      </c>
      <c r="B217" s="28">
        <v>1.9E-2</v>
      </c>
      <c r="C217" s="28" t="s">
        <v>153</v>
      </c>
      <c r="D217" s="31">
        <v>42752.665277777778</v>
      </c>
      <c r="E217" s="28">
        <v>313</v>
      </c>
      <c r="F217" s="28">
        <f t="shared" si="9"/>
        <v>5.9470000000000001</v>
      </c>
      <c r="G217" s="28" t="s">
        <v>153</v>
      </c>
      <c r="H217" s="37">
        <v>-19.32</v>
      </c>
      <c r="I217" s="37">
        <v>-41.25</v>
      </c>
      <c r="J217" s="28">
        <v>88</v>
      </c>
      <c r="K217" s="28">
        <v>55.6</v>
      </c>
      <c r="L217" s="28" t="s">
        <v>151</v>
      </c>
      <c r="M217" s="80"/>
    </row>
    <row r="218" spans="1:13" s="6" customFormat="1" x14ac:dyDescent="0.2">
      <c r="A218" s="28" t="s">
        <v>402</v>
      </c>
      <c r="B218" s="28">
        <v>3.3E-3</v>
      </c>
      <c r="C218" s="28">
        <v>8.0000000000000002E-3</v>
      </c>
      <c r="D218" s="31">
        <v>43083.555555555555</v>
      </c>
      <c r="E218" s="28">
        <v>91</v>
      </c>
      <c r="F218" s="28">
        <f t="shared" si="9"/>
        <v>0.30030000000000001</v>
      </c>
      <c r="G218" s="28">
        <f t="shared" ref="G218:G230" si="10">C218*E218</f>
        <v>0.72799999999999998</v>
      </c>
      <c r="H218" s="37">
        <v>-20.248093000000001</v>
      </c>
      <c r="I218" s="37">
        <v>-42.885247</v>
      </c>
      <c r="J218" s="28">
        <v>330</v>
      </c>
      <c r="K218" s="28">
        <v>202.5</v>
      </c>
      <c r="L218" s="28" t="s">
        <v>151</v>
      </c>
      <c r="M218" s="80"/>
    </row>
    <row r="219" spans="1:13" s="6" customFormat="1" x14ac:dyDescent="0.2">
      <c r="A219" s="28" t="s">
        <v>62</v>
      </c>
      <c r="B219" s="28">
        <v>2.3E-3</v>
      </c>
      <c r="C219" s="28" t="s">
        <v>153</v>
      </c>
      <c r="D219" s="31">
        <v>43088.395833333336</v>
      </c>
      <c r="E219" s="28">
        <v>92</v>
      </c>
      <c r="F219" s="28">
        <f t="shared" si="9"/>
        <v>0.21160000000000001</v>
      </c>
      <c r="G219" s="28" t="s">
        <v>153</v>
      </c>
      <c r="H219" s="37">
        <v>-20.014399999999998</v>
      </c>
      <c r="I219" s="37">
        <v>-42.744599999999998</v>
      </c>
      <c r="J219" s="28">
        <v>275</v>
      </c>
      <c r="K219" s="28">
        <v>197.1</v>
      </c>
      <c r="L219" s="28" t="s">
        <v>151</v>
      </c>
      <c r="M219" s="80"/>
    </row>
    <row r="220" spans="1:13" s="6" customFormat="1" x14ac:dyDescent="0.2">
      <c r="A220" s="28" t="s">
        <v>41</v>
      </c>
      <c r="B220" s="28">
        <v>2.0999999999999999E-3</v>
      </c>
      <c r="C220" s="28" t="s">
        <v>153</v>
      </c>
      <c r="D220" s="31">
        <v>43089.395833333336</v>
      </c>
      <c r="E220" s="28">
        <v>144</v>
      </c>
      <c r="F220" s="28">
        <f t="shared" si="9"/>
        <v>0.3024</v>
      </c>
      <c r="G220" s="28" t="s">
        <v>153</v>
      </c>
      <c r="H220" s="37">
        <v>-19.554200000000002</v>
      </c>
      <c r="I220" s="37">
        <v>-42.5214</v>
      </c>
      <c r="J220" s="28">
        <v>227</v>
      </c>
      <c r="K220" s="28">
        <v>247.7</v>
      </c>
      <c r="L220" s="28" t="s">
        <v>151</v>
      </c>
      <c r="M220" s="80"/>
    </row>
    <row r="221" spans="1:13" s="6" customFormat="1" x14ac:dyDescent="0.2">
      <c r="A221" s="28" t="s">
        <v>40</v>
      </c>
      <c r="B221" s="28">
        <v>3.5500000000000002E-3</v>
      </c>
      <c r="C221" s="28">
        <v>8.9999999999999993E-3</v>
      </c>
      <c r="D221" s="31">
        <v>43090.395833333336</v>
      </c>
      <c r="E221" s="28">
        <v>204.76300000000001</v>
      </c>
      <c r="F221" s="28">
        <f t="shared" si="9"/>
        <v>0.72690865000000005</v>
      </c>
      <c r="G221" s="28">
        <f t="shared" si="10"/>
        <v>1.8428669999999998</v>
      </c>
      <c r="H221" s="37">
        <v>-19.320699999999999</v>
      </c>
      <c r="I221" s="37">
        <v>-42.364600000000003</v>
      </c>
      <c r="J221" s="28">
        <v>206</v>
      </c>
      <c r="K221" s="28">
        <v>197.1</v>
      </c>
      <c r="L221" s="28" t="s">
        <v>151</v>
      </c>
      <c r="M221" s="80"/>
    </row>
    <row r="222" spans="1:13" s="6" customFormat="1" x14ac:dyDescent="0.2">
      <c r="A222" s="28" t="s">
        <v>46</v>
      </c>
      <c r="B222" s="28">
        <v>3.8E-3</v>
      </c>
      <c r="C222" s="28">
        <v>0.01</v>
      </c>
      <c r="D222" s="31">
        <v>43073.415277777778</v>
      </c>
      <c r="E222" s="28">
        <v>1136.117</v>
      </c>
      <c r="F222" s="28">
        <f t="shared" si="9"/>
        <v>4.3172445999999995</v>
      </c>
      <c r="G222" s="28">
        <f t="shared" si="10"/>
        <v>11.36117</v>
      </c>
      <c r="H222" s="37">
        <v>-18.970800000000001</v>
      </c>
      <c r="I222" s="37">
        <v>-42.088299999999997</v>
      </c>
      <c r="J222" s="28">
        <v>179</v>
      </c>
      <c r="K222" s="28">
        <v>202</v>
      </c>
      <c r="L222" s="28" t="s">
        <v>151</v>
      </c>
      <c r="M222" s="80"/>
    </row>
    <row r="223" spans="1:13" s="6" customFormat="1" x14ac:dyDescent="0.2">
      <c r="A223" s="28" t="s">
        <v>47</v>
      </c>
      <c r="B223" s="28">
        <v>4.7000000000000002E-3</v>
      </c>
      <c r="C223" s="28">
        <v>1.4E-2</v>
      </c>
      <c r="D223" s="31">
        <v>43073.628472222219</v>
      </c>
      <c r="E223" s="28">
        <v>574</v>
      </c>
      <c r="F223" s="28">
        <f t="shared" si="9"/>
        <v>2.6978</v>
      </c>
      <c r="G223" s="28">
        <f t="shared" si="10"/>
        <v>8.0359999999999996</v>
      </c>
      <c r="H223" s="37">
        <v>-18.883299999999998</v>
      </c>
      <c r="I223" s="37">
        <v>-41.952599999999997</v>
      </c>
      <c r="J223" s="28">
        <v>153</v>
      </c>
      <c r="K223" s="28">
        <v>190.1</v>
      </c>
      <c r="L223" s="28" t="s">
        <v>151</v>
      </c>
      <c r="M223" s="80"/>
    </row>
    <row r="224" spans="1:13" s="6" customFormat="1" x14ac:dyDescent="0.2">
      <c r="A224" s="28" t="s">
        <v>63</v>
      </c>
      <c r="B224" s="28">
        <v>3.5000000000000001E-3</v>
      </c>
      <c r="C224" s="28">
        <v>8.9999999999999993E-3</v>
      </c>
      <c r="D224" s="31">
        <v>43074.491666666669</v>
      </c>
      <c r="E224" s="28">
        <v>1045.491</v>
      </c>
      <c r="F224" s="28">
        <f t="shared" si="9"/>
        <v>3.6592185000000002</v>
      </c>
      <c r="G224" s="28">
        <f t="shared" si="10"/>
        <v>9.4094189999999998</v>
      </c>
      <c r="H224" s="37">
        <v>-18.971499999999999</v>
      </c>
      <c r="I224" s="37">
        <v>-41.641599999999997</v>
      </c>
      <c r="J224" s="28">
        <v>159</v>
      </c>
      <c r="K224" s="28">
        <v>230.8</v>
      </c>
      <c r="L224" s="28" t="s">
        <v>151</v>
      </c>
      <c r="M224" s="80"/>
    </row>
    <row r="225" spans="1:13" s="6" customFormat="1" x14ac:dyDescent="0.2">
      <c r="A225" s="28" t="s">
        <v>61</v>
      </c>
      <c r="B225" s="28">
        <v>3.8999999999999998E-3</v>
      </c>
      <c r="C225" s="28">
        <v>1.4999999999999999E-2</v>
      </c>
      <c r="D225" s="31">
        <v>43075.694444444445</v>
      </c>
      <c r="E225" s="28">
        <v>705</v>
      </c>
      <c r="F225" s="28">
        <f t="shared" si="9"/>
        <v>2.7494999999999998</v>
      </c>
      <c r="G225" s="28">
        <f t="shared" si="10"/>
        <v>10.574999999999999</v>
      </c>
      <c r="H225" s="37">
        <v>-19.328800000000001</v>
      </c>
      <c r="I225" s="37">
        <v>-41.252800000000001</v>
      </c>
      <c r="J225" s="28">
        <v>96</v>
      </c>
      <c r="K225" s="28">
        <v>259</v>
      </c>
      <c r="L225" s="28" t="s">
        <v>151</v>
      </c>
      <c r="M225" s="80"/>
    </row>
    <row r="226" spans="1:13" s="6" customFormat="1" x14ac:dyDescent="0.2">
      <c r="A226" s="28" t="s">
        <v>32</v>
      </c>
      <c r="B226" s="28">
        <v>3.0000000000000001E-3</v>
      </c>
      <c r="C226" s="28">
        <v>1.4E-2</v>
      </c>
      <c r="D226" s="31">
        <v>43077.388888888891</v>
      </c>
      <c r="E226" s="28">
        <v>1635.2860000000001</v>
      </c>
      <c r="F226" s="28">
        <f t="shared" si="9"/>
        <v>4.9058580000000003</v>
      </c>
      <c r="G226" s="28">
        <f t="shared" si="10"/>
        <v>22.894004000000002</v>
      </c>
      <c r="H226" s="37">
        <v>-19.5061</v>
      </c>
      <c r="I226" s="37">
        <v>-41.0139</v>
      </c>
      <c r="J226" s="28">
        <v>76</v>
      </c>
      <c r="K226" s="28">
        <v>210.3</v>
      </c>
      <c r="L226" s="28" t="s">
        <v>151</v>
      </c>
      <c r="M226" s="80"/>
    </row>
    <row r="227" spans="1:13" s="6" customFormat="1" x14ac:dyDescent="0.2">
      <c r="A227" s="28" t="s">
        <v>42</v>
      </c>
      <c r="B227" s="28">
        <v>3.0999999999999999E-3</v>
      </c>
      <c r="C227" s="28" t="s">
        <v>153</v>
      </c>
      <c r="D227" s="31">
        <v>43081.458333333336</v>
      </c>
      <c r="E227" s="28">
        <v>1245.0940000000001</v>
      </c>
      <c r="F227" s="28">
        <f t="shared" si="9"/>
        <v>3.8597914000000002</v>
      </c>
      <c r="G227" s="28" t="s">
        <v>153</v>
      </c>
      <c r="H227" s="37">
        <v>-19.499300000000002</v>
      </c>
      <c r="I227" s="37">
        <v>-40.758699999999997</v>
      </c>
      <c r="J227" s="28">
        <v>67</v>
      </c>
      <c r="K227" s="28">
        <v>210.5</v>
      </c>
      <c r="L227" s="28" t="s">
        <v>151</v>
      </c>
      <c r="M227" s="80"/>
    </row>
    <row r="228" spans="1:13" s="6" customFormat="1" x14ac:dyDescent="0.2">
      <c r="A228" s="28" t="s">
        <v>43</v>
      </c>
      <c r="B228" s="28">
        <v>2.7000000000000001E-3</v>
      </c>
      <c r="C228" s="28" t="s">
        <v>153</v>
      </c>
      <c r="D228" s="31">
        <v>43081.614583333336</v>
      </c>
      <c r="E228" s="28">
        <v>881</v>
      </c>
      <c r="F228" s="28">
        <f t="shared" si="9"/>
        <v>2.3787000000000003</v>
      </c>
      <c r="G228" s="28" t="s">
        <v>153</v>
      </c>
      <c r="H228" s="37">
        <v>-19.535299999999999</v>
      </c>
      <c r="I228" s="37">
        <v>-40.635599999999997</v>
      </c>
      <c r="J228" s="28">
        <v>26</v>
      </c>
      <c r="K228" s="28">
        <v>210.5</v>
      </c>
      <c r="L228" s="28" t="s">
        <v>151</v>
      </c>
      <c r="M228" s="80"/>
    </row>
    <row r="229" spans="1:13" s="6" customFormat="1" x14ac:dyDescent="0.2">
      <c r="A229" s="28" t="s">
        <v>44</v>
      </c>
      <c r="B229" s="28">
        <v>2.2000000000000001E-3</v>
      </c>
      <c r="C229" s="28">
        <v>1.0999999999999999E-2</v>
      </c>
      <c r="D229" s="31">
        <v>43082.375</v>
      </c>
      <c r="E229" s="28">
        <v>1178.67</v>
      </c>
      <c r="F229" s="28">
        <f t="shared" si="9"/>
        <v>2.5930740000000001</v>
      </c>
      <c r="G229" s="28">
        <f t="shared" si="10"/>
        <v>12.96537</v>
      </c>
      <c r="H229" s="37">
        <v>-19.5106</v>
      </c>
      <c r="I229" s="37">
        <v>-40.554900000000004</v>
      </c>
      <c r="J229" s="28">
        <v>38</v>
      </c>
      <c r="K229" s="28">
        <v>210.5</v>
      </c>
      <c r="L229" s="28" t="s">
        <v>151</v>
      </c>
      <c r="M229" s="80"/>
    </row>
    <row r="230" spans="1:13" s="6" customFormat="1" x14ac:dyDescent="0.2">
      <c r="A230" s="28" t="s">
        <v>49</v>
      </c>
      <c r="B230" s="28">
        <v>3.0000000000000001E-3</v>
      </c>
      <c r="C230" s="28">
        <v>1.4E-2</v>
      </c>
      <c r="D230" s="31">
        <v>43082.604166666664</v>
      </c>
      <c r="E230" s="28">
        <v>1294.972</v>
      </c>
      <c r="F230" s="28">
        <f t="shared" si="9"/>
        <v>3.884916</v>
      </c>
      <c r="G230" s="28">
        <f t="shared" si="10"/>
        <v>18.129608000000001</v>
      </c>
      <c r="H230" s="37">
        <v>-19.407800000000002</v>
      </c>
      <c r="I230" s="37">
        <v>-40.064599999999999</v>
      </c>
      <c r="J230" s="28">
        <v>26</v>
      </c>
      <c r="K230" s="28">
        <v>209</v>
      </c>
      <c r="L230" s="28" t="s">
        <v>151</v>
      </c>
      <c r="M230" s="80"/>
    </row>
    <row r="231" spans="1:13" s="6" customFormat="1" x14ac:dyDescent="0.2">
      <c r="A231" s="28" t="s">
        <v>50</v>
      </c>
      <c r="B231" s="28" t="s">
        <v>153</v>
      </c>
      <c r="C231" s="28" t="s">
        <v>153</v>
      </c>
      <c r="D231" s="31">
        <v>43090.354166666664</v>
      </c>
      <c r="E231" s="28">
        <v>881</v>
      </c>
      <c r="F231" s="28" t="s">
        <v>153</v>
      </c>
      <c r="G231" s="28" t="s">
        <v>153</v>
      </c>
      <c r="H231" s="37">
        <v>-19.6464</v>
      </c>
      <c r="I231" s="37">
        <v>-39.8232</v>
      </c>
      <c r="J231" s="28">
        <v>6</v>
      </c>
      <c r="K231" s="28">
        <v>227.8</v>
      </c>
      <c r="L231" s="28" t="s">
        <v>151</v>
      </c>
      <c r="M231" s="80"/>
    </row>
    <row r="232" spans="1:13" s="6" customFormat="1" x14ac:dyDescent="0.2">
      <c r="A232" s="28" t="s">
        <v>51</v>
      </c>
      <c r="B232" s="28">
        <v>4.5999999999999999E-3</v>
      </c>
      <c r="C232" s="28" t="s">
        <v>153</v>
      </c>
      <c r="D232" s="31">
        <v>43074.479166666664</v>
      </c>
      <c r="E232" s="28">
        <v>6.17</v>
      </c>
      <c r="F232" s="28">
        <f t="shared" si="9"/>
        <v>2.8381999999999998E-2</v>
      </c>
      <c r="G232" s="28" t="s">
        <v>153</v>
      </c>
      <c r="H232" s="37">
        <v>-20.276499999999999</v>
      </c>
      <c r="I232" s="37">
        <v>-43.431699999999999</v>
      </c>
      <c r="J232" s="28">
        <v>744</v>
      </c>
      <c r="K232" s="28">
        <v>194</v>
      </c>
      <c r="L232" s="28" t="s">
        <v>151</v>
      </c>
      <c r="M232" s="80"/>
    </row>
    <row r="233" spans="1:13" s="6" customFormat="1" x14ac:dyDescent="0.2">
      <c r="A233" s="28" t="s">
        <v>52</v>
      </c>
      <c r="B233" s="28">
        <v>3.5000000000000001E-3</v>
      </c>
      <c r="C233" s="28" t="s">
        <v>153</v>
      </c>
      <c r="D233" s="31">
        <v>43075.375</v>
      </c>
      <c r="E233" s="28">
        <v>10</v>
      </c>
      <c r="F233" s="28">
        <f t="shared" si="9"/>
        <v>3.5000000000000003E-2</v>
      </c>
      <c r="G233" s="28" t="s">
        <v>153</v>
      </c>
      <c r="H233" s="37">
        <v>-20.27</v>
      </c>
      <c r="I233" s="37">
        <v>-43.307099999999998</v>
      </c>
      <c r="J233" s="28">
        <v>578</v>
      </c>
      <c r="K233" s="28">
        <v>194</v>
      </c>
      <c r="L233" s="28" t="s">
        <v>151</v>
      </c>
      <c r="M233" s="80"/>
    </row>
    <row r="234" spans="1:13" s="6" customFormat="1" x14ac:dyDescent="0.2">
      <c r="A234" s="28" t="s">
        <v>53</v>
      </c>
      <c r="B234" s="28">
        <v>6.7000000000000002E-3</v>
      </c>
      <c r="C234" s="28">
        <v>7.0000000000000001E-3</v>
      </c>
      <c r="D234" s="31">
        <v>43075.392361111109</v>
      </c>
      <c r="E234" s="28">
        <v>10</v>
      </c>
      <c r="F234" s="28">
        <f t="shared" si="9"/>
        <v>6.7000000000000004E-2</v>
      </c>
      <c r="G234" s="28">
        <f t="shared" ref="G234:G247" si="11">C234*E234</f>
        <v>7.0000000000000007E-2</v>
      </c>
      <c r="H234" s="37">
        <v>-20.269100000000002</v>
      </c>
      <c r="I234" s="37">
        <v>-43.300800000000002</v>
      </c>
      <c r="J234" s="28">
        <v>583</v>
      </c>
      <c r="K234" s="28">
        <v>194</v>
      </c>
      <c r="L234" s="28" t="s">
        <v>151</v>
      </c>
      <c r="M234" s="80"/>
    </row>
    <row r="235" spans="1:13" s="6" customFormat="1" x14ac:dyDescent="0.2">
      <c r="A235" s="28" t="s">
        <v>54</v>
      </c>
      <c r="B235" s="28">
        <v>5.7999999999999996E-3</v>
      </c>
      <c r="C235" s="28">
        <v>6.0000000000000001E-3</v>
      </c>
      <c r="D235" s="31">
        <v>43075.524305555555</v>
      </c>
      <c r="E235" s="28">
        <v>11</v>
      </c>
      <c r="F235" s="28">
        <f t="shared" si="9"/>
        <v>6.3799999999999996E-2</v>
      </c>
      <c r="G235" s="28">
        <f t="shared" si="11"/>
        <v>6.6000000000000003E-2</v>
      </c>
      <c r="H235" s="37">
        <v>-20.2834</v>
      </c>
      <c r="I235" s="37">
        <v>-43.290399999999998</v>
      </c>
      <c r="J235" s="28">
        <v>568</v>
      </c>
      <c r="K235" s="28">
        <v>194</v>
      </c>
      <c r="L235" s="28" t="s">
        <v>151</v>
      </c>
      <c r="M235" s="80"/>
    </row>
    <row r="236" spans="1:13" s="6" customFormat="1" x14ac:dyDescent="0.2">
      <c r="A236" s="28" t="s">
        <v>55</v>
      </c>
      <c r="B236" s="28">
        <v>1.84E-2</v>
      </c>
      <c r="C236" s="28">
        <v>7.0000000000000001E-3</v>
      </c>
      <c r="D236" s="31">
        <v>43076.381944444445</v>
      </c>
      <c r="E236" s="28">
        <v>9.3879999999999999</v>
      </c>
      <c r="F236" s="28">
        <f t="shared" si="9"/>
        <v>0.17273919999999998</v>
      </c>
      <c r="G236" s="28">
        <f t="shared" si="11"/>
        <v>6.5715999999999997E-2</v>
      </c>
      <c r="H236" s="37">
        <v>-20.2927</v>
      </c>
      <c r="I236" s="37">
        <v>-43.279200000000003</v>
      </c>
      <c r="J236" s="28">
        <v>552</v>
      </c>
      <c r="K236" s="28">
        <v>194</v>
      </c>
      <c r="L236" s="28" t="s">
        <v>151</v>
      </c>
      <c r="M236" s="80"/>
    </row>
    <row r="237" spans="1:13" s="6" customFormat="1" x14ac:dyDescent="0.2">
      <c r="A237" s="28" t="s">
        <v>56</v>
      </c>
      <c r="B237" s="28">
        <v>2.2800000000000001E-2</v>
      </c>
      <c r="C237" s="28">
        <v>0.01</v>
      </c>
      <c r="D237" s="31">
        <v>43076.461805555555</v>
      </c>
      <c r="E237" s="28">
        <v>9</v>
      </c>
      <c r="F237" s="28">
        <f t="shared" si="9"/>
        <v>0.20519999999999999</v>
      </c>
      <c r="G237" s="28">
        <f t="shared" si="11"/>
        <v>0.09</v>
      </c>
      <c r="H237" s="37">
        <v>-20.303699999999999</v>
      </c>
      <c r="I237" s="37">
        <v>-43.249499999999998</v>
      </c>
      <c r="J237" s="28">
        <v>550</v>
      </c>
      <c r="K237" s="28">
        <v>194</v>
      </c>
      <c r="L237" s="28" t="s">
        <v>151</v>
      </c>
      <c r="M237" s="80"/>
    </row>
    <row r="238" spans="1:13" s="6" customFormat="1" x14ac:dyDescent="0.2">
      <c r="A238" s="28" t="s">
        <v>57</v>
      </c>
      <c r="B238" s="28">
        <v>5.4000000000000003E-3</v>
      </c>
      <c r="C238" s="28">
        <v>6.0000000000000001E-3</v>
      </c>
      <c r="D238" s="31">
        <v>43077.395833333336</v>
      </c>
      <c r="E238" s="28">
        <v>9</v>
      </c>
      <c r="F238" s="28">
        <f t="shared" si="9"/>
        <v>4.8600000000000004E-2</v>
      </c>
      <c r="G238" s="28">
        <f t="shared" si="11"/>
        <v>5.3999999999999999E-2</v>
      </c>
      <c r="H238" s="37">
        <v>-20.280899999999999</v>
      </c>
      <c r="I238" s="37">
        <v>-43.0792</v>
      </c>
      <c r="J238" s="28">
        <v>405</v>
      </c>
      <c r="K238" s="28">
        <v>194</v>
      </c>
      <c r="L238" s="28" t="s">
        <v>151</v>
      </c>
      <c r="M238" s="80"/>
    </row>
    <row r="239" spans="1:13" s="6" customFormat="1" x14ac:dyDescent="0.2">
      <c r="A239" s="28" t="s">
        <v>39</v>
      </c>
      <c r="B239" s="28">
        <v>3.5000000000000001E-3</v>
      </c>
      <c r="C239" s="28">
        <v>5.0000000000000001E-3</v>
      </c>
      <c r="D239" s="31">
        <v>43077.479166666664</v>
      </c>
      <c r="E239" s="28">
        <v>11</v>
      </c>
      <c r="F239" s="28">
        <f t="shared" si="9"/>
        <v>3.85E-2</v>
      </c>
      <c r="G239" s="28">
        <f t="shared" si="11"/>
        <v>5.5E-2</v>
      </c>
      <c r="H239" s="37">
        <v>-20.286100000000001</v>
      </c>
      <c r="I239" s="37">
        <v>-43.065800000000003</v>
      </c>
      <c r="J239" s="28">
        <v>390</v>
      </c>
      <c r="K239" s="28">
        <v>194</v>
      </c>
      <c r="L239" s="28" t="s">
        <v>151</v>
      </c>
      <c r="M239" s="80"/>
    </row>
    <row r="240" spans="1:13" s="6" customFormat="1" x14ac:dyDescent="0.2">
      <c r="A240" s="28" t="s">
        <v>33</v>
      </c>
      <c r="B240" s="28">
        <v>8.0000000000000004E-4</v>
      </c>
      <c r="C240" s="28">
        <v>3.4000000000000002E-2</v>
      </c>
      <c r="D240" s="31">
        <v>43076.388888888891</v>
      </c>
      <c r="E240" s="28">
        <v>40.28</v>
      </c>
      <c r="F240" s="28">
        <f t="shared" si="9"/>
        <v>3.2224000000000003E-2</v>
      </c>
      <c r="G240" s="28">
        <f t="shared" si="11"/>
        <v>1.3695200000000001</v>
      </c>
      <c r="H240" s="37">
        <v>-19.624700000000001</v>
      </c>
      <c r="I240" s="37">
        <v>-41.017899999999997</v>
      </c>
      <c r="J240" s="28">
        <v>107</v>
      </c>
      <c r="K240" s="28">
        <v>210.3</v>
      </c>
      <c r="L240" s="28" t="s">
        <v>151</v>
      </c>
      <c r="M240" s="80"/>
    </row>
    <row r="241" spans="1:13" s="6" customFormat="1" x14ac:dyDescent="0.2">
      <c r="A241" s="28" t="s">
        <v>31</v>
      </c>
      <c r="B241" s="28">
        <v>1.6000000000000001E-3</v>
      </c>
      <c r="C241" s="28">
        <v>3.6999999999999998E-2</v>
      </c>
      <c r="D241" s="31">
        <v>43076.527777777781</v>
      </c>
      <c r="E241" s="28">
        <v>363</v>
      </c>
      <c r="F241" s="28">
        <f t="shared" si="9"/>
        <v>0.58079999999999998</v>
      </c>
      <c r="G241" s="28">
        <f t="shared" si="11"/>
        <v>13.430999999999999</v>
      </c>
      <c r="H241" s="37">
        <v>-19.483699999999999</v>
      </c>
      <c r="I241" s="37">
        <v>-41.094099999999997</v>
      </c>
      <c r="J241" s="28">
        <v>77</v>
      </c>
      <c r="K241" s="28">
        <v>193.8</v>
      </c>
      <c r="L241" s="28" t="s">
        <v>151</v>
      </c>
      <c r="M241" s="80"/>
    </row>
    <row r="242" spans="1:13" s="6" customFormat="1" x14ac:dyDescent="0.2">
      <c r="A242" s="28" t="s">
        <v>58</v>
      </c>
      <c r="B242" s="28">
        <v>1.4E-3</v>
      </c>
      <c r="C242" s="28" t="s">
        <v>153</v>
      </c>
      <c r="D242" s="31">
        <v>43073.555555555555</v>
      </c>
      <c r="E242" s="28">
        <v>5</v>
      </c>
      <c r="F242" s="28">
        <f t="shared" si="9"/>
        <v>7.0000000000000001E-3</v>
      </c>
      <c r="G242" s="28" t="s">
        <v>153</v>
      </c>
      <c r="H242" s="37">
        <v>-20.1783</v>
      </c>
      <c r="I242" s="37">
        <v>-43.5015</v>
      </c>
      <c r="J242" s="28">
        <v>912</v>
      </c>
      <c r="K242" s="28">
        <v>194</v>
      </c>
      <c r="L242" s="28" t="s">
        <v>151</v>
      </c>
      <c r="M242" s="80"/>
    </row>
    <row r="243" spans="1:13" s="6" customFormat="1" x14ac:dyDescent="0.2">
      <c r="A243" s="28" t="s">
        <v>59</v>
      </c>
      <c r="B243" s="28">
        <v>2.7000000000000001E-3</v>
      </c>
      <c r="C243" s="28" t="s">
        <v>153</v>
      </c>
      <c r="D243" s="31">
        <v>43074.381944444445</v>
      </c>
      <c r="E243" s="28">
        <v>5</v>
      </c>
      <c r="F243" s="28">
        <f t="shared" si="9"/>
        <v>1.3500000000000002E-2</v>
      </c>
      <c r="G243" s="28" t="s">
        <v>153</v>
      </c>
      <c r="H243" s="37">
        <v>-20.159300000000002</v>
      </c>
      <c r="I243" s="37">
        <v>-43.419199999999996</v>
      </c>
      <c r="J243" s="28">
        <v>838</v>
      </c>
      <c r="K243" s="28">
        <v>194</v>
      </c>
      <c r="L243" s="28" t="s">
        <v>151</v>
      </c>
      <c r="M243" s="80"/>
    </row>
    <row r="244" spans="1:13" s="6" customFormat="1" x14ac:dyDescent="0.2">
      <c r="A244" s="28" t="s">
        <v>60</v>
      </c>
      <c r="B244" s="28">
        <v>1E-3</v>
      </c>
      <c r="C244" s="28">
        <v>7.0000000000000001E-3</v>
      </c>
      <c r="D244" s="31">
        <v>43083.393750000003</v>
      </c>
      <c r="E244" s="28">
        <v>60</v>
      </c>
      <c r="F244" s="28">
        <f t="shared" si="9"/>
        <v>0.06</v>
      </c>
      <c r="G244" s="28">
        <f t="shared" si="11"/>
        <v>0.42</v>
      </c>
      <c r="H244" s="37">
        <v>-20.383600000000001</v>
      </c>
      <c r="I244" s="37">
        <v>-42.9026</v>
      </c>
      <c r="J244" s="28">
        <v>403</v>
      </c>
      <c r="K244" s="28">
        <v>228.3</v>
      </c>
      <c r="L244" s="28" t="s">
        <v>151</v>
      </c>
      <c r="M244" s="80"/>
    </row>
    <row r="245" spans="1:13" s="6" customFormat="1" x14ac:dyDescent="0.2">
      <c r="A245" s="28" t="s">
        <v>48</v>
      </c>
      <c r="B245" s="28">
        <v>1.6000000000000001E-3</v>
      </c>
      <c r="C245" s="28">
        <v>2.9000000000000001E-2</v>
      </c>
      <c r="D245" s="31">
        <v>43075.368055555555</v>
      </c>
      <c r="E245" s="28">
        <v>47</v>
      </c>
      <c r="F245" s="28">
        <f t="shared" si="9"/>
        <v>7.5200000000000003E-2</v>
      </c>
      <c r="G245" s="28">
        <f t="shared" si="11"/>
        <v>1.363</v>
      </c>
      <c r="H245" s="37">
        <v>-18.854099999999999</v>
      </c>
      <c r="I245" s="37">
        <v>-41.7864</v>
      </c>
      <c r="J245" s="28">
        <v>152</v>
      </c>
      <c r="K245" s="28">
        <v>141.1</v>
      </c>
      <c r="L245" s="28" t="s">
        <v>151</v>
      </c>
      <c r="M245" s="80"/>
    </row>
    <row r="246" spans="1:13" s="6" customFormat="1" x14ac:dyDescent="0.2">
      <c r="A246" s="28" t="s">
        <v>64</v>
      </c>
      <c r="B246" s="28">
        <v>2E-3</v>
      </c>
      <c r="C246" s="28" t="s">
        <v>153</v>
      </c>
      <c r="D246" s="31">
        <v>43083.256944444445</v>
      </c>
      <c r="E246" s="28">
        <v>881</v>
      </c>
      <c r="F246" s="28">
        <f t="shared" si="9"/>
        <v>1.762</v>
      </c>
      <c r="G246" s="28" t="s">
        <v>153</v>
      </c>
      <c r="H246" s="37">
        <v>-19.584181000000001</v>
      </c>
      <c r="I246" s="37">
        <v>-39.776871</v>
      </c>
      <c r="J246" s="28">
        <v>-1</v>
      </c>
      <c r="K246" s="28">
        <v>227</v>
      </c>
      <c r="L246" s="28" t="s">
        <v>151</v>
      </c>
      <c r="M246" s="80"/>
    </row>
    <row r="247" spans="1:13" s="6" customFormat="1" x14ac:dyDescent="0.2">
      <c r="A247" s="28" t="s">
        <v>64</v>
      </c>
      <c r="B247" s="28" t="s">
        <v>153</v>
      </c>
      <c r="C247" s="28">
        <v>1.46E-2</v>
      </c>
      <c r="D247" s="31">
        <v>43083.25</v>
      </c>
      <c r="E247" s="28">
        <v>881</v>
      </c>
      <c r="F247" s="28" t="s">
        <v>153</v>
      </c>
      <c r="G247" s="28">
        <f t="shared" si="11"/>
        <v>12.8626</v>
      </c>
      <c r="H247" s="37">
        <v>-19.584181000000001</v>
      </c>
      <c r="I247" s="37">
        <v>-39.776871</v>
      </c>
      <c r="J247" s="28">
        <v>-1</v>
      </c>
      <c r="K247" s="28">
        <v>227</v>
      </c>
      <c r="L247" s="28" t="s">
        <v>151</v>
      </c>
      <c r="M247" s="80"/>
    </row>
    <row r="248" spans="1:13" s="6" customFormat="1" x14ac:dyDescent="0.2">
      <c r="A248" s="28" t="s">
        <v>65</v>
      </c>
      <c r="B248" s="28">
        <v>1.6999999999999999E-3</v>
      </c>
      <c r="C248" s="28" t="s">
        <v>153</v>
      </c>
      <c r="D248" s="31">
        <v>43076.534722222219</v>
      </c>
      <c r="E248" s="28">
        <v>881</v>
      </c>
      <c r="F248" s="28">
        <f>B248*E248</f>
        <v>1.4976999999999998</v>
      </c>
      <c r="G248" s="28" t="s">
        <v>153</v>
      </c>
      <c r="H248" s="37">
        <v>-19.676946000000001</v>
      </c>
      <c r="I248" s="37">
        <v>-39.881203999999997</v>
      </c>
      <c r="J248" s="28">
        <v>-1</v>
      </c>
      <c r="K248" s="28">
        <v>227</v>
      </c>
      <c r="L248" s="28" t="s">
        <v>151</v>
      </c>
      <c r="M248" s="80"/>
    </row>
    <row r="249" spans="1:13" s="6" customFormat="1" x14ac:dyDescent="0.2">
      <c r="A249" s="28" t="s">
        <v>65</v>
      </c>
      <c r="B249" s="28">
        <v>2.2000000000000001E-3</v>
      </c>
      <c r="C249" s="28" t="s">
        <v>153</v>
      </c>
      <c r="D249" s="31">
        <v>43076.541666666664</v>
      </c>
      <c r="E249" s="28">
        <v>881</v>
      </c>
      <c r="F249" s="28">
        <f>B249*E249</f>
        <v>1.9382000000000001</v>
      </c>
      <c r="G249" s="28" t="s">
        <v>153</v>
      </c>
      <c r="H249" s="37">
        <v>-19.676946000000001</v>
      </c>
      <c r="I249" s="37">
        <v>-39.881203999999997</v>
      </c>
      <c r="J249" s="28">
        <v>-1</v>
      </c>
      <c r="K249" s="28">
        <v>227</v>
      </c>
      <c r="L249" s="28" t="s">
        <v>151</v>
      </c>
      <c r="M249" s="80"/>
    </row>
    <row r="250" spans="1:13" s="6" customFormat="1" x14ac:dyDescent="0.2">
      <c r="A250" s="28" t="s">
        <v>66</v>
      </c>
      <c r="B250" s="28">
        <v>1.9E-3</v>
      </c>
      <c r="C250" s="28" t="s">
        <v>153</v>
      </c>
      <c r="D250" s="31">
        <v>43076.490277777775</v>
      </c>
      <c r="E250" s="28">
        <v>881</v>
      </c>
      <c r="F250" s="28">
        <f>B250*E250</f>
        <v>1.6738999999999999</v>
      </c>
      <c r="G250" s="28" t="s">
        <v>153</v>
      </c>
      <c r="H250" s="37">
        <v>-19.660547999999999</v>
      </c>
      <c r="I250" s="37">
        <v>-39.825389999999999</v>
      </c>
      <c r="J250" s="28">
        <v>-2</v>
      </c>
      <c r="K250" s="28">
        <v>227</v>
      </c>
      <c r="L250" s="28" t="s">
        <v>151</v>
      </c>
      <c r="M250" s="80"/>
    </row>
    <row r="251" spans="1:13" s="6" customFormat="1" ht="15.75" thickBot="1" x14ac:dyDescent="0.25">
      <c r="A251" s="22" t="s">
        <v>66</v>
      </c>
      <c r="B251" s="22">
        <v>2.0999999999999999E-3</v>
      </c>
      <c r="C251" s="22" t="s">
        <v>153</v>
      </c>
      <c r="D251" s="23">
        <v>43076.498611111114</v>
      </c>
      <c r="E251" s="22">
        <v>881</v>
      </c>
      <c r="F251" s="22">
        <f>B251*E251</f>
        <v>1.8500999999999999</v>
      </c>
      <c r="G251" s="22" t="s">
        <v>153</v>
      </c>
      <c r="H251" s="35">
        <v>-19.660547999999999</v>
      </c>
      <c r="I251" s="35">
        <v>-39.825389999999999</v>
      </c>
      <c r="J251" s="22">
        <v>-2</v>
      </c>
      <c r="K251" s="22">
        <v>227</v>
      </c>
      <c r="L251" s="22" t="s">
        <v>151</v>
      </c>
      <c r="M251" s="81"/>
    </row>
    <row r="252" spans="1:13" ht="15.75" thickTop="1" x14ac:dyDescent="0.2">
      <c r="A252" s="28"/>
      <c r="M252" s="6"/>
    </row>
    <row r="253" spans="1:13" x14ac:dyDescent="0.2">
      <c r="M253" s="6"/>
    </row>
    <row r="254" spans="1:13" x14ac:dyDescent="0.2">
      <c r="C254" s="28"/>
      <c r="L254" s="28"/>
      <c r="M254" s="6"/>
    </row>
    <row r="255" spans="1:13" x14ac:dyDescent="0.2">
      <c r="A255" s="28"/>
      <c r="C255" s="28"/>
      <c r="F255" s="7"/>
      <c r="L255" s="28"/>
      <c r="M255" s="6"/>
    </row>
    <row r="256" spans="1:13" x14ac:dyDescent="0.2">
      <c r="A256" s="28"/>
      <c r="C256" s="28"/>
      <c r="L256" s="28"/>
      <c r="M256" s="6"/>
    </row>
  </sheetData>
  <sortState xmlns:xlrd2="http://schemas.microsoft.com/office/spreadsheetml/2017/richdata2" ref="A2:M256">
    <sortCondition ref="M1:M256"/>
  </sortState>
  <mergeCells count="4">
    <mergeCell ref="M2:M8"/>
    <mergeCell ref="M9:M57"/>
    <mergeCell ref="M58:M138"/>
    <mergeCell ref="M139:M25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0"/>
  <sheetViews>
    <sheetView zoomScale="104" zoomScaleNormal="104" workbookViewId="0">
      <selection activeCell="L97" sqref="L97"/>
    </sheetView>
  </sheetViews>
  <sheetFormatPr defaultRowHeight="15" x14ac:dyDescent="0.2"/>
  <cols>
    <col min="1" max="1" width="14.33203125" style="10" customWidth="1"/>
    <col min="2" max="2" width="7.77734375" customWidth="1"/>
    <col min="3" max="3" width="7.5546875" customWidth="1"/>
    <col min="4" max="4" width="11.21875" style="1" customWidth="1"/>
    <col min="5" max="5" width="11.6640625" bestFit="1" customWidth="1"/>
    <col min="6" max="6" width="10.88671875" customWidth="1"/>
    <col min="7" max="7" width="9.21875" customWidth="1"/>
    <col min="8" max="8" width="9.21875" style="8" customWidth="1"/>
    <col min="9" max="9" width="10.109375" style="8" customWidth="1"/>
    <col min="11" max="11" width="13.21875" customWidth="1"/>
    <col min="12" max="12" width="10.44140625" customWidth="1"/>
    <col min="13" max="13" width="10.109375" customWidth="1"/>
  </cols>
  <sheetData>
    <row r="1" spans="1:13" s="14" customFormat="1" ht="32.25" thickBot="1" x14ac:dyDescent="0.25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s="6" customFormat="1" ht="15.75" thickTop="1" x14ac:dyDescent="0.2">
      <c r="A2" s="27" t="s">
        <v>156</v>
      </c>
      <c r="B2" s="16">
        <v>1.61E-2</v>
      </c>
      <c r="C2" s="28" t="s">
        <v>153</v>
      </c>
      <c r="D2" s="17">
        <v>43109</v>
      </c>
      <c r="E2" s="29">
        <v>18.899999999999999</v>
      </c>
      <c r="F2" s="16">
        <f t="shared" ref="F2:F11" si="0">B2*E2</f>
        <v>0.30428999999999995</v>
      </c>
      <c r="G2" s="16" t="s">
        <v>153</v>
      </c>
      <c r="H2" s="20">
        <v>-20.350000000000001</v>
      </c>
      <c r="I2" s="20">
        <v>-43.32</v>
      </c>
      <c r="J2" s="16">
        <v>651</v>
      </c>
      <c r="K2" s="16">
        <v>160.30000000000001</v>
      </c>
      <c r="L2" s="16" t="s">
        <v>151</v>
      </c>
      <c r="M2" s="82" t="s">
        <v>142</v>
      </c>
    </row>
    <row r="3" spans="1:13" s="6" customFormat="1" x14ac:dyDescent="0.2">
      <c r="A3" s="27" t="s">
        <v>156</v>
      </c>
      <c r="B3" s="16">
        <v>1.52E-2</v>
      </c>
      <c r="C3" s="28" t="s">
        <v>153</v>
      </c>
      <c r="D3" s="17">
        <v>43200</v>
      </c>
      <c r="E3" s="29">
        <v>22.1</v>
      </c>
      <c r="F3" s="16">
        <f t="shared" si="0"/>
        <v>0.33592</v>
      </c>
      <c r="G3" s="16" t="s">
        <v>153</v>
      </c>
      <c r="H3" s="20">
        <v>-20.350000000000001</v>
      </c>
      <c r="I3" s="20">
        <v>-43.32</v>
      </c>
      <c r="J3" s="16">
        <v>651</v>
      </c>
      <c r="K3" s="16">
        <v>83.6</v>
      </c>
      <c r="L3" s="16" t="s">
        <v>152</v>
      </c>
      <c r="M3" s="82"/>
    </row>
    <row r="4" spans="1:13" s="6" customFormat="1" x14ac:dyDescent="0.2">
      <c r="A4" s="27" t="s">
        <v>156</v>
      </c>
      <c r="B4" s="16">
        <v>2.6100000000000002E-2</v>
      </c>
      <c r="C4" s="16" t="s">
        <v>153</v>
      </c>
      <c r="D4" s="17">
        <v>43382</v>
      </c>
      <c r="E4" s="29">
        <v>16.8</v>
      </c>
      <c r="F4" s="16">
        <f t="shared" si="0"/>
        <v>0.43848000000000004</v>
      </c>
      <c r="G4" s="16" t="s">
        <v>153</v>
      </c>
      <c r="H4" s="20">
        <v>-20.350000000000001</v>
      </c>
      <c r="I4" s="20">
        <v>-43.32</v>
      </c>
      <c r="J4" s="16">
        <v>651</v>
      </c>
      <c r="K4" s="16">
        <v>110.1</v>
      </c>
      <c r="L4" s="16" t="s">
        <v>151</v>
      </c>
      <c r="M4" s="82"/>
    </row>
    <row r="5" spans="1:13" s="6" customFormat="1" x14ac:dyDescent="0.2">
      <c r="A5" s="27" t="s">
        <v>156</v>
      </c>
      <c r="B5" s="16">
        <v>4.0225223499999997E-2</v>
      </c>
      <c r="C5" s="16" t="s">
        <v>153</v>
      </c>
      <c r="D5" s="17">
        <v>43305</v>
      </c>
      <c r="E5" s="29">
        <v>12.1</v>
      </c>
      <c r="F5" s="16">
        <f t="shared" si="0"/>
        <v>0.48672520434999994</v>
      </c>
      <c r="G5" s="16" t="s">
        <v>153</v>
      </c>
      <c r="H5" s="20">
        <v>-20.350000000000001</v>
      </c>
      <c r="I5" s="20">
        <v>-43.32</v>
      </c>
      <c r="J5" s="16">
        <v>651</v>
      </c>
      <c r="K5" s="16">
        <v>2.7</v>
      </c>
      <c r="L5" s="16" t="s">
        <v>152</v>
      </c>
      <c r="M5" s="82"/>
    </row>
    <row r="6" spans="1:13" s="6" customFormat="1" ht="30" x14ac:dyDescent="0.2">
      <c r="A6" s="30" t="s">
        <v>173</v>
      </c>
      <c r="B6" s="16">
        <v>1.2199999999999999E-3</v>
      </c>
      <c r="C6" s="16" t="s">
        <v>153</v>
      </c>
      <c r="D6" s="17">
        <v>43839</v>
      </c>
      <c r="E6" s="29">
        <v>18.899999999999999</v>
      </c>
      <c r="F6" s="16">
        <f t="shared" si="0"/>
        <v>2.3057999999999999E-2</v>
      </c>
      <c r="G6" s="16" t="s">
        <v>153</v>
      </c>
      <c r="H6" s="20">
        <v>-20.29</v>
      </c>
      <c r="I6" s="20">
        <v>-43.07</v>
      </c>
      <c r="J6" s="16">
        <v>813</v>
      </c>
      <c r="K6" s="16">
        <v>165.7</v>
      </c>
      <c r="L6" s="16" t="s">
        <v>151</v>
      </c>
      <c r="M6" s="82"/>
    </row>
    <row r="7" spans="1:13" s="6" customFormat="1" ht="30" x14ac:dyDescent="0.2">
      <c r="A7" s="30" t="s">
        <v>173</v>
      </c>
      <c r="B7" s="16">
        <v>1.1100000000000001E-3</v>
      </c>
      <c r="C7" s="16" t="s">
        <v>153</v>
      </c>
      <c r="D7" s="17">
        <v>43931</v>
      </c>
      <c r="E7" s="29">
        <v>22.1</v>
      </c>
      <c r="F7" s="16">
        <f t="shared" si="0"/>
        <v>2.4531000000000004E-2</v>
      </c>
      <c r="G7" s="16" t="s">
        <v>153</v>
      </c>
      <c r="H7" s="20">
        <v>-20.29</v>
      </c>
      <c r="I7" s="20">
        <v>-43.07</v>
      </c>
      <c r="J7" s="16">
        <v>813</v>
      </c>
      <c r="K7" s="16">
        <v>62.2</v>
      </c>
      <c r="L7" s="16" t="s">
        <v>152</v>
      </c>
      <c r="M7" s="82"/>
    </row>
    <row r="8" spans="1:13" s="6" customFormat="1" ht="30" x14ac:dyDescent="0.2">
      <c r="A8" s="30" t="s">
        <v>173</v>
      </c>
      <c r="B8" s="16">
        <v>1.7600000000000001E-3</v>
      </c>
      <c r="C8" s="16">
        <v>7.1399999999999996E-3</v>
      </c>
      <c r="D8" s="17">
        <v>43866</v>
      </c>
      <c r="E8" s="29">
        <v>35.9</v>
      </c>
      <c r="F8" s="16">
        <f t="shared" si="0"/>
        <v>6.3184000000000004E-2</v>
      </c>
      <c r="G8" s="16">
        <f>C8*E8</f>
        <v>0.256326</v>
      </c>
      <c r="H8" s="20">
        <v>-20.29</v>
      </c>
      <c r="I8" s="20">
        <v>-43.07</v>
      </c>
      <c r="J8" s="16">
        <v>813</v>
      </c>
      <c r="K8" s="16">
        <v>334.4</v>
      </c>
      <c r="L8" s="16" t="s">
        <v>151</v>
      </c>
      <c r="M8" s="82"/>
    </row>
    <row r="9" spans="1:13" s="6" customFormat="1" ht="30" x14ac:dyDescent="0.2">
      <c r="A9" s="30" t="s">
        <v>173</v>
      </c>
      <c r="B9" s="16">
        <v>1.47E-3</v>
      </c>
      <c r="C9" s="16" t="s">
        <v>153</v>
      </c>
      <c r="D9" s="17">
        <v>43895</v>
      </c>
      <c r="E9" s="29">
        <v>46.1</v>
      </c>
      <c r="F9" s="16">
        <f t="shared" si="0"/>
        <v>6.7766999999999994E-2</v>
      </c>
      <c r="G9" s="16" t="s">
        <v>153</v>
      </c>
      <c r="H9" s="20">
        <v>-20.29</v>
      </c>
      <c r="I9" s="20">
        <v>-43.07</v>
      </c>
      <c r="J9" s="16">
        <v>813</v>
      </c>
      <c r="K9" s="16">
        <v>391.6</v>
      </c>
      <c r="L9" s="16" t="s">
        <v>152</v>
      </c>
      <c r="M9" s="82"/>
    </row>
    <row r="10" spans="1:13" s="6" customFormat="1" ht="30" x14ac:dyDescent="0.2">
      <c r="A10" s="30" t="s">
        <v>173</v>
      </c>
      <c r="B10" s="16">
        <v>2.506E-3</v>
      </c>
      <c r="C10" s="16" t="s">
        <v>153</v>
      </c>
      <c r="D10" s="17">
        <v>44140</v>
      </c>
      <c r="E10" s="29">
        <v>28.6</v>
      </c>
      <c r="F10" s="16">
        <f t="shared" si="0"/>
        <v>7.1671600000000002E-2</v>
      </c>
      <c r="G10" s="16" t="s">
        <v>153</v>
      </c>
      <c r="H10" s="20">
        <v>-20.29</v>
      </c>
      <c r="I10" s="20">
        <v>-43.07</v>
      </c>
      <c r="J10" s="16">
        <v>387</v>
      </c>
      <c r="K10" s="16">
        <v>171.2</v>
      </c>
      <c r="L10" s="16" t="s">
        <v>151</v>
      </c>
      <c r="M10" s="82"/>
    </row>
    <row r="11" spans="1:13" s="6" customFormat="1" ht="30" x14ac:dyDescent="0.2">
      <c r="A11" s="30" t="s">
        <v>173</v>
      </c>
      <c r="B11" s="16">
        <v>2.506E-3</v>
      </c>
      <c r="C11" s="16" t="s">
        <v>153</v>
      </c>
      <c r="D11" s="17">
        <v>44140</v>
      </c>
      <c r="E11" s="29">
        <v>28.6</v>
      </c>
      <c r="F11" s="16">
        <f t="shared" si="0"/>
        <v>7.1671600000000002E-2</v>
      </c>
      <c r="G11" s="16" t="s">
        <v>153</v>
      </c>
      <c r="H11" s="20">
        <v>-20.29</v>
      </c>
      <c r="I11" s="20">
        <v>-43.07</v>
      </c>
      <c r="J11" s="16">
        <v>387</v>
      </c>
      <c r="K11" s="16">
        <v>171.2</v>
      </c>
      <c r="L11" s="16" t="s">
        <v>151</v>
      </c>
      <c r="M11" s="82"/>
    </row>
    <row r="12" spans="1:13" s="6" customFormat="1" ht="30" x14ac:dyDescent="0.2">
      <c r="A12" s="30" t="s">
        <v>173</v>
      </c>
      <c r="B12" s="16" t="s">
        <v>153</v>
      </c>
      <c r="C12" s="16">
        <v>1.8440000000000002E-2</v>
      </c>
      <c r="D12" s="17">
        <v>43958</v>
      </c>
      <c r="E12" s="29">
        <v>15.2</v>
      </c>
      <c r="F12" s="16" t="s">
        <v>153</v>
      </c>
      <c r="G12" s="16">
        <f>C12*E12</f>
        <v>0.28028800000000004</v>
      </c>
      <c r="H12" s="20">
        <v>-20.29</v>
      </c>
      <c r="I12" s="20">
        <v>-43.07</v>
      </c>
      <c r="J12" s="16">
        <v>813</v>
      </c>
      <c r="K12" s="16">
        <v>5.7</v>
      </c>
      <c r="L12" s="16" t="s">
        <v>152</v>
      </c>
      <c r="M12" s="82"/>
    </row>
    <row r="13" spans="1:13" s="6" customFormat="1" x14ac:dyDescent="0.2">
      <c r="A13" s="27" t="s">
        <v>409</v>
      </c>
      <c r="B13" s="16">
        <v>1.1692009999999999E-3</v>
      </c>
      <c r="C13" s="16" t="s">
        <v>153</v>
      </c>
      <c r="D13" s="17">
        <v>43319</v>
      </c>
      <c r="E13" s="29">
        <v>72.099999999999994</v>
      </c>
      <c r="F13" s="16">
        <f t="shared" ref="F13:F26" si="1">B13*E13</f>
        <v>8.4299392099999981E-2</v>
      </c>
      <c r="G13" s="16" t="s">
        <v>153</v>
      </c>
      <c r="H13" s="20">
        <v>-20.02</v>
      </c>
      <c r="I13" s="20">
        <v>-42.75</v>
      </c>
      <c r="J13" s="16">
        <v>291</v>
      </c>
      <c r="K13" s="16">
        <v>74.7</v>
      </c>
      <c r="L13" s="16" t="s">
        <v>152</v>
      </c>
      <c r="M13" s="82"/>
    </row>
    <row r="14" spans="1:13" s="6" customFormat="1" x14ac:dyDescent="0.2">
      <c r="A14" s="27" t="s">
        <v>409</v>
      </c>
      <c r="B14" s="16">
        <v>1.47E-3</v>
      </c>
      <c r="C14" s="16" t="s">
        <v>153</v>
      </c>
      <c r="D14" s="17">
        <v>43383</v>
      </c>
      <c r="E14" s="29">
        <v>75</v>
      </c>
      <c r="F14" s="16">
        <f t="shared" si="1"/>
        <v>0.11025</v>
      </c>
      <c r="G14" s="16" t="s">
        <v>153</v>
      </c>
      <c r="H14" s="20">
        <v>-20.02</v>
      </c>
      <c r="I14" s="20">
        <v>-42.75</v>
      </c>
      <c r="J14" s="16">
        <v>291</v>
      </c>
      <c r="K14" s="16">
        <v>94</v>
      </c>
      <c r="L14" s="16" t="s">
        <v>151</v>
      </c>
      <c r="M14" s="82"/>
    </row>
    <row r="15" spans="1:13" s="6" customFormat="1" x14ac:dyDescent="0.2">
      <c r="A15" s="27" t="s">
        <v>409</v>
      </c>
      <c r="B15" s="16">
        <v>1.74E-3</v>
      </c>
      <c r="C15" s="16" t="s">
        <v>153</v>
      </c>
      <c r="D15" s="17">
        <v>43110</v>
      </c>
      <c r="E15" s="29">
        <v>92.5</v>
      </c>
      <c r="F15" s="16">
        <f t="shared" si="1"/>
        <v>0.16095000000000001</v>
      </c>
      <c r="G15" s="16" t="s">
        <v>153</v>
      </c>
      <c r="H15" s="20">
        <v>-20.02</v>
      </c>
      <c r="I15" s="20">
        <v>-42.75</v>
      </c>
      <c r="J15" s="16">
        <v>291</v>
      </c>
      <c r="K15" s="16">
        <v>115.2</v>
      </c>
      <c r="L15" s="16" t="s">
        <v>151</v>
      </c>
      <c r="M15" s="82"/>
    </row>
    <row r="16" spans="1:13" s="6" customFormat="1" x14ac:dyDescent="0.2">
      <c r="A16" s="27" t="s">
        <v>409</v>
      </c>
      <c r="B16" s="16">
        <v>1.1852467000000001E-3</v>
      </c>
      <c r="C16" s="16" t="s">
        <v>153</v>
      </c>
      <c r="D16" s="17">
        <v>43445</v>
      </c>
      <c r="E16" s="29">
        <v>169</v>
      </c>
      <c r="F16" s="16">
        <f t="shared" si="1"/>
        <v>0.20030669230000001</v>
      </c>
      <c r="G16" s="16" t="s">
        <v>153</v>
      </c>
      <c r="H16" s="20">
        <v>-20.02</v>
      </c>
      <c r="I16" s="20">
        <v>-42.75</v>
      </c>
      <c r="J16" s="16">
        <v>291</v>
      </c>
      <c r="K16" s="16">
        <v>267.2</v>
      </c>
      <c r="L16" s="16" t="s">
        <v>151</v>
      </c>
      <c r="M16" s="82"/>
    </row>
    <row r="17" spans="1:13" s="6" customFormat="1" x14ac:dyDescent="0.2">
      <c r="A17" s="27" t="s">
        <v>409</v>
      </c>
      <c r="B17" s="16">
        <v>1.4964613E-3</v>
      </c>
      <c r="C17" s="16" t="s">
        <v>153</v>
      </c>
      <c r="D17" s="17">
        <v>43410</v>
      </c>
      <c r="E17" s="29">
        <v>141</v>
      </c>
      <c r="F17" s="16">
        <f t="shared" si="1"/>
        <v>0.2110010433</v>
      </c>
      <c r="G17" s="16" t="s">
        <v>153</v>
      </c>
      <c r="H17" s="20">
        <v>-20.02</v>
      </c>
      <c r="I17" s="20">
        <v>-42.75</v>
      </c>
      <c r="J17" s="16">
        <v>291</v>
      </c>
      <c r="K17" s="16">
        <v>156.19999999999999</v>
      </c>
      <c r="L17" s="16" t="s">
        <v>151</v>
      </c>
      <c r="M17" s="82"/>
    </row>
    <row r="18" spans="1:13" s="6" customFormat="1" x14ac:dyDescent="0.2">
      <c r="A18" s="27" t="s">
        <v>409</v>
      </c>
      <c r="B18" s="16">
        <v>1.6800000000000001E-3</v>
      </c>
      <c r="C18" s="16" t="s">
        <v>153</v>
      </c>
      <c r="D18" s="17">
        <v>43201</v>
      </c>
      <c r="E18" s="29">
        <v>136</v>
      </c>
      <c r="F18" s="16">
        <f t="shared" si="1"/>
        <v>0.22848000000000002</v>
      </c>
      <c r="G18" s="16" t="s">
        <v>153</v>
      </c>
      <c r="H18" s="20">
        <v>-20.02</v>
      </c>
      <c r="I18" s="20">
        <v>-42.75</v>
      </c>
      <c r="J18" s="16">
        <v>291</v>
      </c>
      <c r="K18" s="16">
        <v>50.6</v>
      </c>
      <c r="L18" s="16" t="s">
        <v>152</v>
      </c>
      <c r="M18" s="82"/>
    </row>
    <row r="19" spans="1:13" s="6" customFormat="1" x14ac:dyDescent="0.2">
      <c r="A19" s="27" t="s">
        <v>409</v>
      </c>
      <c r="B19" s="16">
        <v>1.4599999999999999E-3</v>
      </c>
      <c r="C19" s="16">
        <v>8.1200000000000005E-3</v>
      </c>
      <c r="D19" s="17">
        <v>43137</v>
      </c>
      <c r="E19" s="29">
        <v>162</v>
      </c>
      <c r="F19" s="16">
        <f t="shared" si="1"/>
        <v>0.23651999999999998</v>
      </c>
      <c r="G19" s="16">
        <f>C19*E19</f>
        <v>1.3154400000000002</v>
      </c>
      <c r="H19" s="20">
        <v>-20.02</v>
      </c>
      <c r="I19" s="20">
        <v>-42.75</v>
      </c>
      <c r="J19" s="16">
        <v>291</v>
      </c>
      <c r="K19" s="16">
        <v>232.8</v>
      </c>
      <c r="L19" s="16" t="s">
        <v>151</v>
      </c>
      <c r="M19" s="82"/>
    </row>
    <row r="20" spans="1:13" s="6" customFormat="1" x14ac:dyDescent="0.2">
      <c r="A20" s="27" t="s">
        <v>409</v>
      </c>
      <c r="B20" s="16">
        <v>1.98E-3</v>
      </c>
      <c r="C20" s="16" t="s">
        <v>153</v>
      </c>
      <c r="D20" s="17">
        <v>43165</v>
      </c>
      <c r="E20" s="29">
        <v>237</v>
      </c>
      <c r="F20" s="16">
        <f t="shared" si="1"/>
        <v>0.46926000000000001</v>
      </c>
      <c r="G20" s="16" t="s">
        <v>153</v>
      </c>
      <c r="H20" s="20">
        <v>-20.02</v>
      </c>
      <c r="I20" s="20">
        <v>-42.75</v>
      </c>
      <c r="J20" s="16">
        <v>291</v>
      </c>
      <c r="K20" s="16">
        <v>101.8</v>
      </c>
      <c r="L20" s="16" t="s">
        <v>151</v>
      </c>
      <c r="M20" s="82"/>
    </row>
    <row r="21" spans="1:13" s="6" customFormat="1" x14ac:dyDescent="0.2">
      <c r="A21" s="27" t="s">
        <v>409</v>
      </c>
      <c r="B21" s="16">
        <v>1.1029677999999999E-3</v>
      </c>
      <c r="C21" s="16" t="s">
        <v>153</v>
      </c>
      <c r="D21" s="17">
        <v>43319</v>
      </c>
      <c r="E21" s="29">
        <v>85.3</v>
      </c>
      <c r="F21" s="16">
        <f t="shared" si="1"/>
        <v>9.4083153339999989E-2</v>
      </c>
      <c r="G21" s="16" t="s">
        <v>153</v>
      </c>
      <c r="H21" s="20">
        <v>-19.760000000000002</v>
      </c>
      <c r="I21" s="20">
        <v>-42.48</v>
      </c>
      <c r="J21" s="16">
        <v>235</v>
      </c>
      <c r="K21" s="16">
        <v>74.400000000000006</v>
      </c>
      <c r="L21" s="16" t="s">
        <v>152</v>
      </c>
      <c r="M21" s="82"/>
    </row>
    <row r="22" spans="1:13" s="6" customFormat="1" x14ac:dyDescent="0.2">
      <c r="A22" s="27" t="s">
        <v>409</v>
      </c>
      <c r="B22" s="16">
        <v>1.1199999999999999E-3</v>
      </c>
      <c r="C22" s="16" t="s">
        <v>153</v>
      </c>
      <c r="D22" s="17">
        <v>43203</v>
      </c>
      <c r="E22" s="29">
        <v>192</v>
      </c>
      <c r="F22" s="16">
        <f t="shared" si="1"/>
        <v>0.21503999999999998</v>
      </c>
      <c r="G22" s="16" t="s">
        <v>153</v>
      </c>
      <c r="H22" s="20">
        <v>-19.760000000000002</v>
      </c>
      <c r="I22" s="20">
        <v>-42.48</v>
      </c>
      <c r="J22" s="16">
        <v>235</v>
      </c>
      <c r="K22" s="16">
        <v>50.6</v>
      </c>
      <c r="L22" s="16" t="s">
        <v>152</v>
      </c>
      <c r="M22" s="82"/>
    </row>
    <row r="23" spans="1:13" s="6" customFormat="1" x14ac:dyDescent="0.2">
      <c r="A23" s="27" t="s">
        <v>409</v>
      </c>
      <c r="B23" s="16">
        <v>1.6100000000000001E-3</v>
      </c>
      <c r="C23" s="16" t="s">
        <v>153</v>
      </c>
      <c r="D23" s="17">
        <v>43112</v>
      </c>
      <c r="E23" s="29">
        <v>135</v>
      </c>
      <c r="F23" s="16">
        <f t="shared" si="1"/>
        <v>0.21735000000000002</v>
      </c>
      <c r="G23" s="16" t="s">
        <v>153</v>
      </c>
      <c r="H23" s="20">
        <v>-19.760000000000002</v>
      </c>
      <c r="I23" s="20">
        <v>-42.48</v>
      </c>
      <c r="J23" s="16">
        <v>235</v>
      </c>
      <c r="K23" s="16">
        <v>115.2</v>
      </c>
      <c r="L23" s="16" t="s">
        <v>151</v>
      </c>
      <c r="M23" s="82"/>
    </row>
    <row r="24" spans="1:13" s="6" customFormat="1" x14ac:dyDescent="0.2">
      <c r="A24" s="27" t="s">
        <v>409</v>
      </c>
      <c r="B24" s="16">
        <v>1.3085534E-3</v>
      </c>
      <c r="C24" s="16" t="s">
        <v>153</v>
      </c>
      <c r="D24" s="17">
        <v>43445</v>
      </c>
      <c r="E24" s="29">
        <v>169</v>
      </c>
      <c r="F24" s="16">
        <f t="shared" si="1"/>
        <v>0.2211455246</v>
      </c>
      <c r="G24" s="16" t="s">
        <v>153</v>
      </c>
      <c r="H24" s="20">
        <v>-19.760000000000002</v>
      </c>
      <c r="I24" s="20">
        <v>-42.48</v>
      </c>
      <c r="J24" s="16">
        <v>235</v>
      </c>
      <c r="K24" s="16">
        <v>267.2</v>
      </c>
      <c r="L24" s="16" t="s">
        <v>151</v>
      </c>
      <c r="M24" s="82"/>
    </row>
    <row r="25" spans="1:13" s="6" customFormat="1" x14ac:dyDescent="0.2">
      <c r="A25" s="27" t="s">
        <v>409</v>
      </c>
      <c r="B25" s="16">
        <v>1.7046055E-3</v>
      </c>
      <c r="C25" s="16" t="s">
        <v>153</v>
      </c>
      <c r="D25" s="17">
        <v>43410</v>
      </c>
      <c r="E25" s="29">
        <v>141</v>
      </c>
      <c r="F25" s="16">
        <f t="shared" si="1"/>
        <v>0.24034937550000002</v>
      </c>
      <c r="G25" s="16" t="s">
        <v>153</v>
      </c>
      <c r="H25" s="20">
        <v>-19.760000000000002</v>
      </c>
      <c r="I25" s="20">
        <v>-42.48</v>
      </c>
      <c r="J25" s="16">
        <v>235</v>
      </c>
      <c r="K25" s="16">
        <v>156.19999999999999</v>
      </c>
      <c r="L25" s="16" t="s">
        <v>151</v>
      </c>
      <c r="M25" s="82"/>
    </row>
    <row r="26" spans="1:13" s="6" customFormat="1" x14ac:dyDescent="0.2">
      <c r="A26" s="27" t="s">
        <v>409</v>
      </c>
      <c r="B26" s="16">
        <v>2.2000000000000001E-3</v>
      </c>
      <c r="C26" s="16" t="s">
        <v>153</v>
      </c>
      <c r="D26" s="17">
        <v>43165</v>
      </c>
      <c r="E26" s="29">
        <v>338</v>
      </c>
      <c r="F26" s="16">
        <f t="shared" si="1"/>
        <v>0.74360000000000004</v>
      </c>
      <c r="G26" s="16" t="s">
        <v>153</v>
      </c>
      <c r="H26" s="20">
        <v>-19.760000000000002</v>
      </c>
      <c r="I26" s="20">
        <v>-42.48</v>
      </c>
      <c r="J26" s="16">
        <v>235</v>
      </c>
      <c r="K26" s="16">
        <v>101.8</v>
      </c>
      <c r="L26" s="16" t="s">
        <v>151</v>
      </c>
      <c r="M26" s="82"/>
    </row>
    <row r="27" spans="1:13" s="6" customFormat="1" x14ac:dyDescent="0.2">
      <c r="A27" s="27" t="s">
        <v>409</v>
      </c>
      <c r="B27" s="16" t="s">
        <v>153</v>
      </c>
      <c r="C27" s="16">
        <v>1.8149999999999999E-2</v>
      </c>
      <c r="D27" s="17">
        <v>43228</v>
      </c>
      <c r="E27" s="29">
        <v>85.8</v>
      </c>
      <c r="F27" s="16" t="s">
        <v>153</v>
      </c>
      <c r="G27" s="16">
        <f>C27*E27</f>
        <v>1.5572699999999999</v>
      </c>
      <c r="H27" s="20">
        <v>-19.760000000000002</v>
      </c>
      <c r="I27" s="20">
        <v>-42.48</v>
      </c>
      <c r="J27" s="16">
        <v>235</v>
      </c>
      <c r="K27" s="16">
        <v>27.2</v>
      </c>
      <c r="L27" s="16" t="s">
        <v>152</v>
      </c>
      <c r="M27" s="82"/>
    </row>
    <row r="28" spans="1:13" s="6" customFormat="1" x14ac:dyDescent="0.2">
      <c r="A28" s="27" t="s">
        <v>409</v>
      </c>
      <c r="B28" s="16">
        <v>1.2854368999999999E-3</v>
      </c>
      <c r="C28" s="16" t="s">
        <v>153</v>
      </c>
      <c r="D28" s="17">
        <v>43320</v>
      </c>
      <c r="E28" s="29">
        <v>120</v>
      </c>
      <c r="F28" s="16">
        <f t="shared" ref="F28:F35" si="2">B28*E28</f>
        <v>0.154252428</v>
      </c>
      <c r="G28" s="16" t="s">
        <v>153</v>
      </c>
      <c r="H28" s="20">
        <v>-19.329999999999998</v>
      </c>
      <c r="I28" s="20">
        <v>-42.38</v>
      </c>
      <c r="J28" s="16">
        <v>191</v>
      </c>
      <c r="K28" s="16">
        <v>7.8</v>
      </c>
      <c r="L28" s="16" t="s">
        <v>152</v>
      </c>
      <c r="M28" s="82"/>
    </row>
    <row r="29" spans="1:13" s="6" customFormat="1" x14ac:dyDescent="0.2">
      <c r="A29" s="27" t="s">
        <v>409</v>
      </c>
      <c r="B29" s="16">
        <v>1.2899999999999999E-3</v>
      </c>
      <c r="C29" s="16" t="s">
        <v>153</v>
      </c>
      <c r="D29" s="17">
        <v>43390</v>
      </c>
      <c r="E29" s="29">
        <v>124</v>
      </c>
      <c r="F29" s="16">
        <f t="shared" si="2"/>
        <v>0.15995999999999999</v>
      </c>
      <c r="G29" s="16" t="s">
        <v>153</v>
      </c>
      <c r="H29" s="20">
        <v>-20.27</v>
      </c>
      <c r="I29" s="20">
        <v>-42.92</v>
      </c>
      <c r="J29" s="16">
        <v>334</v>
      </c>
      <c r="K29" s="16">
        <v>91.7</v>
      </c>
      <c r="L29" s="16" t="s">
        <v>151</v>
      </c>
      <c r="M29" s="82"/>
    </row>
    <row r="30" spans="1:13" s="6" customFormat="1" x14ac:dyDescent="0.2">
      <c r="A30" s="27" t="s">
        <v>409</v>
      </c>
      <c r="B30" s="16">
        <v>1.5200000000000001E-3</v>
      </c>
      <c r="C30" s="16" t="s">
        <v>153</v>
      </c>
      <c r="D30" s="17">
        <v>43117</v>
      </c>
      <c r="E30" s="29">
        <v>160</v>
      </c>
      <c r="F30" s="16">
        <f t="shared" si="2"/>
        <v>0.24320000000000003</v>
      </c>
      <c r="G30" s="16" t="s">
        <v>153</v>
      </c>
      <c r="H30" s="20">
        <v>-19.329999999999998</v>
      </c>
      <c r="I30" s="20">
        <v>-42.38</v>
      </c>
      <c r="J30" s="16">
        <v>191</v>
      </c>
      <c r="K30" s="16">
        <v>116.3</v>
      </c>
      <c r="L30" s="16" t="s">
        <v>151</v>
      </c>
      <c r="M30" s="82"/>
    </row>
    <row r="31" spans="1:13" s="6" customFormat="1" x14ac:dyDescent="0.2">
      <c r="A31" s="27" t="s">
        <v>409</v>
      </c>
      <c r="B31" s="16">
        <v>1.1306848999999999E-3</v>
      </c>
      <c r="C31" s="16" t="s">
        <v>153</v>
      </c>
      <c r="D31" s="17">
        <v>43410</v>
      </c>
      <c r="E31" s="29">
        <v>249</v>
      </c>
      <c r="F31" s="16">
        <f t="shared" si="2"/>
        <v>0.28154054010000001</v>
      </c>
      <c r="G31" s="16" t="s">
        <v>153</v>
      </c>
      <c r="H31" s="20">
        <v>-19.329999999999998</v>
      </c>
      <c r="I31" s="20">
        <v>-42.38</v>
      </c>
      <c r="J31" s="16">
        <v>191</v>
      </c>
      <c r="K31" s="16">
        <v>125.8</v>
      </c>
      <c r="L31" s="16" t="s">
        <v>151</v>
      </c>
      <c r="M31" s="82"/>
    </row>
    <row r="32" spans="1:13" s="6" customFormat="1" x14ac:dyDescent="0.2">
      <c r="A32" s="27" t="s">
        <v>409</v>
      </c>
      <c r="B32" s="16">
        <v>1.17E-3</v>
      </c>
      <c r="C32" s="16" t="s">
        <v>153</v>
      </c>
      <c r="D32" s="17">
        <v>43208</v>
      </c>
      <c r="E32" s="29">
        <v>257</v>
      </c>
      <c r="F32" s="16">
        <f t="shared" si="2"/>
        <v>0.30069000000000001</v>
      </c>
      <c r="G32" s="16" t="s">
        <v>153</v>
      </c>
      <c r="H32" s="20">
        <v>-19.329999999999998</v>
      </c>
      <c r="I32" s="20">
        <v>-42.38</v>
      </c>
      <c r="J32" s="16">
        <v>191</v>
      </c>
      <c r="K32" s="16">
        <v>64.8</v>
      </c>
      <c r="L32" s="16" t="s">
        <v>152</v>
      </c>
      <c r="M32" s="82"/>
    </row>
    <row r="33" spans="1:13" s="6" customFormat="1" x14ac:dyDescent="0.2">
      <c r="A33" s="27" t="s">
        <v>409</v>
      </c>
      <c r="B33" s="16">
        <v>1.5176644999999999E-3</v>
      </c>
      <c r="C33" s="16" t="s">
        <v>153</v>
      </c>
      <c r="D33" s="17">
        <v>43445</v>
      </c>
      <c r="E33" s="29">
        <v>298</v>
      </c>
      <c r="F33" s="16">
        <f t="shared" si="2"/>
        <v>0.45226402099999996</v>
      </c>
      <c r="G33" s="16" t="s">
        <v>153</v>
      </c>
      <c r="H33" s="20">
        <v>-19.329999999999998</v>
      </c>
      <c r="I33" s="20">
        <v>-42.38</v>
      </c>
      <c r="J33" s="16">
        <v>191</v>
      </c>
      <c r="K33" s="16">
        <v>326</v>
      </c>
      <c r="L33" s="16" t="s">
        <v>151</v>
      </c>
      <c r="M33" s="82"/>
    </row>
    <row r="34" spans="1:13" s="6" customFormat="1" x14ac:dyDescent="0.2">
      <c r="A34" s="27" t="s">
        <v>409</v>
      </c>
      <c r="B34" s="16">
        <v>1.1000000000000001E-3</v>
      </c>
      <c r="C34" s="16">
        <v>7.5100000000000002E-3</v>
      </c>
      <c r="D34" s="17">
        <v>43137</v>
      </c>
      <c r="E34" s="29">
        <v>465</v>
      </c>
      <c r="F34" s="16">
        <f t="shared" si="2"/>
        <v>0.51150000000000007</v>
      </c>
      <c r="G34" s="16">
        <f>C34*E34</f>
        <v>3.4921500000000001</v>
      </c>
      <c r="H34" s="20">
        <v>-19.329999999999998</v>
      </c>
      <c r="I34" s="20">
        <v>-42.38</v>
      </c>
      <c r="J34" s="16">
        <v>191</v>
      </c>
      <c r="K34" s="16">
        <v>217.3</v>
      </c>
      <c r="L34" s="16" t="s">
        <v>151</v>
      </c>
      <c r="M34" s="82"/>
    </row>
    <row r="35" spans="1:13" s="6" customFormat="1" x14ac:dyDescent="0.2">
      <c r="A35" s="27" t="s">
        <v>409</v>
      </c>
      <c r="B35" s="16">
        <v>2.1199999999999999E-3</v>
      </c>
      <c r="C35" s="16">
        <v>6.0099999999999997E-3</v>
      </c>
      <c r="D35" s="17">
        <v>43166</v>
      </c>
      <c r="E35" s="29">
        <v>499</v>
      </c>
      <c r="F35" s="16">
        <f t="shared" si="2"/>
        <v>1.0578799999999999</v>
      </c>
      <c r="G35" s="16">
        <f>C35*E35</f>
        <v>2.99899</v>
      </c>
      <c r="H35" s="20">
        <v>-19.329999999999998</v>
      </c>
      <c r="I35" s="20">
        <v>-42.38</v>
      </c>
      <c r="J35" s="16">
        <v>191</v>
      </c>
      <c r="K35" s="16">
        <v>149.6</v>
      </c>
      <c r="L35" s="16" t="s">
        <v>151</v>
      </c>
      <c r="M35" s="82"/>
    </row>
    <row r="36" spans="1:13" s="6" customFormat="1" x14ac:dyDescent="0.2">
      <c r="A36" s="27" t="s">
        <v>409</v>
      </c>
      <c r="B36" s="16" t="s">
        <v>153</v>
      </c>
      <c r="C36" s="16">
        <v>2.0420000000000001E-2</v>
      </c>
      <c r="D36" s="17">
        <v>43229</v>
      </c>
      <c r="E36" s="29">
        <v>148</v>
      </c>
      <c r="F36" s="16" t="s">
        <v>153</v>
      </c>
      <c r="G36" s="16">
        <f>C36*E36</f>
        <v>3.02216</v>
      </c>
      <c r="H36" s="20">
        <v>-19.329999999999998</v>
      </c>
      <c r="I36" s="20">
        <v>-42.38</v>
      </c>
      <c r="J36" s="16">
        <v>191</v>
      </c>
      <c r="K36" s="16">
        <v>13.8</v>
      </c>
      <c r="L36" s="16" t="s">
        <v>152</v>
      </c>
      <c r="M36" s="82"/>
    </row>
    <row r="37" spans="1:13" s="6" customFormat="1" x14ac:dyDescent="0.2">
      <c r="A37" s="27" t="s">
        <v>409</v>
      </c>
      <c r="B37" s="16">
        <v>1.1483241000000001E-3</v>
      </c>
      <c r="C37" s="16" t="s">
        <v>153</v>
      </c>
      <c r="D37" s="17">
        <v>43319</v>
      </c>
      <c r="E37" s="29">
        <v>120</v>
      </c>
      <c r="F37" s="16">
        <f t="shared" ref="F37:F42" si="3">B37*E37</f>
        <v>0.13779889200000001</v>
      </c>
      <c r="G37" s="16" t="s">
        <v>153</v>
      </c>
      <c r="H37" s="20">
        <v>-19.489999999999998</v>
      </c>
      <c r="I37" s="20">
        <v>-42.49</v>
      </c>
      <c r="J37" s="16">
        <v>226</v>
      </c>
      <c r="K37" s="16">
        <v>36.5</v>
      </c>
      <c r="L37" s="16" t="s">
        <v>152</v>
      </c>
      <c r="M37" s="82"/>
    </row>
    <row r="38" spans="1:13" s="6" customFormat="1" x14ac:dyDescent="0.2">
      <c r="A38" s="27" t="s">
        <v>409</v>
      </c>
      <c r="B38" s="16">
        <v>1.7363379E-3</v>
      </c>
      <c r="C38" s="16">
        <v>5.7927228000000004E-3</v>
      </c>
      <c r="D38" s="17">
        <v>43308</v>
      </c>
      <c r="E38" s="29">
        <v>98.4</v>
      </c>
      <c r="F38" s="16">
        <f t="shared" si="3"/>
        <v>0.17085564936</v>
      </c>
      <c r="G38" s="16">
        <f>C38*E38</f>
        <v>0.57000392352000007</v>
      </c>
      <c r="H38" s="20">
        <v>-19.489999999999998</v>
      </c>
      <c r="I38" s="20">
        <v>-42.49</v>
      </c>
      <c r="J38" s="16">
        <v>226</v>
      </c>
      <c r="K38" s="16">
        <v>1.5</v>
      </c>
      <c r="L38" s="16" t="s">
        <v>152</v>
      </c>
      <c r="M38" s="82"/>
    </row>
    <row r="39" spans="1:13" s="6" customFormat="1" x14ac:dyDescent="0.2">
      <c r="A39" s="27" t="s">
        <v>409</v>
      </c>
      <c r="B39" s="16">
        <v>1.5200000000000001E-3</v>
      </c>
      <c r="C39" s="16" t="s">
        <v>153</v>
      </c>
      <c r="D39" s="17">
        <v>43112</v>
      </c>
      <c r="E39" s="29">
        <v>160</v>
      </c>
      <c r="F39" s="16">
        <f t="shared" si="3"/>
        <v>0.24320000000000003</v>
      </c>
      <c r="G39" s="16" t="s">
        <v>153</v>
      </c>
      <c r="H39" s="20">
        <v>-19.489999999999998</v>
      </c>
      <c r="I39" s="20">
        <v>-42.49</v>
      </c>
      <c r="J39" s="16">
        <v>226</v>
      </c>
      <c r="K39" s="16">
        <v>168.6</v>
      </c>
      <c r="L39" s="16" t="s">
        <v>151</v>
      </c>
      <c r="M39" s="82"/>
    </row>
    <row r="40" spans="1:13" s="6" customFormat="1" x14ac:dyDescent="0.2">
      <c r="A40" s="27" t="s">
        <v>409</v>
      </c>
      <c r="B40" s="16">
        <v>1.6856601999999999E-3</v>
      </c>
      <c r="C40" s="16" t="s">
        <v>153</v>
      </c>
      <c r="D40" s="17">
        <v>43410</v>
      </c>
      <c r="E40" s="29">
        <v>249</v>
      </c>
      <c r="F40" s="16">
        <f t="shared" si="3"/>
        <v>0.41972938979999996</v>
      </c>
      <c r="G40" s="16" t="s">
        <v>153</v>
      </c>
      <c r="H40" s="20">
        <v>-19.489999999999998</v>
      </c>
      <c r="I40" s="20">
        <v>-42.49</v>
      </c>
      <c r="J40" s="16">
        <v>226</v>
      </c>
      <c r="K40" s="16">
        <v>157.30000000000001</v>
      </c>
      <c r="L40" s="16" t="s">
        <v>151</v>
      </c>
      <c r="M40" s="82"/>
    </row>
    <row r="41" spans="1:13" s="6" customFormat="1" x14ac:dyDescent="0.2">
      <c r="A41" s="27" t="s">
        <v>409</v>
      </c>
      <c r="B41" s="16">
        <v>1.5553659E-3</v>
      </c>
      <c r="C41" s="16" t="s">
        <v>153</v>
      </c>
      <c r="D41" s="17">
        <v>43445</v>
      </c>
      <c r="E41" s="29">
        <v>298</v>
      </c>
      <c r="F41" s="16">
        <f t="shared" si="3"/>
        <v>0.46349903819999999</v>
      </c>
      <c r="G41" s="16" t="s">
        <v>153</v>
      </c>
      <c r="H41" s="20">
        <v>-19.489999999999998</v>
      </c>
      <c r="I41" s="20">
        <v>-42.49</v>
      </c>
      <c r="J41" s="16">
        <v>226</v>
      </c>
      <c r="K41" s="16">
        <v>157.30000000000001</v>
      </c>
      <c r="L41" s="16" t="s">
        <v>151</v>
      </c>
      <c r="M41" s="82"/>
    </row>
    <row r="42" spans="1:13" s="6" customFormat="1" x14ac:dyDescent="0.2">
      <c r="A42" s="27" t="s">
        <v>409</v>
      </c>
      <c r="B42" s="16">
        <v>1.4E-3</v>
      </c>
      <c r="C42" s="16">
        <v>5.8900000000000003E-3</v>
      </c>
      <c r="D42" s="17">
        <v>43165</v>
      </c>
      <c r="E42" s="29">
        <v>499</v>
      </c>
      <c r="F42" s="16">
        <f t="shared" si="3"/>
        <v>0.6986</v>
      </c>
      <c r="G42" s="16">
        <f t="shared" ref="G42:G54" si="4">C42*E42</f>
        <v>2.9391100000000003</v>
      </c>
      <c r="H42" s="20">
        <v>-19.489999999999998</v>
      </c>
      <c r="I42" s="20">
        <v>-42.49</v>
      </c>
      <c r="J42" s="16">
        <v>226</v>
      </c>
      <c r="K42" s="16">
        <v>157.30000000000001</v>
      </c>
      <c r="L42" s="16" t="s">
        <v>151</v>
      </c>
      <c r="M42" s="82"/>
    </row>
    <row r="43" spans="1:13" s="6" customFormat="1" x14ac:dyDescent="0.2">
      <c r="A43" s="27" t="s">
        <v>409</v>
      </c>
      <c r="B43" s="16" t="s">
        <v>153</v>
      </c>
      <c r="C43" s="16">
        <v>1.8720000000000001E-2</v>
      </c>
      <c r="D43" s="17">
        <v>43228</v>
      </c>
      <c r="E43" s="29">
        <v>148</v>
      </c>
      <c r="F43" s="16" t="s">
        <v>153</v>
      </c>
      <c r="G43" s="16">
        <f t="shared" si="4"/>
        <v>2.7705600000000001</v>
      </c>
      <c r="H43" s="20">
        <v>-19.489999999999998</v>
      </c>
      <c r="I43" s="20">
        <v>-42.49</v>
      </c>
      <c r="J43" s="16">
        <v>226</v>
      </c>
      <c r="K43" s="16">
        <v>157.30000000000001</v>
      </c>
      <c r="L43" s="16" t="s">
        <v>152</v>
      </c>
      <c r="M43" s="82"/>
    </row>
    <row r="44" spans="1:13" s="6" customFormat="1" x14ac:dyDescent="0.2">
      <c r="A44" s="27" t="s">
        <v>409</v>
      </c>
      <c r="B44" s="16" t="s">
        <v>153</v>
      </c>
      <c r="C44" s="16">
        <v>8.8699999999999994E-3</v>
      </c>
      <c r="D44" s="17">
        <v>43137</v>
      </c>
      <c r="E44" s="29">
        <v>465</v>
      </c>
      <c r="F44" s="16" t="s">
        <v>153</v>
      </c>
      <c r="G44" s="16">
        <f t="shared" si="4"/>
        <v>4.1245500000000002</v>
      </c>
      <c r="H44" s="20">
        <v>-19.489999999999998</v>
      </c>
      <c r="I44" s="20">
        <v>-42.49</v>
      </c>
      <c r="J44" s="16">
        <v>226</v>
      </c>
      <c r="K44" s="16">
        <v>329.7</v>
      </c>
      <c r="L44" s="16" t="s">
        <v>151</v>
      </c>
      <c r="M44" s="82"/>
    </row>
    <row r="45" spans="1:13" s="6" customFormat="1" x14ac:dyDescent="0.2">
      <c r="A45" s="27" t="s">
        <v>409</v>
      </c>
      <c r="B45" s="16">
        <v>1.1900000000000001E-3</v>
      </c>
      <c r="C45" s="16">
        <v>5.5700000000000003E-3</v>
      </c>
      <c r="D45" s="17">
        <v>43166</v>
      </c>
      <c r="E45" s="29">
        <v>773</v>
      </c>
      <c r="F45" s="16">
        <f>B45*E45</f>
        <v>0.91987000000000008</v>
      </c>
      <c r="G45" s="16">
        <f t="shared" si="4"/>
        <v>4.3056100000000006</v>
      </c>
      <c r="H45" s="20">
        <v>-18.88</v>
      </c>
      <c r="I45" s="20">
        <v>-41.95</v>
      </c>
      <c r="J45" s="16">
        <v>163</v>
      </c>
      <c r="K45" s="16">
        <v>149.6</v>
      </c>
      <c r="L45" s="16" t="s">
        <v>151</v>
      </c>
      <c r="M45" s="82"/>
    </row>
    <row r="46" spans="1:13" s="6" customFormat="1" x14ac:dyDescent="0.2">
      <c r="A46" s="27" t="s">
        <v>409</v>
      </c>
      <c r="B46" s="16">
        <v>1.6800000000000001E-3</v>
      </c>
      <c r="C46" s="16">
        <v>1.133E-2</v>
      </c>
      <c r="D46" s="17">
        <v>43138</v>
      </c>
      <c r="E46" s="29">
        <v>890</v>
      </c>
      <c r="F46" s="16">
        <f>B46*E46</f>
        <v>1.4952000000000001</v>
      </c>
      <c r="G46" s="16">
        <f t="shared" si="4"/>
        <v>10.0837</v>
      </c>
      <c r="H46" s="20">
        <v>-18.88</v>
      </c>
      <c r="I46" s="20">
        <v>-41.95</v>
      </c>
      <c r="J46" s="16">
        <v>163</v>
      </c>
      <c r="K46" s="16">
        <v>217.3</v>
      </c>
      <c r="L46" s="16" t="s">
        <v>151</v>
      </c>
      <c r="M46" s="82"/>
    </row>
    <row r="47" spans="1:13" s="6" customFormat="1" x14ac:dyDescent="0.2">
      <c r="A47" s="27" t="s">
        <v>409</v>
      </c>
      <c r="B47" s="16" t="s">
        <v>153</v>
      </c>
      <c r="C47" s="16">
        <v>1.8010000000000002E-2</v>
      </c>
      <c r="D47" s="17">
        <v>43229</v>
      </c>
      <c r="E47" s="29">
        <v>261</v>
      </c>
      <c r="F47" s="16" t="s">
        <v>153</v>
      </c>
      <c r="G47" s="16">
        <f t="shared" si="4"/>
        <v>4.7006100000000002</v>
      </c>
      <c r="H47" s="20">
        <v>-18.88</v>
      </c>
      <c r="I47" s="20">
        <v>-41.95</v>
      </c>
      <c r="J47" s="16">
        <v>163</v>
      </c>
      <c r="K47" s="16">
        <v>13.8</v>
      </c>
      <c r="L47" s="16" t="s">
        <v>152</v>
      </c>
      <c r="M47" s="82"/>
    </row>
    <row r="48" spans="1:13" s="6" customFormat="1" x14ac:dyDescent="0.2">
      <c r="A48" s="27" t="s">
        <v>409</v>
      </c>
      <c r="B48" s="16">
        <v>1.64E-3</v>
      </c>
      <c r="C48" s="16">
        <v>1.069E-2</v>
      </c>
      <c r="D48" s="17">
        <v>43138</v>
      </c>
      <c r="E48" s="29">
        <v>890</v>
      </c>
      <c r="F48" s="16">
        <f>B48*E48</f>
        <v>1.4596</v>
      </c>
      <c r="G48" s="16">
        <f t="shared" si="4"/>
        <v>9.5140999999999991</v>
      </c>
      <c r="H48" s="20">
        <v>-18.86</v>
      </c>
      <c r="I48" s="20">
        <v>-41.83</v>
      </c>
      <c r="J48" s="16">
        <v>146</v>
      </c>
      <c r="K48" s="16">
        <v>217.3</v>
      </c>
      <c r="L48" s="16" t="s">
        <v>151</v>
      </c>
      <c r="M48" s="82"/>
    </row>
    <row r="49" spans="1:13" s="6" customFormat="1" x14ac:dyDescent="0.2">
      <c r="A49" s="27" t="s">
        <v>409</v>
      </c>
      <c r="B49" s="16" t="s">
        <v>153</v>
      </c>
      <c r="C49" s="16">
        <v>6.6100000000000004E-3</v>
      </c>
      <c r="D49" s="17">
        <v>43138</v>
      </c>
      <c r="E49" s="29">
        <v>1043</v>
      </c>
      <c r="F49" s="16" t="s">
        <v>153</v>
      </c>
      <c r="G49" s="16">
        <f t="shared" si="4"/>
        <v>6.8942300000000003</v>
      </c>
      <c r="H49" s="20">
        <v>-18.97</v>
      </c>
      <c r="I49" s="20">
        <v>-41.65</v>
      </c>
      <c r="J49" s="16">
        <v>130</v>
      </c>
      <c r="K49" s="16">
        <v>215.3</v>
      </c>
      <c r="L49" s="16" t="s">
        <v>151</v>
      </c>
      <c r="M49" s="82"/>
    </row>
    <row r="50" spans="1:13" s="6" customFormat="1" x14ac:dyDescent="0.2">
      <c r="A50" s="27" t="s">
        <v>409</v>
      </c>
      <c r="B50" s="16" t="s">
        <v>153</v>
      </c>
      <c r="C50" s="16">
        <v>1.8419999999999999E-2</v>
      </c>
      <c r="D50" s="17">
        <v>43210</v>
      </c>
      <c r="E50" s="29">
        <v>499</v>
      </c>
      <c r="F50" s="16" t="s">
        <v>153</v>
      </c>
      <c r="G50" s="16">
        <f t="shared" si="4"/>
        <v>9.1915800000000001</v>
      </c>
      <c r="H50" s="20">
        <v>-18.97</v>
      </c>
      <c r="I50" s="20">
        <v>-41.65</v>
      </c>
      <c r="J50" s="16">
        <v>130</v>
      </c>
      <c r="K50" s="16">
        <v>45.2</v>
      </c>
      <c r="L50" s="16" t="s">
        <v>151</v>
      </c>
      <c r="M50" s="82"/>
    </row>
    <row r="51" spans="1:13" s="6" customFormat="1" x14ac:dyDescent="0.2">
      <c r="A51" s="27" t="s">
        <v>409</v>
      </c>
      <c r="B51" s="16">
        <v>2.1099999999999999E-3</v>
      </c>
      <c r="C51" s="16">
        <v>1.592E-2</v>
      </c>
      <c r="D51" s="17">
        <v>43139</v>
      </c>
      <c r="E51" s="29">
        <v>1043</v>
      </c>
      <c r="F51" s="16">
        <f>B51*E51</f>
        <v>2.2007300000000001</v>
      </c>
      <c r="G51" s="16">
        <f t="shared" si="4"/>
        <v>16.604559999999999</v>
      </c>
      <c r="H51" s="20">
        <v>-19.170000000000002</v>
      </c>
      <c r="I51" s="20">
        <v>-41.46</v>
      </c>
      <c r="J51" s="16">
        <v>117</v>
      </c>
      <c r="K51" s="16">
        <v>217.3</v>
      </c>
      <c r="L51" s="16" t="s">
        <v>151</v>
      </c>
      <c r="M51" s="82"/>
    </row>
    <row r="52" spans="1:13" s="6" customFormat="1" x14ac:dyDescent="0.2">
      <c r="A52" s="27" t="s">
        <v>409</v>
      </c>
      <c r="B52" s="16" t="s">
        <v>153</v>
      </c>
      <c r="C52" s="16">
        <v>2.0670000000000001E-2</v>
      </c>
      <c r="D52" s="17">
        <v>43212</v>
      </c>
      <c r="E52" s="29">
        <v>499</v>
      </c>
      <c r="F52" s="16" t="s">
        <v>153</v>
      </c>
      <c r="G52" s="16">
        <f t="shared" si="4"/>
        <v>10.31433</v>
      </c>
      <c r="H52" s="20">
        <v>-19.170000000000002</v>
      </c>
      <c r="I52" s="20">
        <v>-41.46</v>
      </c>
      <c r="J52" s="16">
        <v>117</v>
      </c>
      <c r="K52" s="16">
        <v>64.8</v>
      </c>
      <c r="L52" s="16" t="s">
        <v>151</v>
      </c>
      <c r="M52" s="82"/>
    </row>
    <row r="53" spans="1:13" s="6" customFormat="1" x14ac:dyDescent="0.2">
      <c r="A53" s="27" t="s">
        <v>409</v>
      </c>
      <c r="B53" s="16">
        <v>1.58E-3</v>
      </c>
      <c r="C53" s="16">
        <v>8.8699999999999994E-3</v>
      </c>
      <c r="D53" s="17">
        <v>43139</v>
      </c>
      <c r="E53" s="29">
        <v>1043</v>
      </c>
      <c r="F53" s="16">
        <f>B53*E53</f>
        <v>1.64794</v>
      </c>
      <c r="G53" s="16">
        <f t="shared" si="4"/>
        <v>9.2514099999999999</v>
      </c>
      <c r="H53" s="20">
        <v>-19.350000000000001</v>
      </c>
      <c r="I53" s="20">
        <v>-41.24</v>
      </c>
      <c r="J53" s="16">
        <v>100</v>
      </c>
      <c r="K53" s="16">
        <v>217.3</v>
      </c>
      <c r="L53" s="16" t="s">
        <v>151</v>
      </c>
      <c r="M53" s="82"/>
    </row>
    <row r="54" spans="1:13" s="6" customFormat="1" x14ac:dyDescent="0.2">
      <c r="A54" s="27" t="s">
        <v>409</v>
      </c>
      <c r="B54" s="16" t="s">
        <v>153</v>
      </c>
      <c r="C54" s="16">
        <v>3.8699999999999998E-2</v>
      </c>
      <c r="D54" s="17">
        <v>43212</v>
      </c>
      <c r="E54" s="29">
        <v>499</v>
      </c>
      <c r="F54" s="16" t="s">
        <v>153</v>
      </c>
      <c r="G54" s="16">
        <f t="shared" si="4"/>
        <v>19.311299999999999</v>
      </c>
      <c r="H54" s="20">
        <v>-19.350000000000001</v>
      </c>
      <c r="I54" s="20">
        <v>-41.24</v>
      </c>
      <c r="J54" s="16">
        <v>100</v>
      </c>
      <c r="K54" s="16">
        <v>64.8</v>
      </c>
      <c r="L54" s="16" t="s">
        <v>151</v>
      </c>
      <c r="M54" s="82"/>
    </row>
    <row r="55" spans="1:13" s="6" customFormat="1" x14ac:dyDescent="0.2">
      <c r="A55" s="27" t="s">
        <v>160</v>
      </c>
      <c r="B55" s="16">
        <v>1.2869999999999999E-2</v>
      </c>
      <c r="C55" s="16" t="s">
        <v>153</v>
      </c>
      <c r="D55" s="17">
        <v>43213</v>
      </c>
      <c r="E55" s="29">
        <v>105</v>
      </c>
      <c r="F55" s="16">
        <f>B55*E55</f>
        <v>1.3513500000000001</v>
      </c>
      <c r="G55" s="16" t="s">
        <v>153</v>
      </c>
      <c r="H55" s="20">
        <v>-19.5</v>
      </c>
      <c r="I55" s="20">
        <v>-41.17</v>
      </c>
      <c r="J55" s="16">
        <v>94</v>
      </c>
      <c r="K55" s="16">
        <v>63.9</v>
      </c>
      <c r="L55" s="16" t="s">
        <v>151</v>
      </c>
      <c r="M55" s="82"/>
    </row>
    <row r="56" spans="1:13" s="6" customFormat="1" x14ac:dyDescent="0.2">
      <c r="A56" s="27" t="s">
        <v>409</v>
      </c>
      <c r="B56" s="16" t="s">
        <v>153</v>
      </c>
      <c r="C56" s="16">
        <v>1.5970000000000002E-2</v>
      </c>
      <c r="D56" s="17">
        <v>43230</v>
      </c>
      <c r="E56" s="29">
        <v>406</v>
      </c>
      <c r="F56" s="16" t="s">
        <v>153</v>
      </c>
      <c r="G56" s="16">
        <f>C56*E56</f>
        <v>6.4838200000000006</v>
      </c>
      <c r="H56" s="20">
        <v>-19.510000000000002</v>
      </c>
      <c r="I56" s="20">
        <v>-41.01</v>
      </c>
      <c r="J56" s="16">
        <v>80</v>
      </c>
      <c r="K56" s="16">
        <v>40.700000000000003</v>
      </c>
      <c r="L56" s="16" t="s">
        <v>152</v>
      </c>
      <c r="M56" s="82"/>
    </row>
    <row r="57" spans="1:13" s="6" customFormat="1" x14ac:dyDescent="0.2">
      <c r="A57" s="27" t="s">
        <v>409</v>
      </c>
      <c r="B57" s="16" t="s">
        <v>153</v>
      </c>
      <c r="C57" s="16">
        <v>1.8679999999999999E-2</v>
      </c>
      <c r="D57" s="17">
        <v>43139</v>
      </c>
      <c r="E57" s="29">
        <v>1268</v>
      </c>
      <c r="F57" s="16" t="s">
        <v>153</v>
      </c>
      <c r="G57" s="16">
        <f>C57*E57</f>
        <v>23.686239999999998</v>
      </c>
      <c r="H57" s="20">
        <v>-19.510000000000002</v>
      </c>
      <c r="I57" s="20">
        <v>-41.01</v>
      </c>
      <c r="J57" s="16">
        <v>80</v>
      </c>
      <c r="K57" s="16">
        <v>227.1</v>
      </c>
      <c r="L57" s="16" t="s">
        <v>151</v>
      </c>
      <c r="M57" s="82"/>
    </row>
    <row r="58" spans="1:13" s="6" customFormat="1" x14ac:dyDescent="0.2">
      <c r="A58" s="27" t="s">
        <v>409</v>
      </c>
      <c r="B58" s="16" t="s">
        <v>153</v>
      </c>
      <c r="C58" s="16">
        <v>4.4420000000000001E-2</v>
      </c>
      <c r="D58" s="17">
        <v>43212</v>
      </c>
      <c r="E58" s="29">
        <v>632</v>
      </c>
      <c r="F58" s="16" t="s">
        <v>153</v>
      </c>
      <c r="G58" s="16">
        <f>C58*E58</f>
        <v>28.073440000000002</v>
      </c>
      <c r="H58" s="20">
        <v>-19.510000000000002</v>
      </c>
      <c r="I58" s="20">
        <v>-41.01</v>
      </c>
      <c r="J58" s="16">
        <v>80</v>
      </c>
      <c r="K58" s="16">
        <v>30.9</v>
      </c>
      <c r="L58" s="16" t="s">
        <v>152</v>
      </c>
      <c r="M58" s="82"/>
    </row>
    <row r="59" spans="1:13" s="6" customFormat="1" x14ac:dyDescent="0.2">
      <c r="A59" s="27" t="s">
        <v>156</v>
      </c>
      <c r="B59" s="16">
        <v>1.9E-3</v>
      </c>
      <c r="C59" s="16" t="s">
        <v>153</v>
      </c>
      <c r="D59" s="17">
        <v>43255</v>
      </c>
      <c r="E59" s="29">
        <v>13.8</v>
      </c>
      <c r="F59" s="16">
        <f t="shared" ref="F59:F78" si="5">B59*E59</f>
        <v>2.622E-2</v>
      </c>
      <c r="G59" s="16" t="s">
        <v>153</v>
      </c>
      <c r="H59" s="20">
        <v>-20.28</v>
      </c>
      <c r="I59" s="20">
        <v>-43.03</v>
      </c>
      <c r="J59" s="16">
        <v>387</v>
      </c>
      <c r="K59" s="16">
        <v>0.2</v>
      </c>
      <c r="L59" s="16" t="s">
        <v>152</v>
      </c>
      <c r="M59" s="82"/>
    </row>
    <row r="60" spans="1:13" s="6" customFormat="1" x14ac:dyDescent="0.2">
      <c r="A60" s="27" t="s">
        <v>156</v>
      </c>
      <c r="B60" s="16">
        <v>2.1800000000000001E-3</v>
      </c>
      <c r="C60" s="16">
        <v>2.2509999999999999E-2</v>
      </c>
      <c r="D60" s="17">
        <v>43227</v>
      </c>
      <c r="E60" s="29">
        <v>15.2</v>
      </c>
      <c r="F60" s="16">
        <f t="shared" si="5"/>
        <v>3.3135999999999999E-2</v>
      </c>
      <c r="G60" s="16">
        <f>C60*E60</f>
        <v>0.34215199999999996</v>
      </c>
      <c r="H60" s="20">
        <v>-20.28</v>
      </c>
      <c r="I60" s="20">
        <v>-43.03</v>
      </c>
      <c r="J60" s="16">
        <v>387</v>
      </c>
      <c r="K60" s="16">
        <v>3.3</v>
      </c>
      <c r="L60" s="16" t="s">
        <v>152</v>
      </c>
      <c r="M60" s="82"/>
    </row>
    <row r="61" spans="1:13" s="6" customFormat="1" x14ac:dyDescent="0.2">
      <c r="A61" s="27" t="s">
        <v>156</v>
      </c>
      <c r="B61" s="16">
        <v>2.6263769E-3</v>
      </c>
      <c r="C61" s="16" t="s">
        <v>153</v>
      </c>
      <c r="D61" s="17">
        <v>43353</v>
      </c>
      <c r="E61" s="29">
        <v>13.5</v>
      </c>
      <c r="F61" s="16">
        <f t="shared" si="5"/>
        <v>3.5456088150000002E-2</v>
      </c>
      <c r="G61" s="16" t="s">
        <v>153</v>
      </c>
      <c r="H61" s="20">
        <v>-20.28</v>
      </c>
      <c r="I61" s="20">
        <v>-43.03</v>
      </c>
      <c r="J61" s="16">
        <v>387</v>
      </c>
      <c r="K61" s="16">
        <v>69.7</v>
      </c>
      <c r="L61" s="16" t="s">
        <v>152</v>
      </c>
      <c r="M61" s="82"/>
    </row>
    <row r="62" spans="1:13" s="6" customFormat="1" x14ac:dyDescent="0.2">
      <c r="A62" s="27" t="s">
        <v>156</v>
      </c>
      <c r="B62" s="16">
        <v>2.9518049E-3</v>
      </c>
      <c r="C62" s="16" t="s">
        <v>153</v>
      </c>
      <c r="D62" s="17">
        <v>43305</v>
      </c>
      <c r="E62" s="29">
        <v>12.1</v>
      </c>
      <c r="F62" s="16">
        <f t="shared" si="5"/>
        <v>3.5716839289999996E-2</v>
      </c>
      <c r="G62" s="16" t="s">
        <v>153</v>
      </c>
      <c r="H62" s="20">
        <v>-20.28</v>
      </c>
      <c r="I62" s="20">
        <v>-43.03</v>
      </c>
      <c r="J62" s="16">
        <v>387</v>
      </c>
      <c r="K62" s="16">
        <v>2.7</v>
      </c>
      <c r="L62" s="16" t="s">
        <v>152</v>
      </c>
      <c r="M62" s="82"/>
    </row>
    <row r="63" spans="1:13" s="6" customFormat="1" x14ac:dyDescent="0.2">
      <c r="A63" s="27" t="s">
        <v>156</v>
      </c>
      <c r="B63" s="16">
        <v>3.0494530000000001E-3</v>
      </c>
      <c r="C63" s="16" t="s">
        <v>153</v>
      </c>
      <c r="D63" s="17">
        <v>43318</v>
      </c>
      <c r="E63" s="29">
        <v>12.8</v>
      </c>
      <c r="F63" s="16">
        <f t="shared" si="5"/>
        <v>3.9032998400000005E-2</v>
      </c>
      <c r="G63" s="16" t="s">
        <v>153</v>
      </c>
      <c r="H63" s="20">
        <v>-20.28</v>
      </c>
      <c r="I63" s="20">
        <v>-43.03</v>
      </c>
      <c r="J63" s="16">
        <v>387</v>
      </c>
      <c r="K63" s="16">
        <v>60.2</v>
      </c>
      <c r="L63" s="16" t="s">
        <v>152</v>
      </c>
      <c r="M63" s="82"/>
    </row>
    <row r="64" spans="1:13" s="6" customFormat="1" x14ac:dyDescent="0.2">
      <c r="A64" s="27" t="s">
        <v>156</v>
      </c>
      <c r="B64" s="16">
        <v>3.3500000000000001E-3</v>
      </c>
      <c r="C64" s="16" t="s">
        <v>153</v>
      </c>
      <c r="D64" s="17">
        <v>43382</v>
      </c>
      <c r="E64" s="29">
        <v>16.8</v>
      </c>
      <c r="F64" s="16">
        <f t="shared" si="5"/>
        <v>5.6280000000000004E-2</v>
      </c>
      <c r="G64" s="16" t="s">
        <v>153</v>
      </c>
      <c r="H64" s="20">
        <v>-20.28</v>
      </c>
      <c r="I64" s="20">
        <v>-43.03</v>
      </c>
      <c r="J64" s="16">
        <v>387</v>
      </c>
      <c r="K64" s="16">
        <v>110.1</v>
      </c>
      <c r="L64" s="16" t="s">
        <v>151</v>
      </c>
      <c r="M64" s="82"/>
    </row>
    <row r="65" spans="1:13" s="6" customFormat="1" x14ac:dyDescent="0.2">
      <c r="A65" s="27" t="s">
        <v>156</v>
      </c>
      <c r="B65" s="16">
        <v>3.62E-3</v>
      </c>
      <c r="C65" s="28" t="s">
        <v>153</v>
      </c>
      <c r="D65" s="17">
        <v>43109</v>
      </c>
      <c r="E65" s="29">
        <v>18.899999999999999</v>
      </c>
      <c r="F65" s="16">
        <f t="shared" si="5"/>
        <v>6.8417999999999993E-2</v>
      </c>
      <c r="G65" s="16" t="s">
        <v>153</v>
      </c>
      <c r="H65" s="20">
        <v>-20.28</v>
      </c>
      <c r="I65" s="20">
        <v>-43.03</v>
      </c>
      <c r="J65" s="16">
        <v>387</v>
      </c>
      <c r="K65" s="16">
        <v>160.30000000000001</v>
      </c>
      <c r="L65" s="16" t="s">
        <v>151</v>
      </c>
      <c r="M65" s="82"/>
    </row>
    <row r="66" spans="1:13" s="6" customFormat="1" x14ac:dyDescent="0.2">
      <c r="A66" s="27" t="s">
        <v>156</v>
      </c>
      <c r="B66" s="16">
        <v>2.9479758000000001E-3</v>
      </c>
      <c r="C66" s="16" t="s">
        <v>153</v>
      </c>
      <c r="D66" s="17">
        <v>43444</v>
      </c>
      <c r="E66" s="29">
        <v>28.4</v>
      </c>
      <c r="F66" s="16">
        <f t="shared" si="5"/>
        <v>8.3722512720000003E-2</v>
      </c>
      <c r="G66" s="16" t="s">
        <v>153</v>
      </c>
      <c r="H66" s="20">
        <v>-20.28</v>
      </c>
      <c r="I66" s="20">
        <v>-43.03</v>
      </c>
      <c r="J66" s="16">
        <v>387</v>
      </c>
      <c r="K66" s="16">
        <v>339.4</v>
      </c>
      <c r="L66" s="16" t="s">
        <v>151</v>
      </c>
      <c r="M66" s="82"/>
    </row>
    <row r="67" spans="1:13" s="6" customFormat="1" x14ac:dyDescent="0.2">
      <c r="A67" s="27" t="s">
        <v>156</v>
      </c>
      <c r="B67" s="16">
        <v>2.3900000000000002E-3</v>
      </c>
      <c r="C67" s="28" t="s">
        <v>153</v>
      </c>
      <c r="D67" s="17">
        <v>43136</v>
      </c>
      <c r="E67" s="29">
        <v>35.9</v>
      </c>
      <c r="F67" s="16">
        <f t="shared" si="5"/>
        <v>8.5801000000000002E-2</v>
      </c>
      <c r="G67" s="16" t="s">
        <v>153</v>
      </c>
      <c r="H67" s="20">
        <v>-20.28</v>
      </c>
      <c r="I67" s="20">
        <v>-43.03</v>
      </c>
      <c r="J67" s="16">
        <v>387</v>
      </c>
      <c r="K67" s="16">
        <v>235.4</v>
      </c>
      <c r="L67" s="16" t="s">
        <v>151</v>
      </c>
      <c r="M67" s="82"/>
    </row>
    <row r="68" spans="1:13" s="6" customFormat="1" x14ac:dyDescent="0.2">
      <c r="A68" s="27" t="s">
        <v>156</v>
      </c>
      <c r="B68" s="16">
        <v>4.2500000000000003E-3</v>
      </c>
      <c r="C68" s="28" t="s">
        <v>153</v>
      </c>
      <c r="D68" s="17">
        <v>43200</v>
      </c>
      <c r="E68" s="29">
        <v>22.1</v>
      </c>
      <c r="F68" s="16">
        <f t="shared" si="5"/>
        <v>9.3925000000000008E-2</v>
      </c>
      <c r="G68" s="16" t="s">
        <v>153</v>
      </c>
      <c r="H68" s="20">
        <v>-20.28</v>
      </c>
      <c r="I68" s="20">
        <v>-43.03</v>
      </c>
      <c r="J68" s="16">
        <v>387</v>
      </c>
      <c r="K68" s="16">
        <v>83.6</v>
      </c>
      <c r="L68" s="16" t="s">
        <v>152</v>
      </c>
      <c r="M68" s="82"/>
    </row>
    <row r="69" spans="1:13" s="6" customFormat="1" x14ac:dyDescent="0.2">
      <c r="A69" s="27" t="s">
        <v>156</v>
      </c>
      <c r="B69" s="16">
        <v>5.0933766000000004E-3</v>
      </c>
      <c r="C69" s="16" t="s">
        <v>153</v>
      </c>
      <c r="D69" s="17">
        <v>43409</v>
      </c>
      <c r="E69" s="29">
        <v>28.6</v>
      </c>
      <c r="F69" s="16">
        <f t="shared" si="5"/>
        <v>0.14567057076000001</v>
      </c>
      <c r="G69" s="16" t="s">
        <v>153</v>
      </c>
      <c r="H69" s="20">
        <v>-20.28</v>
      </c>
      <c r="I69" s="20">
        <v>-43.03</v>
      </c>
      <c r="J69" s="16">
        <v>387</v>
      </c>
      <c r="K69" s="16">
        <v>157.30000000000001</v>
      </c>
      <c r="L69" s="16" t="s">
        <v>151</v>
      </c>
      <c r="M69" s="82"/>
    </row>
    <row r="70" spans="1:13" s="6" customFormat="1" x14ac:dyDescent="0.2">
      <c r="A70" s="27" t="s">
        <v>156</v>
      </c>
      <c r="B70" s="16">
        <v>4.5199999999999997E-3</v>
      </c>
      <c r="C70" s="28" t="s">
        <v>153</v>
      </c>
      <c r="D70" s="17">
        <v>43164</v>
      </c>
      <c r="E70" s="29">
        <v>46.1</v>
      </c>
      <c r="F70" s="16">
        <f t="shared" si="5"/>
        <v>0.208372</v>
      </c>
      <c r="G70" s="16" t="s">
        <v>153</v>
      </c>
      <c r="H70" s="20">
        <v>-20.28</v>
      </c>
      <c r="I70" s="20">
        <v>-43.03</v>
      </c>
      <c r="J70" s="16">
        <v>387</v>
      </c>
      <c r="K70" s="16">
        <v>235.4</v>
      </c>
      <c r="L70" s="16" t="s">
        <v>151</v>
      </c>
      <c r="M70" s="82"/>
    </row>
    <row r="71" spans="1:13" s="6" customFormat="1" x14ac:dyDescent="0.2">
      <c r="A71" s="27" t="s">
        <v>409</v>
      </c>
      <c r="B71" s="16">
        <v>1.6071554E-3</v>
      </c>
      <c r="C71" s="16" t="s">
        <v>153</v>
      </c>
      <c r="D71" s="17">
        <v>43353</v>
      </c>
      <c r="E71" s="29">
        <v>40.700000000000003</v>
      </c>
      <c r="F71" s="16">
        <f t="shared" si="5"/>
        <v>6.5411224779999999E-2</v>
      </c>
      <c r="G71" s="16" t="s">
        <v>153</v>
      </c>
      <c r="H71" s="20">
        <v>-20.27</v>
      </c>
      <c r="I71" s="20">
        <v>-42.92</v>
      </c>
      <c r="J71" s="16">
        <v>334</v>
      </c>
      <c r="K71" s="16">
        <v>37.4</v>
      </c>
      <c r="L71" s="16" t="s">
        <v>152</v>
      </c>
      <c r="M71" s="82"/>
    </row>
    <row r="72" spans="1:13" s="6" customFormat="1" x14ac:dyDescent="0.2">
      <c r="A72" s="27" t="s">
        <v>409</v>
      </c>
      <c r="B72" s="16">
        <v>1.5243183999999999E-3</v>
      </c>
      <c r="C72" s="16">
        <v>1.1163231900000001E-2</v>
      </c>
      <c r="D72" s="17">
        <v>43319</v>
      </c>
      <c r="E72" s="29">
        <v>47.2</v>
      </c>
      <c r="F72" s="16">
        <f t="shared" si="5"/>
        <v>7.1947828480000003E-2</v>
      </c>
      <c r="G72" s="16">
        <f>C72*E72</f>
        <v>0.52690454568000011</v>
      </c>
      <c r="H72" s="20">
        <v>-20.27</v>
      </c>
      <c r="I72" s="20">
        <v>-42.92</v>
      </c>
      <c r="J72" s="16">
        <v>334</v>
      </c>
      <c r="K72" s="16">
        <v>74.400000000000006</v>
      </c>
      <c r="L72" s="16" t="s">
        <v>152</v>
      </c>
      <c r="M72" s="82"/>
    </row>
    <row r="73" spans="1:13" s="6" customFormat="1" x14ac:dyDescent="0.2">
      <c r="A73" s="27" t="s">
        <v>409</v>
      </c>
      <c r="B73" s="16">
        <v>1.4300000000000001E-3</v>
      </c>
      <c r="C73" s="16" t="s">
        <v>153</v>
      </c>
      <c r="D73" s="17">
        <v>43383</v>
      </c>
      <c r="E73" s="29">
        <v>50.7</v>
      </c>
      <c r="F73" s="16">
        <f t="shared" si="5"/>
        <v>7.250100000000001E-2</v>
      </c>
      <c r="G73" s="16" t="s">
        <v>153</v>
      </c>
      <c r="H73" s="20">
        <v>-20.27</v>
      </c>
      <c r="I73" s="20">
        <v>-42.92</v>
      </c>
      <c r="J73" s="16">
        <v>334</v>
      </c>
      <c r="K73" s="16">
        <v>94</v>
      </c>
      <c r="L73" s="16" t="s">
        <v>151</v>
      </c>
      <c r="M73" s="82"/>
    </row>
    <row r="74" spans="1:13" s="6" customFormat="1" x14ac:dyDescent="0.2">
      <c r="A74" s="27" t="s">
        <v>409</v>
      </c>
      <c r="B74" s="16">
        <v>1.7700000000000001E-3</v>
      </c>
      <c r="C74" s="16" t="s">
        <v>153</v>
      </c>
      <c r="D74" s="17">
        <v>43110</v>
      </c>
      <c r="E74" s="29">
        <v>70.900000000000006</v>
      </c>
      <c r="F74" s="16">
        <f t="shared" si="5"/>
        <v>0.12549300000000002</v>
      </c>
      <c r="G74" s="16" t="s">
        <v>153</v>
      </c>
      <c r="H74" s="20">
        <v>-20.27</v>
      </c>
      <c r="I74" s="20">
        <v>-42.92</v>
      </c>
      <c r="J74" s="16">
        <v>334</v>
      </c>
      <c r="K74" s="16">
        <v>115.2</v>
      </c>
      <c r="L74" s="16" t="s">
        <v>151</v>
      </c>
      <c r="M74" s="82"/>
    </row>
    <row r="75" spans="1:13" s="6" customFormat="1" x14ac:dyDescent="0.2">
      <c r="A75" s="27" t="s">
        <v>409</v>
      </c>
      <c r="B75" s="16">
        <v>1.56E-3</v>
      </c>
      <c r="C75" s="16">
        <v>5.0000000000000001E-3</v>
      </c>
      <c r="D75" s="17">
        <v>43201</v>
      </c>
      <c r="E75" s="29">
        <v>89.1</v>
      </c>
      <c r="F75" s="16">
        <f t="shared" si="5"/>
        <v>0.13899599999999998</v>
      </c>
      <c r="G75" s="16">
        <f>C75*E75</f>
        <v>0.44550000000000001</v>
      </c>
      <c r="H75" s="20">
        <v>-20.27</v>
      </c>
      <c r="I75" s="20">
        <v>-42.92</v>
      </c>
      <c r="J75" s="16">
        <v>334</v>
      </c>
      <c r="K75" s="16">
        <v>50.6</v>
      </c>
      <c r="L75" s="16" t="s">
        <v>152</v>
      </c>
      <c r="M75" s="82"/>
    </row>
    <row r="76" spans="1:13" s="6" customFormat="1" x14ac:dyDescent="0.2">
      <c r="A76" s="27" t="s">
        <v>409</v>
      </c>
      <c r="B76" s="16">
        <v>1.7650692E-3</v>
      </c>
      <c r="C76" s="16" t="s">
        <v>153</v>
      </c>
      <c r="D76" s="17">
        <v>43409</v>
      </c>
      <c r="E76" s="29">
        <v>110.19999999999999</v>
      </c>
      <c r="F76" s="16">
        <f t="shared" si="5"/>
        <v>0.19451062583999998</v>
      </c>
      <c r="G76" s="16" t="s">
        <v>153</v>
      </c>
      <c r="H76" s="20">
        <v>-19.329999999999998</v>
      </c>
      <c r="I76" s="20">
        <v>-42.38</v>
      </c>
      <c r="J76" s="16">
        <v>191</v>
      </c>
      <c r="K76" s="16">
        <v>156.19999999999999</v>
      </c>
      <c r="L76" s="16" t="s">
        <v>151</v>
      </c>
      <c r="M76" s="82"/>
    </row>
    <row r="77" spans="1:13" s="6" customFormat="1" x14ac:dyDescent="0.2">
      <c r="A77" s="27" t="s">
        <v>409</v>
      </c>
      <c r="B77" s="16">
        <v>2.0999999999999999E-3</v>
      </c>
      <c r="C77" s="16" t="s">
        <v>153</v>
      </c>
      <c r="D77" s="17">
        <v>43136</v>
      </c>
      <c r="E77" s="29">
        <v>108.4</v>
      </c>
      <c r="F77" s="16">
        <f t="shared" si="5"/>
        <v>0.22764000000000001</v>
      </c>
      <c r="G77" s="16" t="s">
        <v>153</v>
      </c>
      <c r="H77" s="20">
        <v>-20.27</v>
      </c>
      <c r="I77" s="20">
        <v>-42.92</v>
      </c>
      <c r="J77" s="16">
        <v>334</v>
      </c>
      <c r="K77" s="16">
        <v>232.8</v>
      </c>
      <c r="L77" s="16" t="s">
        <v>151</v>
      </c>
      <c r="M77" s="82"/>
    </row>
    <row r="78" spans="1:13" s="6" customFormat="1" x14ac:dyDescent="0.2">
      <c r="A78" s="27" t="s">
        <v>409</v>
      </c>
      <c r="B78" s="16">
        <v>1.98E-3</v>
      </c>
      <c r="C78" s="16" t="s">
        <v>153</v>
      </c>
      <c r="D78" s="17">
        <v>43165</v>
      </c>
      <c r="E78" s="29">
        <v>176.1</v>
      </c>
      <c r="F78" s="16">
        <f t="shared" si="5"/>
        <v>0.34867799999999999</v>
      </c>
      <c r="G78" s="16" t="s">
        <v>153</v>
      </c>
      <c r="H78" s="20">
        <v>-20.27</v>
      </c>
      <c r="I78" s="20">
        <v>-42.92</v>
      </c>
      <c r="J78" s="16">
        <v>334</v>
      </c>
      <c r="K78" s="16">
        <v>232.8</v>
      </c>
      <c r="L78" s="16" t="s">
        <v>151</v>
      </c>
      <c r="M78" s="82"/>
    </row>
    <row r="79" spans="1:13" s="6" customFormat="1" x14ac:dyDescent="0.2">
      <c r="A79" s="27" t="s">
        <v>409</v>
      </c>
      <c r="B79" s="16" t="s">
        <v>153</v>
      </c>
      <c r="C79" s="16">
        <v>5.7694812999999996E-3</v>
      </c>
      <c r="D79" s="17">
        <v>43444</v>
      </c>
      <c r="E79" s="29">
        <v>117.19999999999999</v>
      </c>
      <c r="F79" s="16" t="s">
        <v>153</v>
      </c>
      <c r="G79" s="16">
        <f t="shared" ref="G79:G89" si="6">C79*E79</f>
        <v>0.6761832083599999</v>
      </c>
      <c r="H79" s="20">
        <v>-20.27</v>
      </c>
      <c r="I79" s="20">
        <v>-42.92</v>
      </c>
      <c r="J79" s="16">
        <v>334</v>
      </c>
      <c r="K79" s="16">
        <v>267.2</v>
      </c>
      <c r="L79" s="16" t="s">
        <v>151</v>
      </c>
      <c r="M79" s="82"/>
    </row>
    <row r="80" spans="1:13" s="6" customFormat="1" x14ac:dyDescent="0.2">
      <c r="A80" s="27" t="s">
        <v>409</v>
      </c>
      <c r="B80" s="16" t="s">
        <v>153</v>
      </c>
      <c r="C80" s="16">
        <v>1.882E-2</v>
      </c>
      <c r="D80" s="17">
        <v>43228</v>
      </c>
      <c r="E80" s="29">
        <v>51.7</v>
      </c>
      <c r="F80" s="16" t="s">
        <v>153</v>
      </c>
      <c r="G80" s="16">
        <f t="shared" si="6"/>
        <v>0.97299400000000003</v>
      </c>
      <c r="H80" s="20">
        <v>-20.27</v>
      </c>
      <c r="I80" s="20">
        <v>-42.92</v>
      </c>
      <c r="J80" s="16">
        <v>334</v>
      </c>
      <c r="K80" s="16">
        <v>27.2</v>
      </c>
      <c r="L80" s="16" t="s">
        <v>152</v>
      </c>
      <c r="M80" s="82"/>
    </row>
    <row r="81" spans="1:13" s="6" customFormat="1" x14ac:dyDescent="0.2">
      <c r="A81" s="27" t="s">
        <v>409</v>
      </c>
      <c r="B81" s="16">
        <v>1.65E-3</v>
      </c>
      <c r="C81" s="16">
        <v>9.6699999999999998E-3</v>
      </c>
      <c r="D81" s="17">
        <v>43138</v>
      </c>
      <c r="E81" s="29">
        <v>308</v>
      </c>
      <c r="F81" s="16">
        <f>B81*E81</f>
        <v>0.50819999999999999</v>
      </c>
      <c r="G81" s="16">
        <f t="shared" si="6"/>
        <v>2.9783599999999999</v>
      </c>
      <c r="H81" s="20">
        <v>-19.100000000000001</v>
      </c>
      <c r="I81" s="20">
        <v>-42.15</v>
      </c>
      <c r="J81" s="16">
        <v>186</v>
      </c>
      <c r="K81" s="16">
        <v>217.3</v>
      </c>
      <c r="L81" s="16" t="s">
        <v>151</v>
      </c>
      <c r="M81" s="82"/>
    </row>
    <row r="82" spans="1:13" s="6" customFormat="1" x14ac:dyDescent="0.2">
      <c r="A82" s="27" t="s">
        <v>409</v>
      </c>
      <c r="B82" s="16" t="s">
        <v>153</v>
      </c>
      <c r="C82" s="16">
        <v>5.5100000000000001E-3</v>
      </c>
      <c r="D82" s="17">
        <v>43257</v>
      </c>
      <c r="E82" s="29">
        <v>61.2</v>
      </c>
      <c r="F82" s="16" t="s">
        <v>153</v>
      </c>
      <c r="G82" s="16">
        <f t="shared" si="6"/>
        <v>0.33721200000000001</v>
      </c>
      <c r="H82" s="20">
        <v>-19.100000000000001</v>
      </c>
      <c r="I82" s="20">
        <v>-42.15</v>
      </c>
      <c r="J82" s="16">
        <v>186</v>
      </c>
      <c r="K82" s="16">
        <v>0.6</v>
      </c>
      <c r="L82" s="16" t="s">
        <v>151</v>
      </c>
      <c r="M82" s="82"/>
    </row>
    <row r="83" spans="1:13" s="6" customFormat="1" x14ac:dyDescent="0.2">
      <c r="A83" s="27" t="s">
        <v>409</v>
      </c>
      <c r="B83" s="16" t="s">
        <v>153</v>
      </c>
      <c r="C83" s="16">
        <v>7.92E-3</v>
      </c>
      <c r="D83" s="17">
        <v>43166</v>
      </c>
      <c r="E83" s="29">
        <v>183</v>
      </c>
      <c r="F83" s="16" t="s">
        <v>153</v>
      </c>
      <c r="G83" s="16">
        <f t="shared" si="6"/>
        <v>1.44936</v>
      </c>
      <c r="H83" s="20">
        <v>-19.100000000000001</v>
      </c>
      <c r="I83" s="20">
        <v>-42.15</v>
      </c>
      <c r="J83" s="16">
        <v>186</v>
      </c>
      <c r="K83" s="16">
        <v>149.6</v>
      </c>
      <c r="L83" s="16" t="s">
        <v>151</v>
      </c>
      <c r="M83" s="82"/>
    </row>
    <row r="84" spans="1:13" s="6" customFormat="1" x14ac:dyDescent="0.2">
      <c r="A84" s="27" t="s">
        <v>409</v>
      </c>
      <c r="B84" s="16" t="s">
        <v>153</v>
      </c>
      <c r="C84" s="16">
        <v>1.9720000000000001E-2</v>
      </c>
      <c r="D84" s="17">
        <v>43229</v>
      </c>
      <c r="E84" s="29">
        <v>73.599999999999994</v>
      </c>
      <c r="F84" s="16" t="s">
        <v>153</v>
      </c>
      <c r="G84" s="16">
        <f t="shared" si="6"/>
        <v>1.451392</v>
      </c>
      <c r="H84" s="20">
        <v>-19.100000000000001</v>
      </c>
      <c r="I84" s="20">
        <v>-42.15</v>
      </c>
      <c r="J84" s="16">
        <v>186</v>
      </c>
      <c r="K84" s="16">
        <v>13.8</v>
      </c>
      <c r="L84" s="16" t="s">
        <v>151</v>
      </c>
      <c r="M84" s="82"/>
    </row>
    <row r="85" spans="1:13" s="6" customFormat="1" ht="30" x14ac:dyDescent="0.2">
      <c r="A85" s="30" t="s">
        <v>165</v>
      </c>
      <c r="B85" s="16" t="s">
        <v>153</v>
      </c>
      <c r="C85" s="16">
        <v>9.1599999999999997E-3</v>
      </c>
      <c r="D85" s="17">
        <v>43941</v>
      </c>
      <c r="E85" s="29">
        <v>11.5</v>
      </c>
      <c r="F85" s="16" t="s">
        <v>153</v>
      </c>
      <c r="G85" s="16">
        <f t="shared" si="6"/>
        <v>0.10534</v>
      </c>
      <c r="H85" s="20">
        <v>-18.78</v>
      </c>
      <c r="I85" s="20">
        <v>-42.14</v>
      </c>
      <c r="J85" s="16">
        <v>209</v>
      </c>
      <c r="K85" s="16">
        <v>139.5</v>
      </c>
      <c r="L85" s="16" t="s">
        <v>152</v>
      </c>
      <c r="M85" s="82"/>
    </row>
    <row r="86" spans="1:13" s="6" customFormat="1" x14ac:dyDescent="0.2">
      <c r="A86" s="30" t="s">
        <v>167</v>
      </c>
      <c r="B86" s="16" t="s">
        <v>153</v>
      </c>
      <c r="C86" s="16">
        <v>7.7099999999999998E-3</v>
      </c>
      <c r="D86" s="17">
        <v>43848</v>
      </c>
      <c r="E86" s="29">
        <v>20.9</v>
      </c>
      <c r="F86" s="16" t="s">
        <v>153</v>
      </c>
      <c r="G86" s="16">
        <f t="shared" si="6"/>
        <v>0.16113899999999998</v>
      </c>
      <c r="H86" s="20">
        <v>-18.59</v>
      </c>
      <c r="I86" s="20">
        <v>-41.8</v>
      </c>
      <c r="J86" s="16">
        <v>187</v>
      </c>
      <c r="K86" s="16">
        <v>98</v>
      </c>
      <c r="L86" s="16" t="s">
        <v>151</v>
      </c>
      <c r="M86" s="82"/>
    </row>
    <row r="87" spans="1:13" s="6" customFormat="1" x14ac:dyDescent="0.2">
      <c r="A87" s="30" t="s">
        <v>410</v>
      </c>
      <c r="B87" s="16" t="s">
        <v>153</v>
      </c>
      <c r="C87" s="16">
        <v>1.7170000000000001E-2</v>
      </c>
      <c r="D87" s="17">
        <v>43945</v>
      </c>
      <c r="E87" s="29">
        <v>0.192</v>
      </c>
      <c r="F87" s="16" t="s">
        <v>153</v>
      </c>
      <c r="G87" s="16">
        <f t="shared" si="6"/>
        <v>3.2966400000000004E-3</v>
      </c>
      <c r="H87" s="20">
        <v>-19.989999999999998</v>
      </c>
      <c r="I87" s="20">
        <v>-42.15</v>
      </c>
      <c r="J87" s="16">
        <v>784</v>
      </c>
      <c r="K87" s="16">
        <v>65.400000000000006</v>
      </c>
      <c r="L87" s="16" t="s">
        <v>152</v>
      </c>
      <c r="M87" s="82"/>
    </row>
    <row r="88" spans="1:13" s="6" customFormat="1" x14ac:dyDescent="0.2">
      <c r="A88" s="30" t="s">
        <v>168</v>
      </c>
      <c r="B88" s="16" t="s">
        <v>153</v>
      </c>
      <c r="C88" s="16">
        <v>1.738E-2</v>
      </c>
      <c r="D88" s="17">
        <v>43947</v>
      </c>
      <c r="E88" s="29">
        <v>7.13</v>
      </c>
      <c r="F88" s="16" t="s">
        <v>153</v>
      </c>
      <c r="G88" s="16">
        <f t="shared" si="6"/>
        <v>0.1239194</v>
      </c>
      <c r="H88" s="20">
        <v>-19.510000000000002</v>
      </c>
      <c r="I88" s="20">
        <v>-41.87</v>
      </c>
      <c r="J88" s="16">
        <v>346</v>
      </c>
      <c r="K88" s="16">
        <v>103.7</v>
      </c>
      <c r="L88" s="16" t="s">
        <v>151</v>
      </c>
      <c r="M88" s="82"/>
    </row>
    <row r="89" spans="1:13" s="6" customFormat="1" x14ac:dyDescent="0.2">
      <c r="A89" s="27" t="s">
        <v>159</v>
      </c>
      <c r="B89" s="16" t="s">
        <v>153</v>
      </c>
      <c r="C89" s="16">
        <v>1.5939999999999999E-2</v>
      </c>
      <c r="D89" s="17">
        <v>43216</v>
      </c>
      <c r="E89" s="29">
        <v>22</v>
      </c>
      <c r="F89" s="16" t="s">
        <v>153</v>
      </c>
      <c r="G89" s="16">
        <f t="shared" si="6"/>
        <v>0.35067999999999999</v>
      </c>
      <c r="H89" s="20">
        <v>-19.350000000000001</v>
      </c>
      <c r="I89" s="20">
        <v>-41.85</v>
      </c>
      <c r="J89" s="16">
        <v>224</v>
      </c>
      <c r="K89" s="16">
        <v>103.7</v>
      </c>
      <c r="L89" s="16" t="s">
        <v>151</v>
      </c>
      <c r="M89" s="82"/>
    </row>
    <row r="90" spans="1:13" s="6" customFormat="1" x14ac:dyDescent="0.2">
      <c r="A90" s="30" t="s">
        <v>169</v>
      </c>
      <c r="B90" s="16">
        <v>1.4300000000000001E-3</v>
      </c>
      <c r="C90" s="16" t="s">
        <v>153</v>
      </c>
      <c r="D90" s="17">
        <v>43849</v>
      </c>
      <c r="E90" s="29">
        <v>0.622</v>
      </c>
      <c r="F90" s="16">
        <f>B90*E90</f>
        <v>8.8946000000000001E-4</v>
      </c>
      <c r="G90" s="16" t="s">
        <v>153</v>
      </c>
      <c r="H90" s="20">
        <v>-19.18</v>
      </c>
      <c r="I90" s="20">
        <v>-41.3</v>
      </c>
      <c r="J90" s="16">
        <v>121</v>
      </c>
      <c r="K90" s="16">
        <v>104.1</v>
      </c>
      <c r="L90" s="16" t="s">
        <v>151</v>
      </c>
      <c r="M90" s="82"/>
    </row>
    <row r="91" spans="1:13" s="6" customFormat="1" x14ac:dyDescent="0.2">
      <c r="A91" s="30" t="s">
        <v>169</v>
      </c>
      <c r="B91" s="16">
        <v>2.0820000000000001E-3</v>
      </c>
      <c r="C91" s="16" t="s">
        <v>153</v>
      </c>
      <c r="D91" s="17">
        <v>44039</v>
      </c>
      <c r="E91" s="29">
        <v>0.505</v>
      </c>
      <c r="F91" s="16">
        <f>B91*E91</f>
        <v>1.05141E-3</v>
      </c>
      <c r="G91" s="16" t="s">
        <v>153</v>
      </c>
      <c r="H91" s="20">
        <v>-19.18</v>
      </c>
      <c r="I91" s="20">
        <v>-41.3</v>
      </c>
      <c r="J91" s="16">
        <v>121</v>
      </c>
      <c r="K91" s="16">
        <v>9.3000000000000007</v>
      </c>
      <c r="L91" s="16" t="s">
        <v>151</v>
      </c>
      <c r="M91" s="82"/>
    </row>
    <row r="92" spans="1:13" s="6" customFormat="1" x14ac:dyDescent="0.2">
      <c r="A92" s="30" t="s">
        <v>169</v>
      </c>
      <c r="B92" s="16">
        <v>2.0820000000000001E-3</v>
      </c>
      <c r="C92" s="16" t="s">
        <v>153</v>
      </c>
      <c r="D92" s="17">
        <v>44039</v>
      </c>
      <c r="E92" s="29">
        <v>0.505</v>
      </c>
      <c r="F92" s="16">
        <f>B92*E92</f>
        <v>1.05141E-3</v>
      </c>
      <c r="G92" s="16" t="s">
        <v>153</v>
      </c>
      <c r="H92" s="20">
        <v>-19.18</v>
      </c>
      <c r="I92" s="20">
        <v>-41.3</v>
      </c>
      <c r="J92" s="16">
        <v>121</v>
      </c>
      <c r="K92" s="16">
        <v>9.3000000000000007</v>
      </c>
      <c r="L92" s="16" t="s">
        <v>152</v>
      </c>
      <c r="M92" s="82"/>
    </row>
    <row r="93" spans="1:13" s="6" customFormat="1" x14ac:dyDescent="0.2">
      <c r="A93" s="27" t="s">
        <v>160</v>
      </c>
      <c r="B93" s="16">
        <v>1.268E-2</v>
      </c>
      <c r="C93" s="16" t="s">
        <v>153</v>
      </c>
      <c r="D93" s="17">
        <v>43214</v>
      </c>
      <c r="E93" s="29">
        <v>26.6</v>
      </c>
      <c r="F93" s="16">
        <f>B93*E93</f>
        <v>0.33728800000000003</v>
      </c>
      <c r="G93" s="16" t="s">
        <v>153</v>
      </c>
      <c r="H93" s="20">
        <v>-20.29</v>
      </c>
      <c r="I93" s="20">
        <v>-42.15</v>
      </c>
      <c r="J93" s="16">
        <v>788</v>
      </c>
      <c r="K93" s="16">
        <v>109.7</v>
      </c>
      <c r="L93" s="16" t="s">
        <v>151</v>
      </c>
      <c r="M93" s="82"/>
    </row>
    <row r="94" spans="1:13" s="6" customFormat="1" ht="30" x14ac:dyDescent="0.2">
      <c r="A94" s="30" t="s">
        <v>170</v>
      </c>
      <c r="B94" s="16" t="s">
        <v>153</v>
      </c>
      <c r="C94" s="16">
        <v>1.519E-2</v>
      </c>
      <c r="D94" s="17">
        <v>43945</v>
      </c>
      <c r="E94" s="29">
        <v>26.6</v>
      </c>
      <c r="F94" s="16" t="s">
        <v>153</v>
      </c>
      <c r="G94" s="16">
        <f>C94*E94</f>
        <v>0.40405400000000002</v>
      </c>
      <c r="H94" s="20">
        <v>-20.16</v>
      </c>
      <c r="I94" s="20">
        <v>-41.97</v>
      </c>
      <c r="J94" s="16">
        <v>518</v>
      </c>
      <c r="K94" s="16">
        <v>109.7</v>
      </c>
      <c r="L94" s="16" t="s">
        <v>151</v>
      </c>
      <c r="M94" s="82"/>
    </row>
    <row r="95" spans="1:13" s="6" customFormat="1" ht="30" x14ac:dyDescent="0.2">
      <c r="A95" s="30" t="s">
        <v>171</v>
      </c>
      <c r="B95" s="16" t="s">
        <v>153</v>
      </c>
      <c r="C95" s="16">
        <v>1.248E-2</v>
      </c>
      <c r="D95" s="17">
        <v>43944</v>
      </c>
      <c r="E95" s="29">
        <v>10.6</v>
      </c>
      <c r="F95" s="16" t="s">
        <v>153</v>
      </c>
      <c r="G95" s="16">
        <f>C95*E95</f>
        <v>0.13228799999999999</v>
      </c>
      <c r="H95" s="20">
        <v>-19.649999999999999</v>
      </c>
      <c r="I95" s="20">
        <v>-41.46</v>
      </c>
      <c r="J95" s="16">
        <v>174</v>
      </c>
      <c r="K95" s="16">
        <v>159</v>
      </c>
      <c r="L95" s="16" t="s">
        <v>152</v>
      </c>
      <c r="M95" s="82"/>
    </row>
    <row r="96" spans="1:13" s="6" customFormat="1" x14ac:dyDescent="0.2">
      <c r="A96" s="27" t="s">
        <v>160</v>
      </c>
      <c r="B96" s="16">
        <v>1.239E-2</v>
      </c>
      <c r="C96" s="16" t="s">
        <v>153</v>
      </c>
      <c r="D96" s="17">
        <v>43213</v>
      </c>
      <c r="E96" s="29">
        <v>105</v>
      </c>
      <c r="F96" s="16">
        <f t="shared" ref="F96:F122" si="7">B96*E96</f>
        <v>1.3009500000000001</v>
      </c>
      <c r="G96" s="16" t="s">
        <v>153</v>
      </c>
      <c r="H96" s="20">
        <v>-19.53</v>
      </c>
      <c r="I96" s="20">
        <v>-41.65</v>
      </c>
      <c r="J96" s="16">
        <v>251</v>
      </c>
      <c r="K96" s="16">
        <v>63.9</v>
      </c>
      <c r="L96" s="16" t="s">
        <v>151</v>
      </c>
      <c r="M96" s="82"/>
    </row>
    <row r="97" spans="1:13" s="6" customFormat="1" ht="30" x14ac:dyDescent="0.2">
      <c r="A97" s="27" t="s">
        <v>30</v>
      </c>
      <c r="B97" s="28">
        <v>5.9500000000000004E-3</v>
      </c>
      <c r="C97" s="28" t="s">
        <v>153</v>
      </c>
      <c r="D97" s="31">
        <v>43110.59375</v>
      </c>
      <c r="E97" s="29">
        <v>16.375</v>
      </c>
      <c r="F97" s="16">
        <f t="shared" si="7"/>
        <v>9.7431250000000011E-2</v>
      </c>
      <c r="G97" s="16" t="s">
        <v>153</v>
      </c>
      <c r="H97" s="20">
        <v>-20.347100000000001</v>
      </c>
      <c r="I97" s="20">
        <v>-43.112699999999997</v>
      </c>
      <c r="J97" s="16">
        <v>706</v>
      </c>
      <c r="K97" s="16">
        <v>160.30000000000001</v>
      </c>
      <c r="L97" s="16" t="s">
        <v>151</v>
      </c>
      <c r="M97" s="80" t="s">
        <v>129</v>
      </c>
    </row>
    <row r="98" spans="1:13" s="6" customFormat="1" ht="30" x14ac:dyDescent="0.2">
      <c r="A98" s="27" t="s">
        <v>34</v>
      </c>
      <c r="B98" s="28">
        <v>5.1000000000000004E-3</v>
      </c>
      <c r="C98" s="28" t="s">
        <v>153</v>
      </c>
      <c r="D98" s="31">
        <v>43110.427083333336</v>
      </c>
      <c r="E98" s="29">
        <v>24136</v>
      </c>
      <c r="F98" s="16">
        <f t="shared" si="7"/>
        <v>123.09360000000001</v>
      </c>
      <c r="G98" s="16" t="s">
        <v>153</v>
      </c>
      <c r="H98" s="20">
        <v>-20.283000000000001</v>
      </c>
      <c r="I98" s="20">
        <v>-43.032499999999999</v>
      </c>
      <c r="J98" s="16">
        <v>399</v>
      </c>
      <c r="K98" s="16">
        <v>160.30000000000001</v>
      </c>
      <c r="L98" s="16" t="s">
        <v>151</v>
      </c>
      <c r="M98" s="80"/>
    </row>
    <row r="99" spans="1:13" s="6" customFormat="1" ht="30" x14ac:dyDescent="0.2">
      <c r="A99" s="27" t="s">
        <v>35</v>
      </c>
      <c r="B99" s="28">
        <v>5.5999999999999999E-3</v>
      </c>
      <c r="C99" s="28" t="s">
        <v>153</v>
      </c>
      <c r="D99" s="31">
        <v>43111.493055555555</v>
      </c>
      <c r="E99" s="29">
        <v>23521</v>
      </c>
      <c r="F99" s="16">
        <f t="shared" si="7"/>
        <v>131.7176</v>
      </c>
      <c r="G99" s="16" t="s">
        <v>153</v>
      </c>
      <c r="H99" s="20">
        <v>-20.281700000000001</v>
      </c>
      <c r="I99" s="20">
        <v>-43.025500000000001</v>
      </c>
      <c r="J99" s="16">
        <v>382</v>
      </c>
      <c r="K99" s="16">
        <v>160.30000000000001</v>
      </c>
      <c r="L99" s="16" t="s">
        <v>151</v>
      </c>
      <c r="M99" s="80"/>
    </row>
    <row r="100" spans="1:13" s="6" customFormat="1" ht="30" x14ac:dyDescent="0.2">
      <c r="A100" s="27" t="s">
        <v>36</v>
      </c>
      <c r="B100" s="28">
        <v>5.3E-3</v>
      </c>
      <c r="C100" s="28" t="s">
        <v>153</v>
      </c>
      <c r="D100" s="31">
        <v>43111.414583333331</v>
      </c>
      <c r="E100" s="29">
        <v>24607</v>
      </c>
      <c r="F100" s="16">
        <f t="shared" si="7"/>
        <v>130.4171</v>
      </c>
      <c r="G100" s="16" t="s">
        <v>153</v>
      </c>
      <c r="H100" s="20">
        <v>-20.271799999999999</v>
      </c>
      <c r="I100" s="20">
        <v>-42.998699999999999</v>
      </c>
      <c r="J100" s="16">
        <v>389</v>
      </c>
      <c r="K100" s="16">
        <v>117.9</v>
      </c>
      <c r="L100" s="16" t="s">
        <v>151</v>
      </c>
      <c r="M100" s="80"/>
    </row>
    <row r="101" spans="1:13" s="6" customFormat="1" ht="30" x14ac:dyDescent="0.2">
      <c r="A101" s="27" t="s">
        <v>37</v>
      </c>
      <c r="B101" s="28">
        <v>6.4000000000000003E-3</v>
      </c>
      <c r="C101" s="28">
        <v>5.5999999999999999E-3</v>
      </c>
      <c r="D101" s="31">
        <v>43115.4375</v>
      </c>
      <c r="E101" s="29">
        <v>23171</v>
      </c>
      <c r="F101" s="16">
        <f t="shared" si="7"/>
        <v>148.2944</v>
      </c>
      <c r="G101" s="16">
        <f>C101*E101</f>
        <v>129.7576</v>
      </c>
      <c r="H101" s="20">
        <v>-20.258800000000001</v>
      </c>
      <c r="I101" s="20">
        <v>-42.990200000000002</v>
      </c>
      <c r="J101" s="16">
        <v>379</v>
      </c>
      <c r="K101" s="16">
        <v>160.30000000000001</v>
      </c>
      <c r="L101" s="16" t="s">
        <v>151</v>
      </c>
      <c r="M101" s="80"/>
    </row>
    <row r="102" spans="1:13" s="6" customFormat="1" ht="30" x14ac:dyDescent="0.2">
      <c r="A102" s="27" t="s">
        <v>38</v>
      </c>
      <c r="B102" s="28">
        <v>5.7000000000000002E-3</v>
      </c>
      <c r="C102" s="28" t="s">
        <v>153</v>
      </c>
      <c r="D102" s="31">
        <v>43115.631944444445</v>
      </c>
      <c r="E102" s="29">
        <v>23852</v>
      </c>
      <c r="F102" s="16">
        <f t="shared" si="7"/>
        <v>135.9564</v>
      </c>
      <c r="G102" s="16" t="s">
        <v>153</v>
      </c>
      <c r="H102" s="20">
        <v>-20.268000000000001</v>
      </c>
      <c r="I102" s="20">
        <v>-42.971499999999999</v>
      </c>
      <c r="J102" s="16">
        <v>374</v>
      </c>
      <c r="K102" s="16">
        <v>160.30000000000001</v>
      </c>
      <c r="L102" s="16" t="s">
        <v>151</v>
      </c>
      <c r="M102" s="80"/>
    </row>
    <row r="103" spans="1:13" s="6" customFormat="1" ht="45" x14ac:dyDescent="0.2">
      <c r="A103" s="27" t="s">
        <v>45</v>
      </c>
      <c r="B103" s="28">
        <v>2.0999999999999999E-3</v>
      </c>
      <c r="C103" s="28">
        <v>2.86E-2</v>
      </c>
      <c r="D103" s="31">
        <v>43105.416666666664</v>
      </c>
      <c r="E103" s="29">
        <v>23.978999999999999</v>
      </c>
      <c r="F103" s="16">
        <f t="shared" si="7"/>
        <v>5.0355899999999995E-2</v>
      </c>
      <c r="G103" s="16">
        <f>C103*E103</f>
        <v>0.68579939999999995</v>
      </c>
      <c r="H103" s="20">
        <v>-19.063600000000001</v>
      </c>
      <c r="I103" s="20">
        <v>-41.531100000000002</v>
      </c>
      <c r="J103" s="16">
        <v>130</v>
      </c>
      <c r="K103" s="16">
        <v>168.6</v>
      </c>
      <c r="L103" s="16" t="s">
        <v>151</v>
      </c>
      <c r="M103" s="80"/>
    </row>
    <row r="104" spans="1:13" s="6" customFormat="1" ht="30" x14ac:dyDescent="0.2">
      <c r="A104" s="27" t="s">
        <v>402</v>
      </c>
      <c r="B104" s="28">
        <v>2.3999999999999998E-3</v>
      </c>
      <c r="C104" s="28" t="s">
        <v>153</v>
      </c>
      <c r="D104" s="31">
        <v>43116.631944444445</v>
      </c>
      <c r="E104" s="29">
        <v>64.533000000000001</v>
      </c>
      <c r="F104" s="16">
        <f t="shared" si="7"/>
        <v>0.15487919999999999</v>
      </c>
      <c r="G104" s="16" t="s">
        <v>153</v>
      </c>
      <c r="H104" s="20">
        <v>-20.248093000000001</v>
      </c>
      <c r="I104" s="20">
        <v>-42.885247</v>
      </c>
      <c r="J104" s="16">
        <v>330</v>
      </c>
      <c r="K104" s="16">
        <v>115.2</v>
      </c>
      <c r="L104" s="16" t="s">
        <v>151</v>
      </c>
      <c r="M104" s="80"/>
    </row>
    <row r="105" spans="1:13" s="6" customFormat="1" ht="45" x14ac:dyDescent="0.2">
      <c r="A105" s="27" t="s">
        <v>62</v>
      </c>
      <c r="B105" s="28">
        <v>2.3E-3</v>
      </c>
      <c r="C105" s="28" t="s">
        <v>153</v>
      </c>
      <c r="D105" s="31">
        <v>43117.4375</v>
      </c>
      <c r="E105" s="29">
        <v>71.605000000000004</v>
      </c>
      <c r="F105" s="16">
        <f t="shared" si="7"/>
        <v>0.16469150000000002</v>
      </c>
      <c r="G105" s="16" t="s">
        <v>153</v>
      </c>
      <c r="H105" s="20">
        <v>-20.014399999999998</v>
      </c>
      <c r="I105" s="20">
        <v>-42.744599999999998</v>
      </c>
      <c r="J105" s="16">
        <v>275</v>
      </c>
      <c r="K105" s="16">
        <v>117.9</v>
      </c>
      <c r="L105" s="16" t="s">
        <v>151</v>
      </c>
      <c r="M105" s="80"/>
    </row>
    <row r="106" spans="1:13" s="6" customFormat="1" ht="30" x14ac:dyDescent="0.2">
      <c r="A106" s="27" t="s">
        <v>41</v>
      </c>
      <c r="B106" s="28">
        <v>1.9E-3</v>
      </c>
      <c r="C106" s="28" t="s">
        <v>153</v>
      </c>
      <c r="D106" s="31">
        <v>43118.574999999997</v>
      </c>
      <c r="E106" s="29">
        <v>96.888000000000005</v>
      </c>
      <c r="F106" s="16">
        <f t="shared" si="7"/>
        <v>0.18408720000000001</v>
      </c>
      <c r="G106" s="16" t="s">
        <v>153</v>
      </c>
      <c r="H106" s="20">
        <v>-19.554200000000002</v>
      </c>
      <c r="I106" s="20">
        <v>-42.5214</v>
      </c>
      <c r="J106" s="16">
        <v>227</v>
      </c>
      <c r="K106" s="16">
        <v>95.6</v>
      </c>
      <c r="L106" s="16" t="s">
        <v>151</v>
      </c>
      <c r="M106" s="80"/>
    </row>
    <row r="107" spans="1:13" s="6" customFormat="1" ht="30" x14ac:dyDescent="0.2">
      <c r="A107" s="27" t="s">
        <v>40</v>
      </c>
      <c r="B107" s="28">
        <v>2.2499999999999998E-3</v>
      </c>
      <c r="C107" s="28" t="s">
        <v>153</v>
      </c>
      <c r="D107" s="31">
        <v>43122.588888888888</v>
      </c>
      <c r="E107" s="29">
        <v>103.346</v>
      </c>
      <c r="F107" s="16">
        <f t="shared" si="7"/>
        <v>0.2325285</v>
      </c>
      <c r="G107" s="16" t="s">
        <v>153</v>
      </c>
      <c r="H107" s="20">
        <v>-19.320699999999999</v>
      </c>
      <c r="I107" s="20">
        <v>-42.364600000000003</v>
      </c>
      <c r="J107" s="16">
        <v>206</v>
      </c>
      <c r="K107" s="16">
        <v>117.9</v>
      </c>
      <c r="L107" s="16" t="s">
        <v>151</v>
      </c>
      <c r="M107" s="80"/>
    </row>
    <row r="108" spans="1:13" s="6" customFormat="1" ht="30" x14ac:dyDescent="0.2">
      <c r="A108" s="27" t="s">
        <v>67</v>
      </c>
      <c r="B108" s="28">
        <v>1.3799999999999999E-3</v>
      </c>
      <c r="C108" s="28" t="s">
        <v>153</v>
      </c>
      <c r="D108" s="31">
        <v>43122.419444444444</v>
      </c>
      <c r="E108" s="29">
        <v>167.87299999999999</v>
      </c>
      <c r="F108" s="16">
        <f t="shared" si="7"/>
        <v>0.23166473999999998</v>
      </c>
      <c r="G108" s="16" t="s">
        <v>153</v>
      </c>
      <c r="H108" s="20">
        <v>-19.095600000000001</v>
      </c>
      <c r="I108" s="20">
        <v>-42.155000000000001</v>
      </c>
      <c r="J108" s="16">
        <v>187</v>
      </c>
      <c r="K108" s="16">
        <v>116.3</v>
      </c>
      <c r="L108" s="16" t="s">
        <v>151</v>
      </c>
      <c r="M108" s="80"/>
    </row>
    <row r="109" spans="1:13" s="6" customFormat="1" ht="30" x14ac:dyDescent="0.2">
      <c r="A109" s="27" t="s">
        <v>63</v>
      </c>
      <c r="B109" s="28">
        <v>8.0000000000000004E-4</v>
      </c>
      <c r="C109" s="28" t="s">
        <v>153</v>
      </c>
      <c r="D109" s="31">
        <v>43104.458333333336</v>
      </c>
      <c r="E109" s="29">
        <v>347.923</v>
      </c>
      <c r="F109" s="16">
        <f t="shared" si="7"/>
        <v>0.27833840000000004</v>
      </c>
      <c r="G109" s="16" t="s">
        <v>153</v>
      </c>
      <c r="H109" s="20">
        <v>-18.971499999999999</v>
      </c>
      <c r="I109" s="20">
        <v>-41.641599999999997</v>
      </c>
      <c r="J109" s="16">
        <v>159</v>
      </c>
      <c r="K109" s="16">
        <v>168.6</v>
      </c>
      <c r="L109" s="16" t="s">
        <v>151</v>
      </c>
      <c r="M109" s="80"/>
    </row>
    <row r="110" spans="1:13" s="6" customFormat="1" ht="30" x14ac:dyDescent="0.2">
      <c r="A110" s="27" t="s">
        <v>61</v>
      </c>
      <c r="B110" s="28">
        <v>9.5E-4</v>
      </c>
      <c r="C110" s="28">
        <v>5.4000000000000003E-3</v>
      </c>
      <c r="D110" s="31">
        <v>43109.583333333336</v>
      </c>
      <c r="E110" s="32">
        <v>295</v>
      </c>
      <c r="F110" s="16">
        <f t="shared" si="7"/>
        <v>0.28025</v>
      </c>
      <c r="G110" s="16">
        <f>C110*E110</f>
        <v>1.5930000000000002</v>
      </c>
      <c r="H110" s="20">
        <v>-19.328800000000001</v>
      </c>
      <c r="I110" s="20">
        <v>-41.252800000000001</v>
      </c>
      <c r="J110" s="16">
        <v>96</v>
      </c>
      <c r="K110" s="16">
        <v>104.1</v>
      </c>
      <c r="L110" s="16" t="s">
        <v>151</v>
      </c>
      <c r="M110" s="80"/>
    </row>
    <row r="111" spans="1:13" s="6" customFormat="1" ht="30" x14ac:dyDescent="0.2">
      <c r="A111" s="27" t="s">
        <v>32</v>
      </c>
      <c r="B111" s="28">
        <v>8.9999999999999998E-4</v>
      </c>
      <c r="C111" s="28" t="s">
        <v>153</v>
      </c>
      <c r="D111" s="31">
        <v>43110.5</v>
      </c>
      <c r="E111" s="29">
        <v>659768</v>
      </c>
      <c r="F111" s="16">
        <f t="shared" si="7"/>
        <v>593.7912</v>
      </c>
      <c r="G111" s="16" t="s">
        <v>153</v>
      </c>
      <c r="H111" s="20">
        <v>-19.5061</v>
      </c>
      <c r="I111" s="20">
        <v>-41.0139</v>
      </c>
      <c r="J111" s="16">
        <v>76</v>
      </c>
      <c r="K111" s="16">
        <v>92.1</v>
      </c>
      <c r="L111" s="16" t="s">
        <v>151</v>
      </c>
      <c r="M111" s="80"/>
    </row>
    <row r="112" spans="1:13" s="6" customFormat="1" ht="30" x14ac:dyDescent="0.2">
      <c r="A112" s="27" t="s">
        <v>42</v>
      </c>
      <c r="B112" s="28">
        <v>6.4999999999999997E-4</v>
      </c>
      <c r="C112" s="28" t="s">
        <v>153</v>
      </c>
      <c r="D112" s="31">
        <v>43111.375</v>
      </c>
      <c r="E112" s="29">
        <v>558.18899999999996</v>
      </c>
      <c r="F112" s="16">
        <f t="shared" si="7"/>
        <v>0.36282284999999997</v>
      </c>
      <c r="G112" s="16" t="s">
        <v>153</v>
      </c>
      <c r="H112" s="20">
        <v>-19.499300000000002</v>
      </c>
      <c r="I112" s="20">
        <v>-40.758699999999997</v>
      </c>
      <c r="J112" s="16">
        <v>67</v>
      </c>
      <c r="K112" s="16">
        <v>101.5</v>
      </c>
      <c r="L112" s="16" t="s">
        <v>151</v>
      </c>
      <c r="M112" s="80"/>
    </row>
    <row r="113" spans="1:13" s="6" customFormat="1" ht="30" x14ac:dyDescent="0.2">
      <c r="A113" s="27" t="s">
        <v>43</v>
      </c>
      <c r="B113" s="28">
        <v>1.25E-3</v>
      </c>
      <c r="C113" s="28" t="s">
        <v>153</v>
      </c>
      <c r="D113" s="31">
        <v>43116.597222222219</v>
      </c>
      <c r="E113" s="29">
        <v>401</v>
      </c>
      <c r="F113" s="16">
        <f t="shared" si="7"/>
        <v>0.50124999999999997</v>
      </c>
      <c r="G113" s="16" t="s">
        <v>153</v>
      </c>
      <c r="H113" s="20">
        <v>-19.535299999999999</v>
      </c>
      <c r="I113" s="20">
        <v>-40.635599999999997</v>
      </c>
      <c r="J113" s="16">
        <v>26</v>
      </c>
      <c r="K113" s="16">
        <v>101.5</v>
      </c>
      <c r="L113" s="16" t="s">
        <v>151</v>
      </c>
      <c r="M113" s="80"/>
    </row>
    <row r="114" spans="1:13" s="6" customFormat="1" ht="30" x14ac:dyDescent="0.2">
      <c r="A114" s="27" t="s">
        <v>44</v>
      </c>
      <c r="B114" s="28">
        <v>1.15E-3</v>
      </c>
      <c r="C114" s="28">
        <v>5.4999999999999997E-3</v>
      </c>
      <c r="D114" s="31">
        <v>43115.659722222219</v>
      </c>
      <c r="E114" s="29">
        <v>354.28699999999998</v>
      </c>
      <c r="F114" s="16">
        <f t="shared" si="7"/>
        <v>0.40743004999999999</v>
      </c>
      <c r="G114" s="16">
        <f>C114*E114</f>
        <v>1.9485784999999998</v>
      </c>
      <c r="H114" s="20">
        <v>-19.5106</v>
      </c>
      <c r="I114" s="20">
        <v>-40.554900000000004</v>
      </c>
      <c r="J114" s="16">
        <v>38</v>
      </c>
      <c r="K114" s="16">
        <v>101.5</v>
      </c>
      <c r="L114" s="16" t="s">
        <v>151</v>
      </c>
      <c r="M114" s="80"/>
    </row>
    <row r="115" spans="1:13" s="6" customFormat="1" ht="30" x14ac:dyDescent="0.2">
      <c r="A115" s="27" t="s">
        <v>49</v>
      </c>
      <c r="B115" s="28">
        <v>9.5E-4</v>
      </c>
      <c r="C115" s="28" t="s">
        <v>153</v>
      </c>
      <c r="D115" s="31">
        <v>43119.439583333333</v>
      </c>
      <c r="E115" s="29">
        <v>281.59399999999999</v>
      </c>
      <c r="F115" s="16">
        <f t="shared" si="7"/>
        <v>0.26751429999999998</v>
      </c>
      <c r="G115" s="16" t="s">
        <v>153</v>
      </c>
      <c r="H115" s="20">
        <v>-19.407800000000002</v>
      </c>
      <c r="I115" s="20">
        <v>-40.064599999999999</v>
      </c>
      <c r="J115" s="16">
        <v>26</v>
      </c>
      <c r="K115" s="16">
        <v>75.900000000000006</v>
      </c>
      <c r="L115" s="16" t="s">
        <v>151</v>
      </c>
      <c r="M115" s="80"/>
    </row>
    <row r="116" spans="1:13" s="6" customFormat="1" ht="45" x14ac:dyDescent="0.2">
      <c r="A116" s="27" t="s">
        <v>52</v>
      </c>
      <c r="B116" s="28">
        <v>1.4499999999999999E-3</v>
      </c>
      <c r="C116" s="28" t="s">
        <v>153</v>
      </c>
      <c r="D116" s="31">
        <v>43104.458333333336</v>
      </c>
      <c r="E116" s="29">
        <v>5.3929999999999998</v>
      </c>
      <c r="F116" s="16">
        <f t="shared" si="7"/>
        <v>7.8198499999999997E-3</v>
      </c>
      <c r="G116" s="16" t="s">
        <v>153</v>
      </c>
      <c r="H116" s="20">
        <v>-20.2669</v>
      </c>
      <c r="I116" s="20">
        <v>-43.307099999999998</v>
      </c>
      <c r="J116" s="16">
        <v>578</v>
      </c>
      <c r="K116" s="16">
        <v>165.7</v>
      </c>
      <c r="L116" s="16" t="s">
        <v>151</v>
      </c>
      <c r="M116" s="80"/>
    </row>
    <row r="117" spans="1:13" s="6" customFormat="1" ht="45" x14ac:dyDescent="0.2">
      <c r="A117" s="27" t="s">
        <v>53</v>
      </c>
      <c r="B117" s="28">
        <v>1.65E-3</v>
      </c>
      <c r="C117" s="28" t="s">
        <v>153</v>
      </c>
      <c r="D117" s="31">
        <v>43104.409722222219</v>
      </c>
      <c r="E117" s="29">
        <v>5.6420000000000003</v>
      </c>
      <c r="F117" s="16">
        <f t="shared" si="7"/>
        <v>9.3093000000000013E-3</v>
      </c>
      <c r="G117" s="16" t="s">
        <v>153</v>
      </c>
      <c r="H117" s="20">
        <v>-20.269100000000002</v>
      </c>
      <c r="I117" s="20">
        <v>-43.300800000000002</v>
      </c>
      <c r="J117" s="16">
        <v>583</v>
      </c>
      <c r="K117" s="16">
        <v>165.7</v>
      </c>
      <c r="L117" s="16" t="s">
        <v>151</v>
      </c>
      <c r="M117" s="80"/>
    </row>
    <row r="118" spans="1:13" s="6" customFormat="1" ht="45" x14ac:dyDescent="0.2">
      <c r="A118" s="27" t="s">
        <v>54</v>
      </c>
      <c r="B118" s="28">
        <v>3.0999999999999999E-3</v>
      </c>
      <c r="C118" s="28" t="s">
        <v>153</v>
      </c>
      <c r="D118" s="31">
        <v>43104.506944444445</v>
      </c>
      <c r="E118" s="29">
        <v>6.0839999999999996</v>
      </c>
      <c r="F118" s="16">
        <f t="shared" si="7"/>
        <v>1.8860399999999999E-2</v>
      </c>
      <c r="G118" s="16" t="s">
        <v>153</v>
      </c>
      <c r="H118" s="20">
        <v>-20.2834</v>
      </c>
      <c r="I118" s="20">
        <v>-43.290399999999998</v>
      </c>
      <c r="J118" s="16">
        <v>568</v>
      </c>
      <c r="K118" s="16">
        <v>165.7</v>
      </c>
      <c r="L118" s="16" t="s">
        <v>151</v>
      </c>
      <c r="M118" s="80"/>
    </row>
    <row r="119" spans="1:13" s="6" customFormat="1" ht="45" x14ac:dyDescent="0.2">
      <c r="A119" s="27" t="s">
        <v>55</v>
      </c>
      <c r="B119" s="28">
        <v>1.1900000000000001E-2</v>
      </c>
      <c r="C119" s="28" t="s">
        <v>153</v>
      </c>
      <c r="D119" s="31">
        <v>43105.362500000003</v>
      </c>
      <c r="E119" s="29">
        <v>10.103999999999999</v>
      </c>
      <c r="F119" s="16">
        <f t="shared" si="7"/>
        <v>0.1202376</v>
      </c>
      <c r="G119" s="16" t="s">
        <v>153</v>
      </c>
      <c r="H119" s="20">
        <v>-20.2927</v>
      </c>
      <c r="I119" s="20">
        <v>-43.279200000000003</v>
      </c>
      <c r="J119" s="16">
        <v>552</v>
      </c>
      <c r="K119" s="16">
        <v>165.7</v>
      </c>
      <c r="L119" s="16" t="s">
        <v>151</v>
      </c>
      <c r="M119" s="80"/>
    </row>
    <row r="120" spans="1:13" s="6" customFormat="1" ht="45" x14ac:dyDescent="0.2">
      <c r="A120" s="27" t="s">
        <v>56</v>
      </c>
      <c r="B120" s="28">
        <v>1.0999999999999999E-2</v>
      </c>
      <c r="C120" s="28">
        <v>9.1999999999999998E-3</v>
      </c>
      <c r="D120" s="31">
        <v>43105.420138888891</v>
      </c>
      <c r="E120" s="29">
        <v>10.683</v>
      </c>
      <c r="F120" s="16">
        <f t="shared" si="7"/>
        <v>0.11751299999999999</v>
      </c>
      <c r="G120" s="16">
        <f>C120*E120</f>
        <v>9.8283599999999999E-2</v>
      </c>
      <c r="H120" s="20">
        <v>-20.303699999999999</v>
      </c>
      <c r="I120" s="20">
        <v>-43.249499999999998</v>
      </c>
      <c r="J120" s="16">
        <v>550</v>
      </c>
      <c r="K120" s="16">
        <v>165.7</v>
      </c>
      <c r="L120" s="16" t="s">
        <v>151</v>
      </c>
      <c r="M120" s="80"/>
    </row>
    <row r="121" spans="1:13" s="6" customFormat="1" ht="45" x14ac:dyDescent="0.2">
      <c r="A121" s="27" t="s">
        <v>57</v>
      </c>
      <c r="B121" s="28">
        <v>2.5500000000000002E-3</v>
      </c>
      <c r="C121" s="28" t="s">
        <v>153</v>
      </c>
      <c r="D121" s="31">
        <v>43109.409722222219</v>
      </c>
      <c r="E121" s="29">
        <v>7.6079999999999997</v>
      </c>
      <c r="F121" s="16">
        <f t="shared" si="7"/>
        <v>1.9400400000000002E-2</v>
      </c>
      <c r="G121" s="16" t="s">
        <v>153</v>
      </c>
      <c r="H121" s="20">
        <v>-20.280899999999999</v>
      </c>
      <c r="I121" s="20">
        <v>-43.0792</v>
      </c>
      <c r="J121" s="16">
        <v>405</v>
      </c>
      <c r="K121" s="16">
        <v>165.7</v>
      </c>
      <c r="L121" s="16" t="s">
        <v>151</v>
      </c>
      <c r="M121" s="80"/>
    </row>
    <row r="122" spans="1:13" s="6" customFormat="1" ht="45" x14ac:dyDescent="0.2">
      <c r="A122" s="27" t="s">
        <v>39</v>
      </c>
      <c r="B122" s="28">
        <v>2.8E-3</v>
      </c>
      <c r="C122" s="28" t="s">
        <v>153</v>
      </c>
      <c r="D122" s="31">
        <v>43109.537499999999</v>
      </c>
      <c r="E122" s="29">
        <v>8.6259999999999994</v>
      </c>
      <c r="F122" s="16">
        <f t="shared" si="7"/>
        <v>2.4152799999999999E-2</v>
      </c>
      <c r="G122" s="16" t="s">
        <v>153</v>
      </c>
      <c r="H122" s="20">
        <v>-20.286100000000001</v>
      </c>
      <c r="I122" s="20">
        <v>-43.065800000000003</v>
      </c>
      <c r="J122" s="16">
        <v>390</v>
      </c>
      <c r="K122" s="16">
        <v>165.7</v>
      </c>
      <c r="L122" s="16" t="s">
        <v>151</v>
      </c>
      <c r="M122" s="80"/>
    </row>
    <row r="123" spans="1:13" s="6" customFormat="1" ht="30" x14ac:dyDescent="0.2">
      <c r="A123" s="27" t="s">
        <v>31</v>
      </c>
      <c r="B123" s="28" t="s">
        <v>153</v>
      </c>
      <c r="C123" s="28">
        <v>7.1000000000000004E-3</v>
      </c>
      <c r="D123" s="31">
        <v>43109.430555555555</v>
      </c>
      <c r="E123" s="29">
        <v>101.495</v>
      </c>
      <c r="F123" s="16" t="s">
        <v>153</v>
      </c>
      <c r="G123" s="16">
        <f>C123*E123</f>
        <v>0.72061450000000005</v>
      </c>
      <c r="H123" s="20">
        <v>-19.483699999999999</v>
      </c>
      <c r="I123" s="20">
        <v>-41.094099999999997</v>
      </c>
      <c r="J123" s="16">
        <v>77</v>
      </c>
      <c r="K123" s="16">
        <v>55.8</v>
      </c>
      <c r="L123" s="16" t="s">
        <v>151</v>
      </c>
      <c r="M123" s="80"/>
    </row>
    <row r="124" spans="1:13" s="6" customFormat="1" ht="30.75" thickBot="1" x14ac:dyDescent="0.25">
      <c r="A124" s="33" t="s">
        <v>60</v>
      </c>
      <c r="B124" s="22">
        <v>9.5E-4</v>
      </c>
      <c r="C124" s="22" t="s">
        <v>153</v>
      </c>
      <c r="D124" s="23">
        <v>43116.458333333336</v>
      </c>
      <c r="E124" s="34">
        <v>42.869</v>
      </c>
      <c r="F124" s="22">
        <f>B124*E124</f>
        <v>4.0725549999999999E-2</v>
      </c>
      <c r="G124" s="22" t="s">
        <v>153</v>
      </c>
      <c r="H124" s="35">
        <v>-20.383600000000001</v>
      </c>
      <c r="I124" s="35">
        <v>-42.9026</v>
      </c>
      <c r="J124" s="22">
        <v>403</v>
      </c>
      <c r="K124" s="22">
        <v>171.2</v>
      </c>
      <c r="L124" s="22" t="s">
        <v>151</v>
      </c>
      <c r="M124" s="81"/>
    </row>
    <row r="125" spans="1:13" ht="15.75" thickTop="1" x14ac:dyDescent="0.2">
      <c r="C125" s="28"/>
      <c r="G125" s="28"/>
      <c r="L125" s="28"/>
      <c r="M125" s="6"/>
    </row>
    <row r="126" spans="1:13" x14ac:dyDescent="0.2">
      <c r="C126" s="28"/>
      <c r="G126" s="28"/>
      <c r="L126" s="28"/>
      <c r="M126" s="6"/>
    </row>
    <row r="127" spans="1:13" x14ac:dyDescent="0.2">
      <c r="B127" s="28"/>
      <c r="C127" s="28"/>
      <c r="F127" s="28"/>
      <c r="G127" s="28"/>
      <c r="L127" s="28"/>
      <c r="M127" s="6"/>
    </row>
    <row r="128" spans="1:13" x14ac:dyDescent="0.2">
      <c r="B128" s="28"/>
      <c r="C128" s="28"/>
      <c r="F128" s="28"/>
      <c r="G128" s="28"/>
      <c r="L128" s="28"/>
      <c r="M128" s="6"/>
    </row>
    <row r="129" spans="2:13" x14ac:dyDescent="0.2">
      <c r="B129" s="28"/>
      <c r="C129" s="28"/>
      <c r="F129" s="28"/>
      <c r="G129" s="28"/>
      <c r="L129" s="28"/>
      <c r="M129" s="6"/>
    </row>
    <row r="130" spans="2:13" x14ac:dyDescent="0.2">
      <c r="B130" s="28"/>
      <c r="C130" s="28"/>
      <c r="F130" s="28"/>
      <c r="G130" s="28"/>
      <c r="L130" s="28"/>
      <c r="M130" s="6"/>
    </row>
  </sheetData>
  <sortState xmlns:xlrd2="http://schemas.microsoft.com/office/spreadsheetml/2017/richdata2" ref="A2:M130">
    <sortCondition ref="M1:M130"/>
  </sortState>
  <mergeCells count="2">
    <mergeCell ref="M2:M96"/>
    <mergeCell ref="M97:M12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D45"/>
  <sheetViews>
    <sheetView workbookViewId="0">
      <selection activeCell="A39" sqref="A39"/>
    </sheetView>
  </sheetViews>
  <sheetFormatPr defaultRowHeight="15" x14ac:dyDescent="0.2"/>
  <cols>
    <col min="1" max="1" width="18" bestFit="1" customWidth="1"/>
    <col min="2" max="2" width="7.6640625" customWidth="1"/>
    <col min="3" max="3" width="8.6640625" customWidth="1"/>
    <col min="4" max="4" width="9.88671875" style="1" customWidth="1"/>
    <col min="8" max="8" width="9.21875" style="5"/>
    <col min="9" max="9" width="10.109375" style="5" customWidth="1"/>
    <col min="10" max="10" width="9.21875" style="5"/>
    <col min="11" max="11" width="11.77734375" style="5" customWidth="1"/>
    <col min="13" max="13" width="11.33203125" customWidth="1"/>
  </cols>
  <sheetData>
    <row r="1" spans="1:212" s="21" customFormat="1" ht="32.25" thickBot="1" x14ac:dyDescent="0.25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</row>
    <row r="2" spans="1:212" s="18" customFormat="1" ht="15.75" thickTop="1" x14ac:dyDescent="0.2">
      <c r="A2" s="16" t="s">
        <v>169</v>
      </c>
      <c r="B2" s="16">
        <v>1.6659999999999999E-3</v>
      </c>
      <c r="C2" s="16" t="s">
        <v>153</v>
      </c>
      <c r="D2" s="17">
        <v>44024</v>
      </c>
      <c r="E2" s="16">
        <v>0.57199999999999995</v>
      </c>
      <c r="F2" s="16">
        <f t="shared" ref="F2:F36" si="0">B2*E2</f>
        <v>9.5295199999999986E-4</v>
      </c>
      <c r="G2" s="16" t="s">
        <v>153</v>
      </c>
      <c r="H2" s="16">
        <v>-19.18</v>
      </c>
      <c r="I2" s="16">
        <v>-41.3</v>
      </c>
      <c r="J2" s="16">
        <v>121</v>
      </c>
      <c r="K2" s="16">
        <v>0.6</v>
      </c>
      <c r="L2" s="16" t="s">
        <v>152</v>
      </c>
      <c r="M2" s="83" t="s">
        <v>143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</row>
    <row r="3" spans="1:212" s="18" customFormat="1" x14ac:dyDescent="0.2">
      <c r="A3" s="16" t="s">
        <v>169</v>
      </c>
      <c r="B3" s="16">
        <v>1.299E-3</v>
      </c>
      <c r="C3" s="16" t="s">
        <v>153</v>
      </c>
      <c r="D3" s="17">
        <v>43855</v>
      </c>
      <c r="E3" s="16">
        <v>1.53</v>
      </c>
      <c r="F3" s="16">
        <f t="shared" si="0"/>
        <v>1.9874699999999999E-3</v>
      </c>
      <c r="G3" s="16" t="s">
        <v>153</v>
      </c>
      <c r="H3" s="16">
        <v>-19.18</v>
      </c>
      <c r="I3" s="16">
        <v>-41.3</v>
      </c>
      <c r="J3" s="16">
        <v>121</v>
      </c>
      <c r="K3" s="16">
        <v>33</v>
      </c>
      <c r="L3" s="16" t="s">
        <v>151</v>
      </c>
      <c r="M3" s="8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</row>
    <row r="4" spans="1:212" s="18" customFormat="1" x14ac:dyDescent="0.2">
      <c r="A4" s="16" t="s">
        <v>156</v>
      </c>
      <c r="B4" s="16">
        <v>2.2652420999999998E-3</v>
      </c>
      <c r="C4" s="16" t="s">
        <v>153</v>
      </c>
      <c r="D4" s="17">
        <v>43682</v>
      </c>
      <c r="E4" s="16">
        <v>11.6</v>
      </c>
      <c r="F4" s="16">
        <f t="shared" si="0"/>
        <v>2.6276808359999997E-2</v>
      </c>
      <c r="G4" s="16" t="s">
        <v>153</v>
      </c>
      <c r="H4" s="19">
        <v>-20.350000000000001</v>
      </c>
      <c r="I4" s="19">
        <v>-43.32</v>
      </c>
      <c r="J4" s="16">
        <v>651</v>
      </c>
      <c r="K4" s="16">
        <v>11.2</v>
      </c>
      <c r="L4" s="16" t="s">
        <v>152</v>
      </c>
      <c r="M4" s="8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</row>
    <row r="5" spans="1:212" s="18" customFormat="1" x14ac:dyDescent="0.2">
      <c r="A5" s="16" t="s">
        <v>156</v>
      </c>
      <c r="B5" s="16">
        <v>2.3824613999999999E-3</v>
      </c>
      <c r="C5" s="16" t="s">
        <v>153</v>
      </c>
      <c r="D5" s="17">
        <v>43655</v>
      </c>
      <c r="E5" s="16">
        <v>11.3</v>
      </c>
      <c r="F5" s="16">
        <f t="shared" si="0"/>
        <v>2.6921813820000001E-2</v>
      </c>
      <c r="G5" s="16" t="s">
        <v>153</v>
      </c>
      <c r="H5" s="19">
        <v>-20.350000000000001</v>
      </c>
      <c r="I5" s="19">
        <v>-43.32</v>
      </c>
      <c r="J5" s="16">
        <v>651</v>
      </c>
      <c r="K5" s="16">
        <v>0</v>
      </c>
      <c r="L5" s="16" t="s">
        <v>152</v>
      </c>
      <c r="M5" s="8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s="18" customFormat="1" x14ac:dyDescent="0.2">
      <c r="A6" s="16" t="s">
        <v>156</v>
      </c>
      <c r="B6" s="16">
        <v>2.3936923999999999E-3</v>
      </c>
      <c r="C6" s="16" t="s">
        <v>153</v>
      </c>
      <c r="D6" s="17">
        <v>43619</v>
      </c>
      <c r="E6" s="16">
        <v>13.5</v>
      </c>
      <c r="F6" s="16">
        <f t="shared" si="0"/>
        <v>3.2314847399999999E-2</v>
      </c>
      <c r="G6" s="16" t="s">
        <v>153</v>
      </c>
      <c r="H6" s="19">
        <v>-20.350000000000001</v>
      </c>
      <c r="I6" s="19">
        <v>-43.32</v>
      </c>
      <c r="J6" s="16">
        <v>651</v>
      </c>
      <c r="K6" s="16">
        <v>6.7</v>
      </c>
      <c r="L6" s="16" t="s">
        <v>152</v>
      </c>
      <c r="M6" s="8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s="18" customFormat="1" x14ac:dyDescent="0.2">
      <c r="A7" s="16" t="s">
        <v>156</v>
      </c>
      <c r="B7" s="16">
        <v>2.877798E-3</v>
      </c>
      <c r="C7" s="16" t="s">
        <v>153</v>
      </c>
      <c r="D7" s="17">
        <v>43710</v>
      </c>
      <c r="E7" s="16">
        <v>14</v>
      </c>
      <c r="F7" s="16">
        <f t="shared" si="0"/>
        <v>4.0289171999999998E-2</v>
      </c>
      <c r="G7" s="16" t="s">
        <v>153</v>
      </c>
      <c r="H7" s="19">
        <v>-20.350000000000001</v>
      </c>
      <c r="I7" s="19">
        <v>-43.32</v>
      </c>
      <c r="J7" s="16">
        <v>651</v>
      </c>
      <c r="K7" s="16">
        <v>31.6</v>
      </c>
      <c r="L7" s="16" t="s">
        <v>152</v>
      </c>
      <c r="M7" s="8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s="18" customFormat="1" x14ac:dyDescent="0.2">
      <c r="A8" s="16" t="s">
        <v>156</v>
      </c>
      <c r="B8" s="16">
        <v>2.4034564000000001E-3</v>
      </c>
      <c r="C8" s="16" t="s">
        <v>153</v>
      </c>
      <c r="D8" s="17">
        <v>43480</v>
      </c>
      <c r="E8" s="16">
        <v>18.3</v>
      </c>
      <c r="F8" s="16">
        <f t="shared" si="0"/>
        <v>4.3983252120000003E-2</v>
      </c>
      <c r="G8" s="16" t="s">
        <v>153</v>
      </c>
      <c r="H8" s="19">
        <v>-20.350000000000001</v>
      </c>
      <c r="I8" s="19">
        <v>-43.32</v>
      </c>
      <c r="J8" s="16">
        <v>651</v>
      </c>
      <c r="K8" s="16">
        <v>34.9</v>
      </c>
      <c r="L8" s="16" t="s">
        <v>151</v>
      </c>
      <c r="M8" s="8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s="18" customFormat="1" x14ac:dyDescent="0.2">
      <c r="A9" s="16" t="s">
        <v>156</v>
      </c>
      <c r="B9" s="16">
        <v>2.7120793000000002E-3</v>
      </c>
      <c r="C9" s="16" t="s">
        <v>153</v>
      </c>
      <c r="D9" s="17">
        <v>43521</v>
      </c>
      <c r="E9" s="16">
        <v>17.5</v>
      </c>
      <c r="F9" s="16">
        <f t="shared" si="0"/>
        <v>4.746138775E-2</v>
      </c>
      <c r="G9" s="16" t="s">
        <v>153</v>
      </c>
      <c r="H9" s="19">
        <v>-20.350000000000001</v>
      </c>
      <c r="I9" s="19">
        <v>-43.32</v>
      </c>
      <c r="J9" s="16">
        <v>651</v>
      </c>
      <c r="K9" s="16">
        <v>176.2</v>
      </c>
      <c r="L9" s="16" t="s">
        <v>151</v>
      </c>
      <c r="M9" s="8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s="18" customFormat="1" x14ac:dyDescent="0.2">
      <c r="A10" s="16" t="s">
        <v>156</v>
      </c>
      <c r="B10" s="16">
        <v>2.9154051999999999E-3</v>
      </c>
      <c r="C10" s="16" t="s">
        <v>153</v>
      </c>
      <c r="D10" s="17">
        <v>43593</v>
      </c>
      <c r="E10" s="16">
        <v>18.5</v>
      </c>
      <c r="F10" s="16">
        <f t="shared" si="0"/>
        <v>5.3934996199999995E-2</v>
      </c>
      <c r="G10" s="16" t="s">
        <v>153</v>
      </c>
      <c r="H10" s="19">
        <v>-20.350000000000001</v>
      </c>
      <c r="I10" s="19">
        <v>-43.32</v>
      </c>
      <c r="J10" s="16">
        <v>651</v>
      </c>
      <c r="K10" s="16">
        <v>86</v>
      </c>
      <c r="L10" s="16" t="s">
        <v>152</v>
      </c>
      <c r="M10" s="8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s="18" customFormat="1" x14ac:dyDescent="0.2">
      <c r="A11" s="16" t="s">
        <v>157</v>
      </c>
      <c r="B11" s="16">
        <v>1.5291661E-3</v>
      </c>
      <c r="C11" s="16" t="s">
        <v>153</v>
      </c>
      <c r="D11" s="17">
        <v>43710</v>
      </c>
      <c r="E11" s="16">
        <v>37.5</v>
      </c>
      <c r="F11" s="16">
        <f t="shared" si="0"/>
        <v>5.7343728750000003E-2</v>
      </c>
      <c r="G11" s="16" t="s">
        <v>153</v>
      </c>
      <c r="H11" s="19">
        <v>-20.27</v>
      </c>
      <c r="I11" s="19">
        <v>-42.92</v>
      </c>
      <c r="J11" s="16">
        <v>334</v>
      </c>
      <c r="K11" s="16">
        <v>10.8</v>
      </c>
      <c r="L11" s="16" t="s">
        <v>151</v>
      </c>
      <c r="M11" s="8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s="18" customFormat="1" x14ac:dyDescent="0.2">
      <c r="A12" s="16" t="s">
        <v>156</v>
      </c>
      <c r="B12" s="16">
        <v>3.0526161999999998E-3</v>
      </c>
      <c r="C12" s="16" t="s">
        <v>153</v>
      </c>
      <c r="D12" s="17">
        <v>43557</v>
      </c>
      <c r="E12" s="16">
        <v>22.4</v>
      </c>
      <c r="F12" s="16">
        <f t="shared" si="0"/>
        <v>6.8378602879999986E-2</v>
      </c>
      <c r="G12" s="16" t="s">
        <v>153</v>
      </c>
      <c r="H12" s="19">
        <v>-20.350000000000001</v>
      </c>
      <c r="I12" s="19">
        <v>-43.32</v>
      </c>
      <c r="J12" s="16">
        <v>651</v>
      </c>
      <c r="K12" s="16">
        <v>147.69999999999999</v>
      </c>
      <c r="L12" s="16" t="s">
        <v>152</v>
      </c>
      <c r="M12" s="8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s="18" customFormat="1" x14ac:dyDescent="0.2">
      <c r="A13" s="16" t="s">
        <v>157</v>
      </c>
      <c r="B13" s="16">
        <v>1.3195252000000001E-3</v>
      </c>
      <c r="C13" s="16" t="s">
        <v>153</v>
      </c>
      <c r="D13" s="17">
        <v>43593</v>
      </c>
      <c r="E13" s="16">
        <v>61.3</v>
      </c>
      <c r="F13" s="16">
        <f t="shared" si="0"/>
        <v>8.0886894759999994E-2</v>
      </c>
      <c r="G13" s="16" t="s">
        <v>153</v>
      </c>
      <c r="H13" s="19">
        <v>-20.27</v>
      </c>
      <c r="I13" s="19">
        <v>-42.92</v>
      </c>
      <c r="J13" s="16">
        <v>334</v>
      </c>
      <c r="K13" s="16">
        <v>13</v>
      </c>
      <c r="L13" s="16" t="s">
        <v>152</v>
      </c>
      <c r="M13" s="8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s="18" customFormat="1" x14ac:dyDescent="0.2">
      <c r="A14" s="16" t="s">
        <v>157</v>
      </c>
      <c r="B14" s="16">
        <v>1.2289064E-3</v>
      </c>
      <c r="C14" s="16" t="s">
        <v>153</v>
      </c>
      <c r="D14" s="17">
        <v>43522</v>
      </c>
      <c r="E14" s="16">
        <v>66.900000000000006</v>
      </c>
      <c r="F14" s="16">
        <f t="shared" si="0"/>
        <v>8.2213838160000011E-2</v>
      </c>
      <c r="G14" s="16" t="s">
        <v>153</v>
      </c>
      <c r="H14" s="19">
        <v>-20.27</v>
      </c>
      <c r="I14" s="19">
        <v>-42.92</v>
      </c>
      <c r="J14" s="16">
        <v>334</v>
      </c>
      <c r="K14" s="16">
        <v>248.3</v>
      </c>
      <c r="L14" s="16" t="s">
        <v>151</v>
      </c>
      <c r="M14" s="8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s="18" customFormat="1" x14ac:dyDescent="0.2">
      <c r="A15" s="16" t="s">
        <v>156</v>
      </c>
      <c r="B15" s="16">
        <v>3.8156826000000001E-3</v>
      </c>
      <c r="C15" s="16" t="s">
        <v>153</v>
      </c>
      <c r="D15" s="17">
        <v>43549</v>
      </c>
      <c r="E15" s="16">
        <v>22.5</v>
      </c>
      <c r="F15" s="16">
        <f t="shared" si="0"/>
        <v>8.5852858500000004E-2</v>
      </c>
      <c r="G15" s="16" t="s">
        <v>153</v>
      </c>
      <c r="H15" s="19">
        <v>-20.350000000000001</v>
      </c>
      <c r="I15" s="19">
        <v>-43.32</v>
      </c>
      <c r="J15" s="16">
        <v>651</v>
      </c>
      <c r="K15" s="16">
        <v>174.7</v>
      </c>
      <c r="L15" s="16" t="s">
        <v>151</v>
      </c>
      <c r="M15" s="8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s="18" customFormat="1" x14ac:dyDescent="0.2">
      <c r="A16" s="16" t="s">
        <v>157</v>
      </c>
      <c r="B16" s="16">
        <v>1.1614826999999999E-3</v>
      </c>
      <c r="C16" s="16" t="s">
        <v>153</v>
      </c>
      <c r="D16" s="17">
        <v>43592</v>
      </c>
      <c r="E16" s="16">
        <v>91.3</v>
      </c>
      <c r="F16" s="16">
        <f t="shared" si="0"/>
        <v>0.10604337051</v>
      </c>
      <c r="G16" s="16" t="s">
        <v>153</v>
      </c>
      <c r="H16" s="19">
        <v>-20.02</v>
      </c>
      <c r="I16" s="19">
        <v>-42.75</v>
      </c>
      <c r="J16" s="16">
        <v>291</v>
      </c>
      <c r="K16" s="16">
        <v>13</v>
      </c>
      <c r="L16" s="16" t="s">
        <v>152</v>
      </c>
      <c r="M16" s="8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s="18" customFormat="1" x14ac:dyDescent="0.2">
      <c r="A17" s="16" t="s">
        <v>157</v>
      </c>
      <c r="B17" s="16">
        <v>1.3023005999999999E-3</v>
      </c>
      <c r="C17" s="16" t="s">
        <v>153</v>
      </c>
      <c r="D17" s="17">
        <v>43522</v>
      </c>
      <c r="E17" s="16">
        <v>96.5</v>
      </c>
      <c r="F17" s="16">
        <f t="shared" si="0"/>
        <v>0.12567200789999999</v>
      </c>
      <c r="G17" s="16" t="s">
        <v>153</v>
      </c>
      <c r="H17" s="19">
        <v>-20.02</v>
      </c>
      <c r="I17" s="19">
        <v>-42.75</v>
      </c>
      <c r="J17" s="16">
        <v>291</v>
      </c>
      <c r="K17" s="16">
        <v>248.3</v>
      </c>
      <c r="L17" s="16" t="s">
        <v>151</v>
      </c>
      <c r="M17" s="8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s="18" customFormat="1" x14ac:dyDescent="0.2">
      <c r="A18" s="16" t="s">
        <v>157</v>
      </c>
      <c r="B18" s="16">
        <v>1.5633765E-3</v>
      </c>
      <c r="C18" s="16" t="s">
        <v>153</v>
      </c>
      <c r="D18" s="17">
        <v>43549</v>
      </c>
      <c r="E18" s="16">
        <v>82.5</v>
      </c>
      <c r="F18" s="16">
        <f t="shared" si="0"/>
        <v>0.12897856124999998</v>
      </c>
      <c r="G18" s="16" t="s">
        <v>153</v>
      </c>
      <c r="H18" s="19">
        <v>-20.27</v>
      </c>
      <c r="I18" s="19">
        <v>-42.92</v>
      </c>
      <c r="J18" s="16">
        <v>334</v>
      </c>
      <c r="K18" s="16">
        <v>110.4</v>
      </c>
      <c r="L18" s="16" t="s">
        <v>151</v>
      </c>
      <c r="M18" s="8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s="18" customFormat="1" x14ac:dyDescent="0.2">
      <c r="A19" s="16" t="s">
        <v>157</v>
      </c>
      <c r="B19" s="16">
        <v>1.2445396E-3</v>
      </c>
      <c r="C19" s="16" t="s">
        <v>153</v>
      </c>
      <c r="D19" s="17">
        <v>43558</v>
      </c>
      <c r="E19" s="16">
        <v>112</v>
      </c>
      <c r="F19" s="16">
        <f t="shared" si="0"/>
        <v>0.13938843519999999</v>
      </c>
      <c r="G19" s="16" t="s">
        <v>153</v>
      </c>
      <c r="H19" s="19">
        <v>-20.02</v>
      </c>
      <c r="I19" s="19">
        <v>-42.75</v>
      </c>
      <c r="J19" s="16">
        <v>291</v>
      </c>
      <c r="K19" s="16">
        <v>60.1</v>
      </c>
      <c r="L19" s="16" t="s">
        <v>152</v>
      </c>
      <c r="M19" s="8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s="18" customFormat="1" x14ac:dyDescent="0.2">
      <c r="A20" s="16" t="s">
        <v>157</v>
      </c>
      <c r="B20" s="16">
        <v>1.1503055999999999E-3</v>
      </c>
      <c r="C20" s="16" t="s">
        <v>153</v>
      </c>
      <c r="D20" s="17">
        <v>43592</v>
      </c>
      <c r="E20" s="16">
        <v>155</v>
      </c>
      <c r="F20" s="16">
        <f t="shared" si="0"/>
        <v>0.17829736799999998</v>
      </c>
      <c r="G20" s="16" t="s">
        <v>153</v>
      </c>
      <c r="H20" s="20">
        <v>-19.489999999999998</v>
      </c>
      <c r="I20" s="20">
        <v>-42.49</v>
      </c>
      <c r="J20" s="16">
        <v>226</v>
      </c>
      <c r="K20" s="16">
        <v>37</v>
      </c>
      <c r="L20" s="16" t="s">
        <v>152</v>
      </c>
      <c r="M20" s="8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s="18" customFormat="1" x14ac:dyDescent="0.2">
      <c r="A21" s="16" t="s">
        <v>157</v>
      </c>
      <c r="B21" s="16">
        <v>1.1743703E-3</v>
      </c>
      <c r="C21" s="16" t="s">
        <v>153</v>
      </c>
      <c r="D21" s="17">
        <v>43592</v>
      </c>
      <c r="E21" s="16">
        <v>155</v>
      </c>
      <c r="F21" s="16">
        <f t="shared" si="0"/>
        <v>0.18202739649999999</v>
      </c>
      <c r="G21" s="16" t="s">
        <v>153</v>
      </c>
      <c r="H21" s="19">
        <v>-19.329999999999998</v>
      </c>
      <c r="I21" s="19">
        <v>-42.38</v>
      </c>
      <c r="J21" s="16">
        <v>191</v>
      </c>
      <c r="K21" s="16">
        <v>22.1</v>
      </c>
      <c r="L21" s="16" t="s">
        <v>152</v>
      </c>
      <c r="M21" s="8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s="18" customFormat="1" x14ac:dyDescent="0.2">
      <c r="A22" s="16" t="s">
        <v>157</v>
      </c>
      <c r="B22" s="16">
        <v>1.6777548000000001E-3</v>
      </c>
      <c r="C22" s="16" t="s">
        <v>153</v>
      </c>
      <c r="D22" s="17">
        <v>43522</v>
      </c>
      <c r="E22" s="16">
        <v>123</v>
      </c>
      <c r="F22" s="16">
        <f t="shared" si="0"/>
        <v>0.20636384040000003</v>
      </c>
      <c r="G22" s="16" t="s">
        <v>153</v>
      </c>
      <c r="H22" s="19">
        <v>-19.760000000000002</v>
      </c>
      <c r="I22" s="19">
        <v>-42.48</v>
      </c>
      <c r="J22" s="16">
        <v>235</v>
      </c>
      <c r="K22" s="16">
        <v>106.5</v>
      </c>
      <c r="L22" s="16" t="s">
        <v>151</v>
      </c>
      <c r="M22" s="8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s="18" customFormat="1" x14ac:dyDescent="0.2">
      <c r="A23" s="16" t="s">
        <v>157</v>
      </c>
      <c r="B23" s="16">
        <v>2.94503E-3</v>
      </c>
      <c r="C23" s="16" t="s">
        <v>153</v>
      </c>
      <c r="D23" s="17">
        <v>43712</v>
      </c>
      <c r="E23" s="16">
        <v>71.5</v>
      </c>
      <c r="F23" s="16">
        <f t="shared" si="0"/>
        <v>0.210569645</v>
      </c>
      <c r="G23" s="16" t="s">
        <v>153</v>
      </c>
      <c r="H23" s="19">
        <v>-19.329999999999998</v>
      </c>
      <c r="I23" s="19">
        <v>-42.38</v>
      </c>
      <c r="J23" s="16">
        <v>191</v>
      </c>
      <c r="K23" s="16">
        <v>55.7</v>
      </c>
      <c r="L23" s="16" t="s">
        <v>151</v>
      </c>
      <c r="M23" s="8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s="18" customFormat="1" x14ac:dyDescent="0.2">
      <c r="A24" s="16" t="s">
        <v>156</v>
      </c>
      <c r="B24" s="16">
        <v>2.0723221199999999E-2</v>
      </c>
      <c r="C24" s="16" t="s">
        <v>153</v>
      </c>
      <c r="D24" s="17">
        <v>43655</v>
      </c>
      <c r="E24" s="16">
        <v>11.3</v>
      </c>
      <c r="F24" s="16">
        <f t="shared" si="0"/>
        <v>0.23417239955999999</v>
      </c>
      <c r="G24" s="16" t="s">
        <v>153</v>
      </c>
      <c r="H24" s="19">
        <v>-20.28</v>
      </c>
      <c r="I24" s="19">
        <v>-43.03</v>
      </c>
      <c r="J24" s="16">
        <v>387</v>
      </c>
      <c r="K24" s="16">
        <v>0</v>
      </c>
      <c r="L24" s="16" t="s">
        <v>152</v>
      </c>
      <c r="M24" s="8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s="18" customFormat="1" x14ac:dyDescent="0.2">
      <c r="A25" s="16" t="s">
        <v>157</v>
      </c>
      <c r="B25" s="16">
        <v>1.2086080999999999E-3</v>
      </c>
      <c r="C25" s="16" t="s">
        <v>153</v>
      </c>
      <c r="D25" s="17">
        <v>43560</v>
      </c>
      <c r="E25" s="16">
        <v>197</v>
      </c>
      <c r="F25" s="16">
        <f t="shared" si="0"/>
        <v>0.2380957957</v>
      </c>
      <c r="G25" s="16" t="s">
        <v>153</v>
      </c>
      <c r="H25" s="20">
        <v>-19.489999999999998</v>
      </c>
      <c r="I25" s="20">
        <v>-42.49</v>
      </c>
      <c r="J25" s="16">
        <v>226</v>
      </c>
      <c r="K25" s="16">
        <v>39.299999999999997</v>
      </c>
      <c r="L25" s="16" t="s">
        <v>152</v>
      </c>
      <c r="M25" s="8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s="18" customFormat="1" x14ac:dyDescent="0.2">
      <c r="A26" s="16" t="s">
        <v>157</v>
      </c>
      <c r="B26" s="16">
        <v>1.4075068E-3</v>
      </c>
      <c r="C26" s="16" t="s">
        <v>153</v>
      </c>
      <c r="D26" s="17">
        <v>43522</v>
      </c>
      <c r="E26" s="16">
        <v>190</v>
      </c>
      <c r="F26" s="16">
        <f t="shared" si="0"/>
        <v>0.26742629200000001</v>
      </c>
      <c r="G26" s="16" t="s">
        <v>153</v>
      </c>
      <c r="H26" s="16">
        <v>-19.489999999999998</v>
      </c>
      <c r="I26" s="16">
        <v>-42.49</v>
      </c>
      <c r="J26" s="16">
        <v>226</v>
      </c>
      <c r="K26" s="16">
        <v>106.5</v>
      </c>
      <c r="L26" s="16" t="s">
        <v>151</v>
      </c>
      <c r="M26" s="8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s="18" customFormat="1" x14ac:dyDescent="0.2">
      <c r="A27" s="16" t="s">
        <v>157</v>
      </c>
      <c r="B27" s="16">
        <v>1.4478405000000001E-3</v>
      </c>
      <c r="C27" s="16" t="s">
        <v>153</v>
      </c>
      <c r="D27" s="17">
        <v>43523</v>
      </c>
      <c r="E27" s="16">
        <v>190</v>
      </c>
      <c r="F27" s="16">
        <f t="shared" si="0"/>
        <v>0.27508969500000002</v>
      </c>
      <c r="G27" s="16" t="s">
        <v>153</v>
      </c>
      <c r="H27" s="19">
        <v>-19.329999999999998</v>
      </c>
      <c r="I27" s="19">
        <v>-42.38</v>
      </c>
      <c r="J27" s="16">
        <v>191</v>
      </c>
      <c r="K27" s="16">
        <v>180.6</v>
      </c>
      <c r="L27" s="16" t="s">
        <v>151</v>
      </c>
      <c r="M27" s="8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s="18" customFormat="1" x14ac:dyDescent="0.2">
      <c r="A28" s="16" t="s">
        <v>156</v>
      </c>
      <c r="B28" s="16">
        <v>1.5446632700000001E-2</v>
      </c>
      <c r="C28" s="16" t="s">
        <v>153</v>
      </c>
      <c r="D28" s="17">
        <v>43480</v>
      </c>
      <c r="E28" s="16">
        <v>18.3</v>
      </c>
      <c r="F28" s="16">
        <f t="shared" si="0"/>
        <v>0.28267337841000001</v>
      </c>
      <c r="G28" s="16" t="s">
        <v>153</v>
      </c>
      <c r="H28" s="19">
        <v>-20.28</v>
      </c>
      <c r="I28" s="19">
        <v>-43.03</v>
      </c>
      <c r="J28" s="16">
        <v>387</v>
      </c>
      <c r="K28" s="16">
        <v>34.9</v>
      </c>
      <c r="L28" s="16" t="s">
        <v>151</v>
      </c>
      <c r="M28" s="8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  <row r="29" spans="1:212" s="18" customFormat="1" x14ac:dyDescent="0.2">
      <c r="A29" s="16" t="s">
        <v>157</v>
      </c>
      <c r="B29" s="16">
        <v>2.2949380999999999E-3</v>
      </c>
      <c r="C29" s="16" t="s">
        <v>153</v>
      </c>
      <c r="D29" s="17">
        <v>43550</v>
      </c>
      <c r="E29" s="16">
        <v>133</v>
      </c>
      <c r="F29" s="16">
        <f t="shared" si="0"/>
        <v>0.30522676729999998</v>
      </c>
      <c r="G29" s="16" t="s">
        <v>153</v>
      </c>
      <c r="H29" s="19">
        <v>-20.02</v>
      </c>
      <c r="I29" s="19">
        <v>-42.75</v>
      </c>
      <c r="J29" s="16">
        <v>291</v>
      </c>
      <c r="K29" s="16">
        <v>110.4</v>
      </c>
      <c r="L29" s="16" t="s">
        <v>151</v>
      </c>
      <c r="M29" s="8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</row>
    <row r="30" spans="1:212" s="18" customFormat="1" x14ac:dyDescent="0.2">
      <c r="A30" s="16" t="s">
        <v>157</v>
      </c>
      <c r="B30" s="16">
        <v>4.5481651999999999E-3</v>
      </c>
      <c r="C30" s="16">
        <v>6.38238E-3</v>
      </c>
      <c r="D30" s="17">
        <v>43558</v>
      </c>
      <c r="E30" s="16">
        <v>74.3</v>
      </c>
      <c r="F30" s="16">
        <f t="shared" si="0"/>
        <v>0.33792867435999996</v>
      </c>
      <c r="G30" s="16">
        <f>C30*E30</f>
        <v>0.47421083399999997</v>
      </c>
      <c r="H30" s="19">
        <v>-20.27</v>
      </c>
      <c r="I30" s="19">
        <v>-42.92</v>
      </c>
      <c r="J30" s="16">
        <v>334</v>
      </c>
      <c r="K30" s="16">
        <v>60.1</v>
      </c>
      <c r="L30" s="16" t="s">
        <v>152</v>
      </c>
      <c r="M30" s="8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</row>
    <row r="31" spans="1:212" s="18" customFormat="1" x14ac:dyDescent="0.2">
      <c r="A31" s="16" t="s">
        <v>157</v>
      </c>
      <c r="B31" s="16">
        <v>2.3760553999999999E-3</v>
      </c>
      <c r="C31" s="16" t="s">
        <v>153</v>
      </c>
      <c r="D31" s="17">
        <v>43550</v>
      </c>
      <c r="E31" s="16">
        <v>154</v>
      </c>
      <c r="F31" s="16">
        <f t="shared" si="0"/>
        <v>0.36591253159999998</v>
      </c>
      <c r="G31" s="16" t="s">
        <v>153</v>
      </c>
      <c r="H31" s="19">
        <v>-19.760000000000002</v>
      </c>
      <c r="I31" s="19">
        <v>-42.48</v>
      </c>
      <c r="J31" s="16">
        <v>235</v>
      </c>
      <c r="K31" s="16">
        <v>90.3</v>
      </c>
      <c r="L31" s="16" t="s">
        <v>151</v>
      </c>
      <c r="M31" s="80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</row>
    <row r="32" spans="1:212" s="18" customFormat="1" x14ac:dyDescent="0.2">
      <c r="A32" s="16" t="s">
        <v>157</v>
      </c>
      <c r="B32" s="16">
        <v>1.5855095999999999E-3</v>
      </c>
      <c r="C32" s="16" t="s">
        <v>153</v>
      </c>
      <c r="D32" s="17">
        <v>43550</v>
      </c>
      <c r="E32" s="16">
        <v>242</v>
      </c>
      <c r="F32" s="16">
        <f t="shared" si="0"/>
        <v>0.38369332319999999</v>
      </c>
      <c r="G32" s="16" t="s">
        <v>153</v>
      </c>
      <c r="H32" s="19">
        <v>-19.329999999999998</v>
      </c>
      <c r="I32" s="19">
        <v>-42.38</v>
      </c>
      <c r="J32" s="16">
        <v>191</v>
      </c>
      <c r="K32" s="16">
        <v>49.4</v>
      </c>
      <c r="L32" s="16" t="s">
        <v>151</v>
      </c>
      <c r="M32" s="8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</row>
    <row r="33" spans="1:212" s="18" customFormat="1" x14ac:dyDescent="0.2">
      <c r="A33" s="16" t="s">
        <v>157</v>
      </c>
      <c r="B33" s="16">
        <v>1.6021999E-3</v>
      </c>
      <c r="C33" s="16" t="s">
        <v>153</v>
      </c>
      <c r="D33" s="17">
        <v>43550</v>
      </c>
      <c r="E33" s="16">
        <v>242</v>
      </c>
      <c r="F33" s="16">
        <f t="shared" si="0"/>
        <v>0.38773237579999997</v>
      </c>
      <c r="G33" s="16" t="s">
        <v>153</v>
      </c>
      <c r="H33" s="20">
        <v>-19.489999999999998</v>
      </c>
      <c r="I33" s="20">
        <v>-42.49</v>
      </c>
      <c r="J33" s="16">
        <v>226</v>
      </c>
      <c r="K33" s="16">
        <v>90.3</v>
      </c>
      <c r="L33" s="16" t="s">
        <v>151</v>
      </c>
      <c r="M33" s="80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</row>
    <row r="34" spans="1:212" s="18" customFormat="1" x14ac:dyDescent="0.2">
      <c r="A34" s="16" t="s">
        <v>157</v>
      </c>
      <c r="B34" s="16">
        <v>2.9074129000000002E-3</v>
      </c>
      <c r="C34" s="16" t="s">
        <v>153</v>
      </c>
      <c r="D34" s="17">
        <v>43565</v>
      </c>
      <c r="E34" s="16">
        <v>197</v>
      </c>
      <c r="F34" s="16">
        <f t="shared" si="0"/>
        <v>0.57276034129999998</v>
      </c>
      <c r="G34" s="16" t="s">
        <v>153</v>
      </c>
      <c r="H34" s="19">
        <v>-19.329999999999998</v>
      </c>
      <c r="I34" s="19">
        <v>-42.38</v>
      </c>
      <c r="J34" s="16">
        <v>191</v>
      </c>
      <c r="K34" s="16">
        <v>11</v>
      </c>
      <c r="L34" s="16" t="s">
        <v>152</v>
      </c>
      <c r="M34" s="8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</row>
    <row r="35" spans="1:212" s="18" customFormat="1" x14ac:dyDescent="0.2">
      <c r="A35" s="16" t="s">
        <v>156</v>
      </c>
      <c r="B35" s="16">
        <v>3.4425402700000003E-2</v>
      </c>
      <c r="C35" s="16" t="s">
        <v>153</v>
      </c>
      <c r="D35" s="17">
        <v>43557</v>
      </c>
      <c r="E35" s="16">
        <v>22.4</v>
      </c>
      <c r="F35" s="16">
        <f t="shared" si="0"/>
        <v>0.77112902047999998</v>
      </c>
      <c r="G35" s="16" t="s">
        <v>153</v>
      </c>
      <c r="H35" s="19">
        <v>-20.28</v>
      </c>
      <c r="I35" s="19">
        <v>-43.03</v>
      </c>
      <c r="J35" s="16">
        <v>387</v>
      </c>
      <c r="K35" s="16">
        <v>147.69999999999999</v>
      </c>
      <c r="L35" s="16" t="s">
        <v>152</v>
      </c>
      <c r="M35" s="8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</row>
    <row r="36" spans="1:212" s="18" customFormat="1" x14ac:dyDescent="0.2">
      <c r="A36" s="16" t="s">
        <v>157</v>
      </c>
      <c r="B36" s="16">
        <v>2.2380934000000002E-3</v>
      </c>
      <c r="C36" s="16">
        <v>8.9448627000000003E-3</v>
      </c>
      <c r="D36" s="17">
        <v>43493</v>
      </c>
      <c r="E36" s="16">
        <v>487</v>
      </c>
      <c r="F36" s="16">
        <f t="shared" si="0"/>
        <v>1.0899514858000001</v>
      </c>
      <c r="G36" s="16">
        <f t="shared" ref="G36:G44" si="1">C36*E36</f>
        <v>4.3561481348999997</v>
      </c>
      <c r="H36" s="19">
        <v>-19.170000000000002</v>
      </c>
      <c r="I36" s="19">
        <v>-41.46</v>
      </c>
      <c r="J36" s="16">
        <v>117</v>
      </c>
      <c r="K36" s="16">
        <v>1.2</v>
      </c>
      <c r="L36" s="16" t="s">
        <v>151</v>
      </c>
      <c r="M36" s="8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</row>
    <row r="37" spans="1:212" s="18" customFormat="1" x14ac:dyDescent="0.2">
      <c r="A37" s="16" t="s">
        <v>159</v>
      </c>
      <c r="B37" s="16" t="s">
        <v>153</v>
      </c>
      <c r="C37" s="16">
        <v>5.5061166999999999E-3</v>
      </c>
      <c r="D37" s="17">
        <v>43572</v>
      </c>
      <c r="E37" s="16">
        <v>3.03</v>
      </c>
      <c r="F37" s="16" t="s">
        <v>153</v>
      </c>
      <c r="G37" s="16">
        <f t="shared" si="1"/>
        <v>1.6683533601E-2</v>
      </c>
      <c r="H37" s="16">
        <v>-19.350000000000001</v>
      </c>
      <c r="I37" s="16">
        <v>-41.85</v>
      </c>
      <c r="J37" s="16">
        <v>224</v>
      </c>
      <c r="K37" s="16">
        <v>87.1</v>
      </c>
      <c r="L37" s="16" t="s">
        <v>152</v>
      </c>
      <c r="M37" s="80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</row>
    <row r="38" spans="1:212" s="18" customFormat="1" x14ac:dyDescent="0.2">
      <c r="A38" s="16" t="s">
        <v>168</v>
      </c>
      <c r="B38" s="16" t="s">
        <v>153</v>
      </c>
      <c r="C38" s="16">
        <v>6.7204129999999997E-3</v>
      </c>
      <c r="D38" s="17">
        <v>43939</v>
      </c>
      <c r="E38" s="16">
        <v>3.03</v>
      </c>
      <c r="F38" s="16" t="s">
        <v>153</v>
      </c>
      <c r="G38" s="16">
        <f t="shared" si="1"/>
        <v>2.0362851389999999E-2</v>
      </c>
      <c r="H38" s="16">
        <v>-19.510000000000002</v>
      </c>
      <c r="I38" s="16">
        <v>-41.87</v>
      </c>
      <c r="J38" s="16">
        <v>346</v>
      </c>
      <c r="K38" s="16">
        <v>87.1</v>
      </c>
      <c r="L38" s="16" t="s">
        <v>152</v>
      </c>
      <c r="M38" s="80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</row>
    <row r="39" spans="1:212" s="18" customFormat="1" x14ac:dyDescent="0.2">
      <c r="A39" s="16" t="s">
        <v>165</v>
      </c>
      <c r="B39" s="16" t="s">
        <v>153</v>
      </c>
      <c r="C39" s="16">
        <v>5.5919999999999997E-3</v>
      </c>
      <c r="D39" s="17">
        <v>44023</v>
      </c>
      <c r="E39" s="16">
        <v>4.34</v>
      </c>
      <c r="F39" s="16" t="s">
        <v>153</v>
      </c>
      <c r="G39" s="16">
        <f t="shared" si="1"/>
        <v>2.4269279999999997E-2</v>
      </c>
      <c r="H39" s="16">
        <v>-18.78</v>
      </c>
      <c r="I39" s="16">
        <v>-42.14</v>
      </c>
      <c r="J39" s="16">
        <v>209</v>
      </c>
      <c r="K39" s="16">
        <v>7.4</v>
      </c>
      <c r="L39" s="16" t="s">
        <v>152</v>
      </c>
      <c r="M39" s="8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</row>
    <row r="40" spans="1:212" s="18" customFormat="1" x14ac:dyDescent="0.2">
      <c r="A40" s="16" t="s">
        <v>172</v>
      </c>
      <c r="B40" s="16" t="s">
        <v>153</v>
      </c>
      <c r="C40" s="16">
        <v>5.7216309E-3</v>
      </c>
      <c r="D40" s="17">
        <v>43559</v>
      </c>
      <c r="E40" s="16">
        <v>45.2</v>
      </c>
      <c r="F40" s="16" t="s">
        <v>153</v>
      </c>
      <c r="G40" s="16">
        <f t="shared" si="1"/>
        <v>0.25861771668</v>
      </c>
      <c r="H40" s="16">
        <v>-19.829999999999998</v>
      </c>
      <c r="I40" s="16">
        <v>-43.13</v>
      </c>
      <c r="J40" s="16">
        <v>564</v>
      </c>
      <c r="K40" s="16">
        <v>117.2</v>
      </c>
      <c r="L40" s="16" t="s">
        <v>152</v>
      </c>
      <c r="M40" s="80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</row>
    <row r="41" spans="1:212" s="18" customFormat="1" x14ac:dyDescent="0.2">
      <c r="A41" s="16" t="s">
        <v>157</v>
      </c>
      <c r="B41" s="16" t="s">
        <v>153</v>
      </c>
      <c r="C41" s="16">
        <v>6.3255973000000002E-3</v>
      </c>
      <c r="D41" s="17">
        <v>43622</v>
      </c>
      <c r="E41" s="16">
        <v>226</v>
      </c>
      <c r="F41" s="16" t="s">
        <v>153</v>
      </c>
      <c r="G41" s="16">
        <f t="shared" si="1"/>
        <v>1.4295849898000001</v>
      </c>
      <c r="H41" s="19">
        <v>-19.350000000000001</v>
      </c>
      <c r="I41" s="19">
        <v>-41.24</v>
      </c>
      <c r="J41" s="16">
        <v>100</v>
      </c>
      <c r="K41" s="16">
        <v>8.6999999999999993</v>
      </c>
      <c r="L41" s="16" t="s">
        <v>152</v>
      </c>
      <c r="M41" s="8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</row>
    <row r="42" spans="1:212" s="18" customFormat="1" x14ac:dyDescent="0.2">
      <c r="A42" s="16" t="s">
        <v>157</v>
      </c>
      <c r="B42" s="16" t="s">
        <v>153</v>
      </c>
      <c r="C42" s="16">
        <v>8.3269504999999994E-3</v>
      </c>
      <c r="D42" s="17">
        <v>43621</v>
      </c>
      <c r="E42" s="16">
        <v>176</v>
      </c>
      <c r="F42" s="16" t="s">
        <v>153</v>
      </c>
      <c r="G42" s="16">
        <f t="shared" si="1"/>
        <v>1.4655432879999999</v>
      </c>
      <c r="H42" s="19">
        <v>-18.88</v>
      </c>
      <c r="I42" s="19">
        <v>-41.95</v>
      </c>
      <c r="J42" s="16">
        <v>163</v>
      </c>
      <c r="K42" s="16">
        <v>8.6999999999999993</v>
      </c>
      <c r="L42" s="16" t="s">
        <v>152</v>
      </c>
      <c r="M42" s="8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</row>
    <row r="43" spans="1:212" s="18" customFormat="1" x14ac:dyDescent="0.2">
      <c r="A43" s="16" t="s">
        <v>157</v>
      </c>
      <c r="B43" s="16" t="s">
        <v>153</v>
      </c>
      <c r="C43" s="16">
        <v>5.7686823000000003E-3</v>
      </c>
      <c r="D43" s="17">
        <v>43570</v>
      </c>
      <c r="E43" s="16">
        <v>307</v>
      </c>
      <c r="F43" s="16" t="s">
        <v>153</v>
      </c>
      <c r="G43" s="16">
        <f t="shared" si="1"/>
        <v>1.7709854661000002</v>
      </c>
      <c r="H43" s="19">
        <v>-18.97</v>
      </c>
      <c r="I43" s="19">
        <v>-41.65</v>
      </c>
      <c r="J43" s="16">
        <v>130</v>
      </c>
      <c r="K43" s="16">
        <v>11</v>
      </c>
      <c r="L43" s="16" t="s">
        <v>152</v>
      </c>
      <c r="M43" s="8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</row>
    <row r="44" spans="1:212" s="25" customFormat="1" ht="15.75" thickBot="1" x14ac:dyDescent="0.25">
      <c r="A44" s="22" t="s">
        <v>157</v>
      </c>
      <c r="B44" s="22" t="s">
        <v>153</v>
      </c>
      <c r="C44" s="22">
        <v>7.8554761999999993E-3</v>
      </c>
      <c r="D44" s="23">
        <v>43524</v>
      </c>
      <c r="E44" s="22">
        <v>358</v>
      </c>
      <c r="F44" s="22" t="s">
        <v>153</v>
      </c>
      <c r="G44" s="22">
        <f t="shared" si="1"/>
        <v>2.8122604795999999</v>
      </c>
      <c r="H44" s="24">
        <v>-18.97</v>
      </c>
      <c r="I44" s="24">
        <v>-41.65</v>
      </c>
      <c r="J44" s="22">
        <v>130</v>
      </c>
      <c r="K44" s="22">
        <v>93.9</v>
      </c>
      <c r="L44" s="22" t="s">
        <v>151</v>
      </c>
      <c r="M44" s="8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</row>
    <row r="45" spans="1:212" ht="15.75" thickTop="1" x14ac:dyDescent="0.2"/>
  </sheetData>
  <sortState xmlns:xlrd2="http://schemas.microsoft.com/office/spreadsheetml/2017/richdata2" ref="A2:L44">
    <sortCondition ref="F1"/>
  </sortState>
  <mergeCells count="1">
    <mergeCell ref="M2:M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zoomScaleNormal="100" workbookViewId="0">
      <selection activeCell="A39" sqref="A39"/>
    </sheetView>
  </sheetViews>
  <sheetFormatPr defaultRowHeight="15" x14ac:dyDescent="0.2"/>
  <cols>
    <col min="1" max="1" width="20.88671875" style="6" bestFit="1" customWidth="1"/>
    <col min="2" max="2" width="8.6640625" style="6" customWidth="1"/>
    <col min="3" max="3" width="8" style="6" customWidth="1"/>
    <col min="4" max="4" width="9.88671875" style="6" bestFit="1" customWidth="1"/>
    <col min="5" max="10" width="9.77734375" style="6" customWidth="1"/>
    <col min="11" max="11" width="12.44140625" style="6" customWidth="1"/>
    <col min="12" max="12" width="9.33203125" style="6" bestFit="1" customWidth="1"/>
    <col min="13" max="13" width="10.33203125" customWidth="1"/>
  </cols>
  <sheetData>
    <row r="1" spans="1:13" s="15" customFormat="1" ht="32.25" thickBot="1" x14ac:dyDescent="0.3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ht="15.75" thickTop="1" x14ac:dyDescent="0.2">
      <c r="A2" s="16" t="s">
        <v>156</v>
      </c>
      <c r="B2" s="41">
        <v>1.9E-2</v>
      </c>
      <c r="C2" s="16" t="s">
        <v>154</v>
      </c>
      <c r="D2" s="54">
        <v>39826</v>
      </c>
      <c r="E2" s="41">
        <v>86.6</v>
      </c>
      <c r="F2" s="16">
        <f>B2*E2</f>
        <v>1.6453999999999998</v>
      </c>
      <c r="G2" s="16" t="s">
        <v>153</v>
      </c>
      <c r="H2" s="19">
        <v>-20.350000000000001</v>
      </c>
      <c r="I2" s="19">
        <v>-43.32</v>
      </c>
      <c r="J2" s="16">
        <v>651</v>
      </c>
      <c r="K2" s="16">
        <v>337.9</v>
      </c>
      <c r="L2" s="16" t="s">
        <v>151</v>
      </c>
      <c r="M2" s="78" t="s">
        <v>112</v>
      </c>
    </row>
    <row r="3" spans="1:13" x14ac:dyDescent="0.2">
      <c r="A3" s="16" t="s">
        <v>156</v>
      </c>
      <c r="B3" s="41">
        <v>3.7600000000000001E-2</v>
      </c>
      <c r="C3" s="51" t="s">
        <v>154</v>
      </c>
      <c r="D3" s="54">
        <v>39910</v>
      </c>
      <c r="E3" s="41">
        <v>52.5</v>
      </c>
      <c r="F3" s="16">
        <f>B3*E3</f>
        <v>1.974</v>
      </c>
      <c r="G3" s="16" t="s">
        <v>153</v>
      </c>
      <c r="H3" s="19">
        <v>-20.350000000000001</v>
      </c>
      <c r="I3" s="19">
        <v>-43.32</v>
      </c>
      <c r="J3" s="16">
        <v>651</v>
      </c>
      <c r="K3" s="16">
        <v>137.80000000000001</v>
      </c>
      <c r="L3" s="16" t="s">
        <v>152</v>
      </c>
      <c r="M3" s="78"/>
    </row>
    <row r="4" spans="1:13" x14ac:dyDescent="0.2">
      <c r="A4" s="16" t="s">
        <v>156</v>
      </c>
      <c r="B4" s="41">
        <v>1.38E-2</v>
      </c>
      <c r="C4" s="51" t="s">
        <v>154</v>
      </c>
      <c r="D4" s="54">
        <v>40001</v>
      </c>
      <c r="E4" s="41">
        <v>23.4</v>
      </c>
      <c r="F4" s="16">
        <f>B4*E4</f>
        <v>0.32291999999999998</v>
      </c>
      <c r="G4" s="16" t="s">
        <v>153</v>
      </c>
      <c r="H4" s="19">
        <v>-20.350000000000001</v>
      </c>
      <c r="I4" s="19">
        <v>-43.32</v>
      </c>
      <c r="J4" s="16">
        <v>651</v>
      </c>
      <c r="K4" s="16">
        <v>3.4</v>
      </c>
      <c r="L4" s="16" t="s">
        <v>152</v>
      </c>
      <c r="M4" s="78"/>
    </row>
    <row r="5" spans="1:13" x14ac:dyDescent="0.2">
      <c r="A5" s="16" t="s">
        <v>156</v>
      </c>
      <c r="B5" s="41">
        <v>1.46E-2</v>
      </c>
      <c r="C5" s="51" t="s">
        <v>154</v>
      </c>
      <c r="D5" s="54">
        <v>40087</v>
      </c>
      <c r="E5" s="41">
        <v>29.4</v>
      </c>
      <c r="F5" s="16">
        <f>B5*E5</f>
        <v>0.42924000000000001</v>
      </c>
      <c r="G5" s="16" t="s">
        <v>153</v>
      </c>
      <c r="H5" s="19">
        <v>-20.350000000000001</v>
      </c>
      <c r="I5" s="19">
        <v>-43.32</v>
      </c>
      <c r="J5" s="16">
        <v>651</v>
      </c>
      <c r="K5" s="16">
        <v>149.4</v>
      </c>
      <c r="L5" s="16" t="s">
        <v>151</v>
      </c>
      <c r="M5" s="78"/>
    </row>
    <row r="6" spans="1:13" x14ac:dyDescent="0.2">
      <c r="A6" s="16" t="s">
        <v>157</v>
      </c>
      <c r="B6" s="16">
        <v>4.4200000000000003E-3</v>
      </c>
      <c r="C6" s="51" t="s">
        <v>154</v>
      </c>
      <c r="D6" s="17">
        <v>39827</v>
      </c>
      <c r="E6" s="16">
        <v>495</v>
      </c>
      <c r="F6" s="16">
        <f>B6*E6</f>
        <v>2.1879</v>
      </c>
      <c r="G6" s="16" t="s">
        <v>115</v>
      </c>
      <c r="H6" s="19">
        <v>-20.02</v>
      </c>
      <c r="I6" s="19">
        <v>-42.75</v>
      </c>
      <c r="J6" s="16">
        <v>291</v>
      </c>
      <c r="K6" s="16">
        <v>358.5</v>
      </c>
      <c r="L6" s="16" t="s">
        <v>151</v>
      </c>
      <c r="M6" s="78"/>
    </row>
    <row r="7" spans="1:13" x14ac:dyDescent="0.2">
      <c r="A7" s="16" t="s">
        <v>157</v>
      </c>
      <c r="B7" s="16" t="s">
        <v>153</v>
      </c>
      <c r="C7" s="16">
        <v>5.6800000000000002E-3</v>
      </c>
      <c r="D7" s="17">
        <v>39913</v>
      </c>
      <c r="E7" s="16">
        <v>451</v>
      </c>
      <c r="F7" s="16" t="s">
        <v>153</v>
      </c>
      <c r="G7" s="16">
        <f t="shared" ref="G7:G20" si="0">C7*E7</f>
        <v>2.56168</v>
      </c>
      <c r="H7" s="19">
        <v>-19.760000000000002</v>
      </c>
      <c r="I7" s="19">
        <v>-42.48</v>
      </c>
      <c r="J7" s="16">
        <v>235</v>
      </c>
      <c r="K7" s="16">
        <v>51.4</v>
      </c>
      <c r="L7" s="16" t="s">
        <v>152</v>
      </c>
      <c r="M7" s="78"/>
    </row>
    <row r="8" spans="1:13" x14ac:dyDescent="0.2">
      <c r="A8" s="16" t="s">
        <v>157</v>
      </c>
      <c r="B8" s="51" t="s">
        <v>153</v>
      </c>
      <c r="C8" s="16">
        <v>2.4899999999999999E-2</v>
      </c>
      <c r="D8" s="17">
        <v>39835</v>
      </c>
      <c r="E8" s="16">
        <v>1079</v>
      </c>
      <c r="F8" s="16" t="s">
        <v>153</v>
      </c>
      <c r="G8" s="16">
        <f t="shared" si="0"/>
        <v>26.867099999999997</v>
      </c>
      <c r="H8" s="19">
        <v>-19.329999999999998</v>
      </c>
      <c r="I8" s="19">
        <v>-42.38</v>
      </c>
      <c r="J8" s="16">
        <v>191</v>
      </c>
      <c r="K8" s="16">
        <v>272.8</v>
      </c>
      <c r="L8" s="16" t="s">
        <v>151</v>
      </c>
      <c r="M8" s="78"/>
    </row>
    <row r="9" spans="1:13" x14ac:dyDescent="0.2">
      <c r="A9" s="16" t="s">
        <v>157</v>
      </c>
      <c r="B9" s="51" t="s">
        <v>153</v>
      </c>
      <c r="C9" s="16">
        <v>5.6000000000000001E-2</v>
      </c>
      <c r="D9" s="17">
        <v>39835</v>
      </c>
      <c r="E9" s="16">
        <v>1763</v>
      </c>
      <c r="F9" s="16" t="s">
        <v>153</v>
      </c>
      <c r="G9" s="16">
        <f t="shared" si="0"/>
        <v>98.728000000000009</v>
      </c>
      <c r="H9" s="19">
        <v>-18.88</v>
      </c>
      <c r="I9" s="19">
        <v>-41.95</v>
      </c>
      <c r="J9" s="16">
        <v>163</v>
      </c>
      <c r="K9" s="16">
        <v>272.8</v>
      </c>
      <c r="L9" s="16" t="s">
        <v>151</v>
      </c>
      <c r="M9" s="78"/>
    </row>
    <row r="10" spans="1:13" x14ac:dyDescent="0.2">
      <c r="A10" s="16" t="s">
        <v>157</v>
      </c>
      <c r="B10" s="51" t="s">
        <v>153</v>
      </c>
      <c r="C10" s="16">
        <v>1.2200000000000001E-2</v>
      </c>
      <c r="D10" s="17">
        <v>39839</v>
      </c>
      <c r="E10" s="16">
        <v>1763</v>
      </c>
      <c r="F10" s="16" t="s">
        <v>153</v>
      </c>
      <c r="G10" s="16">
        <f t="shared" si="0"/>
        <v>21.508600000000001</v>
      </c>
      <c r="H10" s="19">
        <v>-18.86</v>
      </c>
      <c r="I10" s="19">
        <v>-41.83</v>
      </c>
      <c r="J10" s="16">
        <v>146</v>
      </c>
      <c r="K10" s="16">
        <v>272.8</v>
      </c>
      <c r="L10" s="16" t="s">
        <v>151</v>
      </c>
      <c r="M10" s="78"/>
    </row>
    <row r="11" spans="1:13" x14ac:dyDescent="0.2">
      <c r="A11" s="16" t="s">
        <v>158</v>
      </c>
      <c r="B11" s="51" t="s">
        <v>153</v>
      </c>
      <c r="C11" s="16">
        <v>2.5600000000000001E-2</v>
      </c>
      <c r="D11" s="17">
        <v>39836</v>
      </c>
      <c r="E11" s="16">
        <v>214</v>
      </c>
      <c r="F11" s="16" t="s">
        <v>153</v>
      </c>
      <c r="G11" s="16">
        <f t="shared" si="0"/>
        <v>5.4784000000000006</v>
      </c>
      <c r="H11" s="19">
        <v>-18.579999999999998</v>
      </c>
      <c r="I11" s="19">
        <v>-41.92</v>
      </c>
      <c r="J11" s="16">
        <v>204</v>
      </c>
      <c r="K11" s="16">
        <v>426.3</v>
      </c>
      <c r="L11" s="16" t="s">
        <v>151</v>
      </c>
      <c r="M11" s="78"/>
    </row>
    <row r="12" spans="1:13" x14ac:dyDescent="0.2">
      <c r="A12" s="16" t="s">
        <v>157</v>
      </c>
      <c r="B12" s="51" t="s">
        <v>153</v>
      </c>
      <c r="C12" s="16">
        <v>1.1440000000000001E-2</v>
      </c>
      <c r="D12" s="17">
        <v>39839</v>
      </c>
      <c r="E12" s="16">
        <v>2116</v>
      </c>
      <c r="F12" s="16" t="s">
        <v>153</v>
      </c>
      <c r="G12" s="16">
        <f t="shared" si="0"/>
        <v>24.207040000000003</v>
      </c>
      <c r="H12" s="19">
        <v>-18.97</v>
      </c>
      <c r="I12" s="19">
        <v>-41.65</v>
      </c>
      <c r="J12" s="16">
        <v>130</v>
      </c>
      <c r="K12" s="16">
        <v>239.3</v>
      </c>
      <c r="L12" s="16" t="s">
        <v>151</v>
      </c>
      <c r="M12" s="78"/>
    </row>
    <row r="13" spans="1:13" x14ac:dyDescent="0.2">
      <c r="A13" s="16" t="s">
        <v>159</v>
      </c>
      <c r="B13" s="51" t="s">
        <v>153</v>
      </c>
      <c r="C13" s="16">
        <v>2.58E-2</v>
      </c>
      <c r="D13" s="17">
        <v>39841</v>
      </c>
      <c r="E13" s="16">
        <v>3.1</v>
      </c>
      <c r="F13" s="16" t="s">
        <v>153</v>
      </c>
      <c r="G13" s="16">
        <f t="shared" si="0"/>
        <v>7.9979999999999996E-2</v>
      </c>
      <c r="H13" s="19">
        <v>-19.73</v>
      </c>
      <c r="I13" s="19">
        <v>-42.13</v>
      </c>
      <c r="J13" s="16">
        <v>561</v>
      </c>
      <c r="K13" s="16">
        <v>203.3</v>
      </c>
      <c r="L13" s="16" t="s">
        <v>151</v>
      </c>
      <c r="M13" s="78"/>
    </row>
    <row r="14" spans="1:13" x14ac:dyDescent="0.2">
      <c r="A14" s="16" t="s">
        <v>159</v>
      </c>
      <c r="B14" s="51" t="s">
        <v>153</v>
      </c>
      <c r="C14" s="16">
        <v>4.3999999999999997E-2</v>
      </c>
      <c r="D14" s="17">
        <v>39839</v>
      </c>
      <c r="E14" s="16">
        <v>30.8</v>
      </c>
      <c r="F14" s="16" t="s">
        <v>153</v>
      </c>
      <c r="G14" s="16">
        <f t="shared" si="0"/>
        <v>1.3552</v>
      </c>
      <c r="H14" s="19">
        <v>-19.07</v>
      </c>
      <c r="I14" s="19">
        <v>-41.54</v>
      </c>
      <c r="J14" s="16">
        <v>119</v>
      </c>
      <c r="K14" s="16">
        <v>271.3</v>
      </c>
      <c r="L14" s="16" t="s">
        <v>151</v>
      </c>
      <c r="M14" s="78"/>
    </row>
    <row r="15" spans="1:13" x14ac:dyDescent="0.2">
      <c r="A15" s="16" t="s">
        <v>157</v>
      </c>
      <c r="B15" s="51" t="s">
        <v>153</v>
      </c>
      <c r="C15" s="16">
        <v>2.3099999999999999E-2</v>
      </c>
      <c r="D15" s="17">
        <v>39839</v>
      </c>
      <c r="E15" s="16">
        <v>1079</v>
      </c>
      <c r="F15" s="16" t="s">
        <v>153</v>
      </c>
      <c r="G15" s="16">
        <f t="shared" si="0"/>
        <v>24.924899999999997</v>
      </c>
      <c r="H15" s="19">
        <v>-19.170000000000002</v>
      </c>
      <c r="I15" s="19">
        <v>-41.46</v>
      </c>
      <c r="J15" s="16">
        <v>117</v>
      </c>
      <c r="K15" s="16">
        <v>272.8</v>
      </c>
      <c r="L15" s="16" t="s">
        <v>151</v>
      </c>
      <c r="M15" s="78"/>
    </row>
    <row r="16" spans="1:13" x14ac:dyDescent="0.2">
      <c r="A16" s="16" t="s">
        <v>157</v>
      </c>
      <c r="B16" s="51" t="s">
        <v>153</v>
      </c>
      <c r="C16" s="16">
        <v>2.5399999999999999E-2</v>
      </c>
      <c r="D16" s="17">
        <v>39840</v>
      </c>
      <c r="E16" s="16">
        <v>1079</v>
      </c>
      <c r="F16" s="16" t="s">
        <v>153</v>
      </c>
      <c r="G16" s="16">
        <f t="shared" si="0"/>
        <v>27.406599999999997</v>
      </c>
      <c r="H16" s="19">
        <v>-19.350000000000001</v>
      </c>
      <c r="I16" s="19">
        <v>-41.24</v>
      </c>
      <c r="J16" s="16">
        <v>100</v>
      </c>
      <c r="K16" s="16">
        <v>272.8</v>
      </c>
      <c r="L16" s="16" t="s">
        <v>151</v>
      </c>
      <c r="M16" s="78"/>
    </row>
    <row r="17" spans="1:13" x14ac:dyDescent="0.2">
      <c r="A17" s="16" t="s">
        <v>160</v>
      </c>
      <c r="B17" s="51" t="s">
        <v>153</v>
      </c>
      <c r="C17" s="16">
        <v>1.004E-2</v>
      </c>
      <c r="D17" s="17">
        <v>39841</v>
      </c>
      <c r="E17" s="16">
        <v>85.9</v>
      </c>
      <c r="F17" s="16" t="s">
        <v>153</v>
      </c>
      <c r="G17" s="16">
        <f t="shared" si="0"/>
        <v>0.86243600000000009</v>
      </c>
      <c r="H17" s="19">
        <v>-20.12</v>
      </c>
      <c r="I17" s="19">
        <v>-41.92</v>
      </c>
      <c r="J17" s="16">
        <v>510</v>
      </c>
      <c r="K17" s="16">
        <v>421.3</v>
      </c>
      <c r="L17" s="16" t="s">
        <v>151</v>
      </c>
      <c r="M17" s="78"/>
    </row>
    <row r="18" spans="1:13" x14ac:dyDescent="0.2">
      <c r="A18" s="16" t="s">
        <v>160</v>
      </c>
      <c r="B18" s="51" t="s">
        <v>153</v>
      </c>
      <c r="C18" s="16">
        <v>1.6369999999999999E-2</v>
      </c>
      <c r="D18" s="17">
        <v>39840</v>
      </c>
      <c r="E18" s="16">
        <v>359</v>
      </c>
      <c r="F18" s="16" t="s">
        <v>153</v>
      </c>
      <c r="G18" s="16">
        <f t="shared" si="0"/>
        <v>5.87683</v>
      </c>
      <c r="H18" s="19">
        <v>-19.5</v>
      </c>
      <c r="I18" s="19">
        <v>-41.17</v>
      </c>
      <c r="J18" s="16">
        <v>94</v>
      </c>
      <c r="K18" s="16">
        <v>298</v>
      </c>
      <c r="L18" s="16" t="s">
        <v>151</v>
      </c>
      <c r="M18" s="78"/>
    </row>
    <row r="19" spans="1:13" x14ac:dyDescent="0.2">
      <c r="A19" s="16" t="s">
        <v>157</v>
      </c>
      <c r="B19" s="51" t="s">
        <v>153</v>
      </c>
      <c r="C19" s="16">
        <v>1.7899999999999999E-2</v>
      </c>
      <c r="D19" s="17">
        <v>39840</v>
      </c>
      <c r="E19" s="16">
        <v>87.2</v>
      </c>
      <c r="F19" s="16" t="s">
        <v>153</v>
      </c>
      <c r="G19" s="16">
        <f t="shared" si="0"/>
        <v>1.56088</v>
      </c>
      <c r="H19" s="19">
        <v>-19.510000000000002</v>
      </c>
      <c r="I19" s="19">
        <v>-41.01</v>
      </c>
      <c r="J19" s="16">
        <v>80</v>
      </c>
      <c r="K19" s="16">
        <v>272.10000000000002</v>
      </c>
      <c r="L19" s="16" t="s">
        <v>151</v>
      </c>
      <c r="M19" s="78"/>
    </row>
    <row r="20" spans="1:13" x14ac:dyDescent="0.2">
      <c r="A20" s="16" t="s">
        <v>161</v>
      </c>
      <c r="B20" s="51" t="s">
        <v>153</v>
      </c>
      <c r="C20" s="16">
        <v>1.333E-2</v>
      </c>
      <c r="D20" s="54">
        <v>40120</v>
      </c>
      <c r="E20" s="16">
        <v>29.6</v>
      </c>
      <c r="F20" s="16" t="s">
        <v>153</v>
      </c>
      <c r="G20" s="16">
        <f t="shared" si="0"/>
        <v>0.39456800000000003</v>
      </c>
      <c r="H20" s="19">
        <v>-20.82</v>
      </c>
      <c r="I20" s="19">
        <v>-43.59</v>
      </c>
      <c r="J20" s="16">
        <v>696</v>
      </c>
      <c r="K20" s="16">
        <v>152.19999999999999</v>
      </c>
      <c r="L20" s="16" t="s">
        <v>151</v>
      </c>
      <c r="M20" s="78"/>
    </row>
    <row r="21" spans="1:13" x14ac:dyDescent="0.2">
      <c r="A21" s="16" t="s">
        <v>156</v>
      </c>
      <c r="B21" s="41">
        <v>8.3999999999999995E-3</v>
      </c>
      <c r="C21" s="16" t="s">
        <v>153</v>
      </c>
      <c r="D21" s="54">
        <v>39910</v>
      </c>
      <c r="E21" s="41">
        <v>52.5</v>
      </c>
      <c r="F21" s="16">
        <f>B21*E21</f>
        <v>0.44099999999999995</v>
      </c>
      <c r="G21" s="16" t="s">
        <v>153</v>
      </c>
      <c r="H21" s="19">
        <v>-20.28</v>
      </c>
      <c r="I21" s="19">
        <v>-43.03</v>
      </c>
      <c r="J21" s="16">
        <v>387</v>
      </c>
      <c r="K21" s="16">
        <v>137.80000000000001</v>
      </c>
      <c r="L21" s="16" t="s">
        <v>152</v>
      </c>
      <c r="M21" s="78"/>
    </row>
    <row r="22" spans="1:13" x14ac:dyDescent="0.2">
      <c r="A22" s="16" t="s">
        <v>156</v>
      </c>
      <c r="B22" s="41">
        <v>2.1800000000000001E-3</v>
      </c>
      <c r="C22" s="16" t="s">
        <v>153</v>
      </c>
      <c r="D22" s="54">
        <v>40001</v>
      </c>
      <c r="E22" s="41">
        <v>23.4</v>
      </c>
      <c r="F22" s="16">
        <f>B22*E22</f>
        <v>5.1012000000000002E-2</v>
      </c>
      <c r="G22" s="16" t="s">
        <v>153</v>
      </c>
      <c r="H22" s="19">
        <v>-20.28</v>
      </c>
      <c r="I22" s="19">
        <v>-43.03</v>
      </c>
      <c r="J22" s="16">
        <v>387</v>
      </c>
      <c r="K22" s="16">
        <v>3.4</v>
      </c>
      <c r="L22" s="16" t="s">
        <v>152</v>
      </c>
      <c r="M22" s="78"/>
    </row>
    <row r="23" spans="1:13" x14ac:dyDescent="0.2">
      <c r="A23" s="16" t="s">
        <v>156</v>
      </c>
      <c r="B23" s="41">
        <v>5.13E-3</v>
      </c>
      <c r="C23" s="16" t="s">
        <v>153</v>
      </c>
      <c r="D23" s="54">
        <v>40087</v>
      </c>
      <c r="E23" s="41">
        <v>29.4</v>
      </c>
      <c r="F23" s="16">
        <f>B23*E23</f>
        <v>0.15082199999999998</v>
      </c>
      <c r="G23" s="16" t="s">
        <v>153</v>
      </c>
      <c r="H23" s="19">
        <v>-20.28</v>
      </c>
      <c r="I23" s="19">
        <v>-43.03</v>
      </c>
      <c r="J23" s="16">
        <v>387</v>
      </c>
      <c r="K23" s="16">
        <v>149.4</v>
      </c>
      <c r="L23" s="16" t="s">
        <v>151</v>
      </c>
      <c r="M23" s="78"/>
    </row>
    <row r="24" spans="1:13" x14ac:dyDescent="0.2">
      <c r="A24" s="16" t="s">
        <v>157</v>
      </c>
      <c r="B24" s="16">
        <v>4.7000000000000002E-3</v>
      </c>
      <c r="C24" s="16">
        <v>1.2359999999999999E-2</v>
      </c>
      <c r="D24" s="17">
        <v>39911</v>
      </c>
      <c r="E24" s="16">
        <v>325</v>
      </c>
      <c r="F24" s="16">
        <f>B24*E24</f>
        <v>1.5275000000000001</v>
      </c>
      <c r="G24" s="16">
        <f t="shared" ref="G24:G39" si="1">C24*E24</f>
        <v>4.0169999999999995</v>
      </c>
      <c r="H24" s="19">
        <v>-20.27</v>
      </c>
      <c r="I24" s="19">
        <v>-42.92</v>
      </c>
      <c r="J24" s="16">
        <v>334</v>
      </c>
      <c r="K24" s="16">
        <v>76.900000000000006</v>
      </c>
      <c r="L24" s="16" t="s">
        <v>152</v>
      </c>
      <c r="M24" s="78"/>
    </row>
    <row r="25" spans="1:13" x14ac:dyDescent="0.2">
      <c r="A25" s="16" t="s">
        <v>157</v>
      </c>
      <c r="B25" s="16">
        <v>7.0799999999999997E-4</v>
      </c>
      <c r="C25" s="16">
        <v>5.0000000000000001E-3</v>
      </c>
      <c r="D25" s="17">
        <v>40087</v>
      </c>
      <c r="E25" s="16">
        <v>169</v>
      </c>
      <c r="F25" s="16">
        <f>B25*E25</f>
        <v>0.11965199999999999</v>
      </c>
      <c r="G25" s="16">
        <f t="shared" si="1"/>
        <v>0.84499999999999997</v>
      </c>
      <c r="H25" s="19">
        <v>-20.27</v>
      </c>
      <c r="I25" s="19">
        <v>-42.92</v>
      </c>
      <c r="J25" s="16">
        <v>334</v>
      </c>
      <c r="K25" s="16">
        <v>136.1</v>
      </c>
      <c r="L25" s="16" t="s">
        <v>151</v>
      </c>
      <c r="M25" s="78"/>
    </row>
    <row r="26" spans="1:13" x14ac:dyDescent="0.2">
      <c r="A26" s="16" t="s">
        <v>105</v>
      </c>
      <c r="B26" s="51" t="s">
        <v>153</v>
      </c>
      <c r="C26" s="16">
        <v>1.1299999999999999E-2</v>
      </c>
      <c r="D26" s="17">
        <v>40088</v>
      </c>
      <c r="E26" s="16">
        <v>7.64</v>
      </c>
      <c r="F26" s="16" t="s">
        <v>153</v>
      </c>
      <c r="G26" s="16">
        <f t="shared" si="1"/>
        <v>8.6331999999999992E-2</v>
      </c>
      <c r="H26" s="20">
        <v>-19.71</v>
      </c>
      <c r="I26" s="20">
        <v>-42.45</v>
      </c>
      <c r="J26" s="16">
        <v>237</v>
      </c>
      <c r="K26" s="16">
        <v>187</v>
      </c>
      <c r="L26" s="16" t="s">
        <v>151</v>
      </c>
      <c r="M26" s="78"/>
    </row>
    <row r="27" spans="1:13" x14ac:dyDescent="0.2">
      <c r="A27" s="16" t="s">
        <v>162</v>
      </c>
      <c r="B27" s="51" t="s">
        <v>153</v>
      </c>
      <c r="C27" s="16">
        <v>5.1200000000000002E-2</v>
      </c>
      <c r="D27" s="17">
        <v>39833</v>
      </c>
      <c r="E27" s="16">
        <v>53.4</v>
      </c>
      <c r="F27" s="16" t="s">
        <v>153</v>
      </c>
      <c r="G27" s="16">
        <f t="shared" si="1"/>
        <v>2.7340800000000001</v>
      </c>
      <c r="H27" s="20">
        <v>-19.100000000000001</v>
      </c>
      <c r="I27" s="20">
        <v>-43.17</v>
      </c>
      <c r="J27" s="16">
        <v>510</v>
      </c>
      <c r="K27" s="16">
        <v>357.3</v>
      </c>
      <c r="L27" s="16" t="s">
        <v>151</v>
      </c>
      <c r="M27" s="78"/>
    </row>
    <row r="28" spans="1:13" x14ac:dyDescent="0.2">
      <c r="A28" s="16" t="s">
        <v>163</v>
      </c>
      <c r="B28" s="51" t="s">
        <v>153</v>
      </c>
      <c r="C28" s="16">
        <v>1.269E-2</v>
      </c>
      <c r="D28" s="17">
        <v>39833</v>
      </c>
      <c r="E28" s="16">
        <v>307</v>
      </c>
      <c r="F28" s="16" t="s">
        <v>153</v>
      </c>
      <c r="G28" s="16">
        <f t="shared" si="1"/>
        <v>3.8958300000000001</v>
      </c>
      <c r="H28" s="20">
        <v>-19.28</v>
      </c>
      <c r="I28" s="20">
        <v>-43.02</v>
      </c>
      <c r="J28" s="16">
        <v>503</v>
      </c>
      <c r="K28" s="16">
        <v>242.5</v>
      </c>
      <c r="L28" s="16" t="s">
        <v>151</v>
      </c>
      <c r="M28" s="78"/>
    </row>
    <row r="29" spans="1:13" x14ac:dyDescent="0.2">
      <c r="A29" s="16" t="s">
        <v>164</v>
      </c>
      <c r="B29" s="51" t="s">
        <v>153</v>
      </c>
      <c r="C29" s="16">
        <v>3.4799999999999998E-2</v>
      </c>
      <c r="D29" s="17">
        <v>39834</v>
      </c>
      <c r="E29" s="16">
        <v>501</v>
      </c>
      <c r="F29" s="16" t="s">
        <v>153</v>
      </c>
      <c r="G29" s="16">
        <f t="shared" si="1"/>
        <v>17.434799999999999</v>
      </c>
      <c r="H29" s="19">
        <v>-19.22</v>
      </c>
      <c r="I29" s="19">
        <v>-42.88</v>
      </c>
      <c r="J29" s="16">
        <v>384</v>
      </c>
      <c r="K29" s="16">
        <v>312</v>
      </c>
      <c r="L29" s="16" t="s">
        <v>151</v>
      </c>
      <c r="M29" s="78"/>
    </row>
    <row r="30" spans="1:13" x14ac:dyDescent="0.2">
      <c r="A30" s="16" t="s">
        <v>157</v>
      </c>
      <c r="B30" s="51" t="s">
        <v>153</v>
      </c>
      <c r="C30" s="16">
        <v>1.8599999999999998E-2</v>
      </c>
      <c r="D30" s="17">
        <v>39835</v>
      </c>
      <c r="E30" s="16">
        <v>1079</v>
      </c>
      <c r="F30" s="16" t="s">
        <v>153</v>
      </c>
      <c r="G30" s="16">
        <f t="shared" si="1"/>
        <v>20.069399999999998</v>
      </c>
      <c r="H30" s="19">
        <v>-19.100000000000001</v>
      </c>
      <c r="I30" s="19">
        <v>-42.15</v>
      </c>
      <c r="J30" s="16">
        <v>186</v>
      </c>
      <c r="K30" s="16">
        <v>272.8</v>
      </c>
      <c r="L30" s="16" t="s">
        <v>151</v>
      </c>
      <c r="M30" s="78"/>
    </row>
    <row r="31" spans="1:13" x14ac:dyDescent="0.2">
      <c r="A31" s="16" t="s">
        <v>165</v>
      </c>
      <c r="B31" s="51" t="s">
        <v>153</v>
      </c>
      <c r="C31" s="16">
        <v>1.89E-2</v>
      </c>
      <c r="D31" s="17">
        <v>39836</v>
      </c>
      <c r="E31" s="16">
        <v>214</v>
      </c>
      <c r="F31" s="16" t="s">
        <v>153</v>
      </c>
      <c r="G31" s="16">
        <f t="shared" si="1"/>
        <v>4.0446</v>
      </c>
      <c r="H31" s="20">
        <v>-18.78</v>
      </c>
      <c r="I31" s="20">
        <v>-42.14</v>
      </c>
      <c r="J31" s="16">
        <v>209</v>
      </c>
      <c r="K31" s="16">
        <v>260.39999999999998</v>
      </c>
      <c r="L31" s="16" t="s">
        <v>151</v>
      </c>
      <c r="M31" s="78"/>
    </row>
    <row r="32" spans="1:13" x14ac:dyDescent="0.2">
      <c r="A32" s="16" t="s">
        <v>166</v>
      </c>
      <c r="B32" s="51" t="s">
        <v>153</v>
      </c>
      <c r="C32" s="16">
        <v>1.503E-2</v>
      </c>
      <c r="D32" s="17">
        <v>39838</v>
      </c>
      <c r="E32" s="16">
        <v>214</v>
      </c>
      <c r="F32" s="16" t="s">
        <v>153</v>
      </c>
      <c r="G32" s="16">
        <f t="shared" si="1"/>
        <v>3.2164199999999998</v>
      </c>
      <c r="H32" s="20">
        <v>-18.420000000000002</v>
      </c>
      <c r="I32" s="20">
        <v>-42.05</v>
      </c>
      <c r="J32" s="16">
        <v>284</v>
      </c>
      <c r="K32" s="16">
        <v>426.3</v>
      </c>
      <c r="L32" s="16" t="s">
        <v>151</v>
      </c>
      <c r="M32" s="78"/>
    </row>
    <row r="33" spans="1:13" x14ac:dyDescent="0.2">
      <c r="A33" s="16" t="s">
        <v>167</v>
      </c>
      <c r="B33" s="51" t="s">
        <v>153</v>
      </c>
      <c r="C33" s="16">
        <v>1.2970000000000001E-2</v>
      </c>
      <c r="D33" s="17">
        <v>39838</v>
      </c>
      <c r="E33" s="16">
        <v>214</v>
      </c>
      <c r="F33" s="16" t="s">
        <v>153</v>
      </c>
      <c r="G33" s="16">
        <f t="shared" si="1"/>
        <v>2.7755800000000002</v>
      </c>
      <c r="H33" s="20">
        <v>-18.59</v>
      </c>
      <c r="I33" s="20">
        <v>-41.8</v>
      </c>
      <c r="J33" s="16">
        <v>187</v>
      </c>
      <c r="K33" s="16">
        <v>426.3</v>
      </c>
      <c r="L33" s="16" t="s">
        <v>151</v>
      </c>
      <c r="M33" s="78"/>
    </row>
    <row r="34" spans="1:13" x14ac:dyDescent="0.2">
      <c r="A34" s="16" t="s">
        <v>158</v>
      </c>
      <c r="B34" s="51" t="s">
        <v>153</v>
      </c>
      <c r="C34" s="16">
        <v>1.6899999999999998E-2</v>
      </c>
      <c r="D34" s="17">
        <v>39839</v>
      </c>
      <c r="E34" s="16">
        <v>214</v>
      </c>
      <c r="F34" s="16" t="s">
        <v>153</v>
      </c>
      <c r="G34" s="16">
        <f t="shared" si="1"/>
        <v>3.6165999999999996</v>
      </c>
      <c r="H34" s="19">
        <v>-18.850000000000001</v>
      </c>
      <c r="I34" s="19">
        <v>-41.78</v>
      </c>
      <c r="J34" s="16">
        <v>257</v>
      </c>
      <c r="K34" s="16">
        <v>426.3</v>
      </c>
      <c r="L34" s="16" t="s">
        <v>151</v>
      </c>
      <c r="M34" s="78"/>
    </row>
    <row r="35" spans="1:13" x14ac:dyDescent="0.2">
      <c r="A35" s="16" t="s">
        <v>168</v>
      </c>
      <c r="B35" s="51" t="s">
        <v>153</v>
      </c>
      <c r="C35" s="16">
        <v>6.8700000000000002E-3</v>
      </c>
      <c r="D35" s="17">
        <v>39841</v>
      </c>
      <c r="E35" s="16">
        <v>30.8</v>
      </c>
      <c r="F35" s="16" t="s">
        <v>153</v>
      </c>
      <c r="G35" s="16">
        <f t="shared" si="1"/>
        <v>0.21159600000000001</v>
      </c>
      <c r="H35" s="20">
        <v>-19.510000000000002</v>
      </c>
      <c r="I35" s="20">
        <v>-41.87</v>
      </c>
      <c r="J35" s="16">
        <v>346</v>
      </c>
      <c r="K35" s="16">
        <v>290.5</v>
      </c>
      <c r="L35" s="16" t="s">
        <v>151</v>
      </c>
      <c r="M35" s="78"/>
    </row>
    <row r="36" spans="1:13" x14ac:dyDescent="0.2">
      <c r="A36" s="16" t="s">
        <v>159</v>
      </c>
      <c r="B36" s="51" t="s">
        <v>153</v>
      </c>
      <c r="C36" s="16">
        <v>6.4999999999999997E-3</v>
      </c>
      <c r="D36" s="17">
        <v>39841</v>
      </c>
      <c r="E36" s="16">
        <v>77.900000000000006</v>
      </c>
      <c r="F36" s="16" t="s">
        <v>153</v>
      </c>
      <c r="G36" s="16">
        <f t="shared" si="1"/>
        <v>0.50634999999999997</v>
      </c>
      <c r="H36" s="19">
        <v>-19.350000000000001</v>
      </c>
      <c r="I36" s="19">
        <v>-41.85</v>
      </c>
      <c r="J36" s="16">
        <v>224</v>
      </c>
      <c r="K36" s="16">
        <v>290.5</v>
      </c>
      <c r="L36" s="16" t="s">
        <v>151</v>
      </c>
      <c r="M36" s="78"/>
    </row>
    <row r="37" spans="1:13" x14ac:dyDescent="0.2">
      <c r="A37" s="16" t="s">
        <v>169</v>
      </c>
      <c r="B37" s="51" t="s">
        <v>153</v>
      </c>
      <c r="C37" s="16">
        <v>2.8199999999999999E-2</v>
      </c>
      <c r="D37" s="17">
        <v>39839</v>
      </c>
      <c r="E37" s="16">
        <v>5.86</v>
      </c>
      <c r="F37" s="16" t="s">
        <v>153</v>
      </c>
      <c r="G37" s="16">
        <f t="shared" si="1"/>
        <v>0.16525200000000001</v>
      </c>
      <c r="H37" s="20">
        <v>-19.18</v>
      </c>
      <c r="I37" s="20">
        <v>-41.3</v>
      </c>
      <c r="J37" s="16">
        <v>121</v>
      </c>
      <c r="K37" s="16">
        <v>334.7</v>
      </c>
      <c r="L37" s="16" t="s">
        <v>151</v>
      </c>
      <c r="M37" s="78"/>
    </row>
    <row r="38" spans="1:13" x14ac:dyDescent="0.2">
      <c r="A38" s="16" t="s">
        <v>170</v>
      </c>
      <c r="B38" s="51" t="s">
        <v>153</v>
      </c>
      <c r="C38" s="16">
        <v>7.26E-3</v>
      </c>
      <c r="D38" s="17">
        <v>39841</v>
      </c>
      <c r="E38" s="16">
        <v>85.9</v>
      </c>
      <c r="F38" s="16" t="s">
        <v>153</v>
      </c>
      <c r="G38" s="16">
        <f t="shared" si="1"/>
        <v>0.62363400000000002</v>
      </c>
      <c r="H38" s="20">
        <v>-20.16</v>
      </c>
      <c r="I38" s="20">
        <v>-41.97</v>
      </c>
      <c r="J38" s="16">
        <v>518</v>
      </c>
      <c r="K38" s="16">
        <v>421.3</v>
      </c>
      <c r="L38" s="16" t="s">
        <v>151</v>
      </c>
      <c r="M38" s="78"/>
    </row>
    <row r="39" spans="1:13" x14ac:dyDescent="0.2">
      <c r="A39" s="16" t="s">
        <v>171</v>
      </c>
      <c r="B39" s="51" t="s">
        <v>153</v>
      </c>
      <c r="C39" s="16">
        <v>1.4500000000000001E-2</v>
      </c>
      <c r="D39" s="17">
        <v>39840</v>
      </c>
      <c r="E39" s="16">
        <v>84.6</v>
      </c>
      <c r="F39" s="16" t="s">
        <v>153</v>
      </c>
      <c r="G39" s="16">
        <f t="shared" si="1"/>
        <v>1.2266999999999999</v>
      </c>
      <c r="H39" s="20">
        <v>-19.649999999999999</v>
      </c>
      <c r="I39" s="20">
        <v>-41.46</v>
      </c>
      <c r="J39" s="16">
        <v>174</v>
      </c>
      <c r="K39" s="16">
        <v>379.6</v>
      </c>
      <c r="L39" s="16" t="s">
        <v>151</v>
      </c>
      <c r="M39" s="78"/>
    </row>
    <row r="40" spans="1:13" ht="30" x14ac:dyDescent="0.2">
      <c r="A40" s="16" t="s">
        <v>172</v>
      </c>
      <c r="B40" s="16">
        <v>5.9299999999999999E-2</v>
      </c>
      <c r="C40" s="16" t="s">
        <v>153</v>
      </c>
      <c r="D40" s="17">
        <v>39904</v>
      </c>
      <c r="E40" s="16">
        <v>121</v>
      </c>
      <c r="F40" s="16">
        <f>B40*E40</f>
        <v>7.1753</v>
      </c>
      <c r="G40" s="16" t="s">
        <v>153</v>
      </c>
      <c r="H40" s="19">
        <v>-19.649999999999999</v>
      </c>
      <c r="I40" s="19">
        <v>-42.85</v>
      </c>
      <c r="J40" s="16">
        <v>417</v>
      </c>
      <c r="K40" s="16">
        <v>169.5</v>
      </c>
      <c r="L40" s="16" t="s">
        <v>152</v>
      </c>
      <c r="M40" s="30" t="s">
        <v>113</v>
      </c>
    </row>
    <row r="41" spans="1:13" ht="45.75" thickBot="1" x14ac:dyDescent="0.25">
      <c r="A41" s="22" t="s">
        <v>157</v>
      </c>
      <c r="B41" s="22">
        <v>2.3000000000000001E-4</v>
      </c>
      <c r="C41" s="22" t="s">
        <v>153</v>
      </c>
      <c r="D41" s="23">
        <v>39965</v>
      </c>
      <c r="E41" s="22">
        <v>202</v>
      </c>
      <c r="F41" s="22">
        <f>B41*E41</f>
        <v>4.6460000000000001E-2</v>
      </c>
      <c r="G41" s="22" t="s">
        <v>153</v>
      </c>
      <c r="H41" s="24">
        <v>-19.749130555555556</v>
      </c>
      <c r="I41" s="24">
        <v>-42.477944444444397</v>
      </c>
      <c r="J41" s="22">
        <v>239</v>
      </c>
      <c r="K41" s="22">
        <v>26.7</v>
      </c>
      <c r="L41" s="22" t="s">
        <v>152</v>
      </c>
      <c r="M41" s="33" t="s">
        <v>114</v>
      </c>
    </row>
    <row r="42" spans="1:13" ht="15.75" thickTop="1" x14ac:dyDescent="0.2">
      <c r="M42" s="6"/>
    </row>
  </sheetData>
  <mergeCells count="1">
    <mergeCell ref="M2:M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A22" sqref="A22"/>
    </sheetView>
  </sheetViews>
  <sheetFormatPr defaultColWidth="9.21875" defaultRowHeight="15" x14ac:dyDescent="0.2"/>
  <cols>
    <col min="1" max="1" width="20.109375" style="6" bestFit="1" customWidth="1"/>
    <col min="2" max="2" width="7.77734375" style="6" customWidth="1"/>
    <col min="3" max="3" width="8.33203125" style="6" customWidth="1"/>
    <col min="4" max="4" width="9.88671875" style="9" bestFit="1" customWidth="1"/>
    <col min="5" max="5" width="7.77734375" style="6" customWidth="1"/>
    <col min="6" max="6" width="14.44140625" style="6" customWidth="1"/>
    <col min="7" max="7" width="13.6640625" style="6" customWidth="1"/>
    <col min="8" max="8" width="15.109375" style="6" customWidth="1"/>
    <col min="9" max="9" width="16.109375" style="6" customWidth="1"/>
    <col min="10" max="10" width="7.6640625" style="6" customWidth="1"/>
    <col min="11" max="11" width="12.109375" style="6" customWidth="1"/>
    <col min="12" max="12" width="9.33203125" style="6" bestFit="1" customWidth="1"/>
    <col min="13" max="13" width="15.33203125" style="6" bestFit="1" customWidth="1"/>
    <col min="14" max="16384" width="9.21875" style="6"/>
  </cols>
  <sheetData>
    <row r="1" spans="1:13" s="14" customFormat="1" ht="32.25" thickBot="1" x14ac:dyDescent="0.25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ht="15.75" thickTop="1" x14ac:dyDescent="0.2">
      <c r="A2" s="16" t="s">
        <v>108</v>
      </c>
      <c r="B2" s="16">
        <v>1E-3</v>
      </c>
      <c r="C2" s="16">
        <v>1E-3</v>
      </c>
      <c r="D2" s="17">
        <v>40200</v>
      </c>
      <c r="E2" s="16">
        <v>17.899999999999999</v>
      </c>
      <c r="F2" s="16">
        <f>B2*E2</f>
        <v>1.7899999999999999E-2</v>
      </c>
      <c r="G2" s="16">
        <f>C2*E2</f>
        <v>1.7899999999999999E-2</v>
      </c>
      <c r="H2" s="57">
        <v>-20.292400000000001</v>
      </c>
      <c r="I2" s="57">
        <v>-43.053899999999999</v>
      </c>
      <c r="J2" s="16">
        <v>381</v>
      </c>
      <c r="K2" s="16">
        <v>89.1</v>
      </c>
      <c r="L2" s="16" t="s">
        <v>151</v>
      </c>
      <c r="M2" s="78" t="s">
        <v>119</v>
      </c>
    </row>
    <row r="3" spans="1:13" x14ac:dyDescent="0.2">
      <c r="A3" s="16" t="s">
        <v>157</v>
      </c>
      <c r="B3" s="16">
        <v>1E-3</v>
      </c>
      <c r="C3" s="16">
        <v>1E-3</v>
      </c>
      <c r="D3" s="17">
        <v>40200</v>
      </c>
      <c r="E3" s="16">
        <v>215</v>
      </c>
      <c r="F3" s="16">
        <f t="shared" ref="F3:F28" si="0">B3*E3</f>
        <v>0.215</v>
      </c>
      <c r="G3" s="16">
        <f t="shared" ref="G3:G17" si="1">C3*E3</f>
        <v>0.215</v>
      </c>
      <c r="H3" s="57">
        <v>-20.2805</v>
      </c>
      <c r="I3" s="57">
        <v>-42.9236</v>
      </c>
      <c r="J3" s="16">
        <v>352</v>
      </c>
      <c r="K3" s="16">
        <v>15</v>
      </c>
      <c r="L3" s="16" t="s">
        <v>151</v>
      </c>
      <c r="M3" s="78"/>
    </row>
    <row r="4" spans="1:13" x14ac:dyDescent="0.2">
      <c r="A4" s="16" t="s">
        <v>109</v>
      </c>
      <c r="B4" s="16">
        <v>1E-3</v>
      </c>
      <c r="C4" s="16">
        <v>1E-3</v>
      </c>
      <c r="D4" s="17">
        <v>40312</v>
      </c>
      <c r="E4" s="16">
        <v>155</v>
      </c>
      <c r="F4" s="16">
        <f t="shared" si="0"/>
        <v>0.155</v>
      </c>
      <c r="G4" s="16">
        <f t="shared" si="1"/>
        <v>0.155</v>
      </c>
      <c r="H4" s="57">
        <v>-19.786756993908</v>
      </c>
      <c r="I4" s="57">
        <v>-42.483470362791998</v>
      </c>
      <c r="J4" s="16">
        <v>249</v>
      </c>
      <c r="K4" s="16">
        <v>44.2</v>
      </c>
      <c r="L4" s="16" t="s">
        <v>152</v>
      </c>
      <c r="M4" s="78"/>
    </row>
    <row r="5" spans="1:13" x14ac:dyDescent="0.2">
      <c r="A5" s="16" t="s">
        <v>110</v>
      </c>
      <c r="B5" s="16">
        <v>1E-3</v>
      </c>
      <c r="C5" s="16">
        <v>1E-3</v>
      </c>
      <c r="D5" s="17">
        <v>40312</v>
      </c>
      <c r="E5" s="16">
        <v>227</v>
      </c>
      <c r="F5" s="16">
        <f t="shared" si="0"/>
        <v>0.22700000000000001</v>
      </c>
      <c r="G5" s="16">
        <f t="shared" si="1"/>
        <v>0.22700000000000001</v>
      </c>
      <c r="H5" s="38">
        <v>-19.4815</v>
      </c>
      <c r="I5" s="38">
        <v>-42.478400000000001</v>
      </c>
      <c r="J5" s="16">
        <v>228</v>
      </c>
      <c r="K5" s="16">
        <v>66.099999999999994</v>
      </c>
      <c r="L5" s="16" t="s">
        <v>152</v>
      </c>
      <c r="M5" s="78"/>
    </row>
    <row r="6" spans="1:13" x14ac:dyDescent="0.2">
      <c r="A6" s="16" t="s">
        <v>7</v>
      </c>
      <c r="B6" s="16">
        <v>1E-3</v>
      </c>
      <c r="C6" s="16">
        <v>1E-3</v>
      </c>
      <c r="D6" s="17">
        <v>40341</v>
      </c>
      <c r="E6" s="16">
        <v>187</v>
      </c>
      <c r="F6" s="16">
        <f t="shared" si="0"/>
        <v>0.187</v>
      </c>
      <c r="G6" s="16">
        <f t="shared" si="1"/>
        <v>0.187</v>
      </c>
      <c r="H6" s="57">
        <v>-19.158836938469001</v>
      </c>
      <c r="I6" s="57">
        <v>-42.236721655437997</v>
      </c>
      <c r="J6" s="16">
        <v>196</v>
      </c>
      <c r="K6" s="16">
        <v>2.9</v>
      </c>
      <c r="L6" s="16" t="s">
        <v>152</v>
      </c>
      <c r="M6" s="78"/>
    </row>
    <row r="7" spans="1:13" x14ac:dyDescent="0.2">
      <c r="A7" s="16" t="s">
        <v>111</v>
      </c>
      <c r="B7" s="16">
        <v>1E-3</v>
      </c>
      <c r="C7" s="16">
        <v>1E-3</v>
      </c>
      <c r="D7" s="17">
        <v>40386</v>
      </c>
      <c r="E7" s="16">
        <v>258</v>
      </c>
      <c r="F7" s="16">
        <f t="shared" si="0"/>
        <v>0.25800000000000001</v>
      </c>
      <c r="G7" s="16">
        <f t="shared" si="1"/>
        <v>0.25800000000000001</v>
      </c>
      <c r="H7" s="38">
        <v>-18.88</v>
      </c>
      <c r="I7" s="38">
        <v>-41.950899999999997</v>
      </c>
      <c r="J7" s="16">
        <v>158</v>
      </c>
      <c r="K7" s="16">
        <v>6</v>
      </c>
      <c r="L7" s="16" t="s">
        <v>152</v>
      </c>
      <c r="M7" s="78"/>
    </row>
    <row r="8" spans="1:13" x14ac:dyDescent="0.2">
      <c r="A8" s="16" t="s">
        <v>8</v>
      </c>
      <c r="B8" s="16">
        <v>1E-3</v>
      </c>
      <c r="C8" s="16">
        <v>1E-3</v>
      </c>
      <c r="D8" s="17">
        <v>40387</v>
      </c>
      <c r="E8" s="16">
        <v>295</v>
      </c>
      <c r="F8" s="16">
        <f t="shared" si="0"/>
        <v>0.29499999999999998</v>
      </c>
      <c r="G8" s="16">
        <f t="shared" si="1"/>
        <v>0.29499999999999998</v>
      </c>
      <c r="H8" s="38">
        <v>-18.97</v>
      </c>
      <c r="I8" s="38">
        <v>-41.6419</v>
      </c>
      <c r="J8" s="16">
        <v>130</v>
      </c>
      <c r="K8" s="16">
        <v>3.1</v>
      </c>
      <c r="L8" s="16" t="s">
        <v>152</v>
      </c>
      <c r="M8" s="78"/>
    </row>
    <row r="9" spans="1:13" x14ac:dyDescent="0.2">
      <c r="A9" s="16" t="s">
        <v>107</v>
      </c>
      <c r="B9" s="16">
        <v>1E-3</v>
      </c>
      <c r="C9" s="16">
        <v>1E-3</v>
      </c>
      <c r="D9" s="17">
        <v>40418</v>
      </c>
      <c r="E9" s="16">
        <v>11.7</v>
      </c>
      <c r="F9" s="16">
        <f t="shared" si="0"/>
        <v>1.17E-2</v>
      </c>
      <c r="G9" s="16">
        <f t="shared" si="1"/>
        <v>1.17E-2</v>
      </c>
      <c r="H9" s="57">
        <v>-19.166547203610001</v>
      </c>
      <c r="I9" s="57">
        <v>-41.467709287096</v>
      </c>
      <c r="J9" s="16">
        <v>243</v>
      </c>
      <c r="K9" s="16">
        <v>0.3</v>
      </c>
      <c r="L9" s="16" t="s">
        <v>152</v>
      </c>
      <c r="M9" s="78"/>
    </row>
    <row r="10" spans="1:13" x14ac:dyDescent="0.2">
      <c r="A10" s="16" t="s">
        <v>106</v>
      </c>
      <c r="B10" s="16">
        <v>1E-3</v>
      </c>
      <c r="C10" s="16">
        <v>1E-3</v>
      </c>
      <c r="D10" s="17">
        <v>40414</v>
      </c>
      <c r="E10" s="16">
        <v>6.9</v>
      </c>
      <c r="F10" s="16">
        <f t="shared" si="0"/>
        <v>6.9000000000000008E-3</v>
      </c>
      <c r="G10" s="16">
        <f t="shared" si="1"/>
        <v>6.9000000000000008E-3</v>
      </c>
      <c r="H10" s="38">
        <v>-19.5062</v>
      </c>
      <c r="I10" s="38">
        <v>-41.0139</v>
      </c>
      <c r="J10" s="16">
        <v>65</v>
      </c>
      <c r="K10" s="16">
        <v>1.8</v>
      </c>
      <c r="L10" s="16" t="s">
        <v>152</v>
      </c>
      <c r="M10" s="78"/>
    </row>
    <row r="11" spans="1:13" x14ac:dyDescent="0.2">
      <c r="A11" s="16" t="s">
        <v>3</v>
      </c>
      <c r="B11" s="16">
        <v>1.2999999999999999E-2</v>
      </c>
      <c r="C11" s="16">
        <v>1E-3</v>
      </c>
      <c r="D11" s="17">
        <v>40192</v>
      </c>
      <c r="E11" s="16">
        <v>39.700000000000003</v>
      </c>
      <c r="F11" s="16">
        <f t="shared" si="0"/>
        <v>0.5161</v>
      </c>
      <c r="G11" s="16">
        <f t="shared" si="1"/>
        <v>3.9700000000000006E-2</v>
      </c>
      <c r="H11" s="57">
        <v>-20.364947415111001</v>
      </c>
      <c r="I11" s="57">
        <v>-43.373230123046</v>
      </c>
      <c r="J11" s="16">
        <v>673</v>
      </c>
      <c r="K11" s="16">
        <v>127.4</v>
      </c>
      <c r="L11" s="16" t="s">
        <v>151</v>
      </c>
      <c r="M11" s="78"/>
    </row>
    <row r="12" spans="1:13" x14ac:dyDescent="0.2">
      <c r="A12" s="16" t="s">
        <v>5</v>
      </c>
      <c r="B12" s="16">
        <v>1E-3</v>
      </c>
      <c r="C12" s="16">
        <v>1E-3</v>
      </c>
      <c r="D12" s="17">
        <v>40193</v>
      </c>
      <c r="E12" s="16">
        <v>39.700000000000003</v>
      </c>
      <c r="F12" s="16">
        <f t="shared" si="0"/>
        <v>3.9700000000000006E-2</v>
      </c>
      <c r="G12" s="16">
        <f t="shared" si="1"/>
        <v>3.9700000000000006E-2</v>
      </c>
      <c r="H12" s="57">
        <v>-20.365156162270001</v>
      </c>
      <c r="I12" s="57">
        <v>-43.215273265980997</v>
      </c>
      <c r="J12" s="16">
        <v>512</v>
      </c>
      <c r="K12" s="16">
        <v>127.4</v>
      </c>
      <c r="L12" s="16" t="s">
        <v>151</v>
      </c>
      <c r="M12" s="78"/>
    </row>
    <row r="13" spans="1:13" x14ac:dyDescent="0.2">
      <c r="A13" s="16" t="s">
        <v>5</v>
      </c>
      <c r="B13" s="16">
        <v>1E-3</v>
      </c>
      <c r="C13" s="16">
        <v>1E-3</v>
      </c>
      <c r="D13" s="17">
        <v>40193</v>
      </c>
      <c r="E13" s="16">
        <v>39.700000000000003</v>
      </c>
      <c r="F13" s="16">
        <f t="shared" si="0"/>
        <v>3.9700000000000006E-2</v>
      </c>
      <c r="G13" s="16">
        <f t="shared" si="1"/>
        <v>3.9700000000000006E-2</v>
      </c>
      <c r="H13" s="57">
        <v>-20.387894863892001</v>
      </c>
      <c r="I13" s="57">
        <v>-43.182306022417002</v>
      </c>
      <c r="J13" s="16">
        <v>469</v>
      </c>
      <c r="K13" s="16">
        <v>127.4</v>
      </c>
      <c r="L13" s="16" t="s">
        <v>151</v>
      </c>
      <c r="M13" s="78"/>
    </row>
    <row r="14" spans="1:13" x14ac:dyDescent="0.2">
      <c r="A14" s="16" t="s">
        <v>6</v>
      </c>
      <c r="B14" s="16">
        <v>1E-3</v>
      </c>
      <c r="C14" s="16">
        <v>1E-3</v>
      </c>
      <c r="D14" s="17">
        <v>40200</v>
      </c>
      <c r="E14" s="16">
        <v>17.899999999999999</v>
      </c>
      <c r="F14" s="16">
        <f t="shared" si="0"/>
        <v>1.7899999999999999E-2</v>
      </c>
      <c r="G14" s="16">
        <f t="shared" si="1"/>
        <v>1.7899999999999999E-2</v>
      </c>
      <c r="H14" s="57">
        <v>-20.297627058728001</v>
      </c>
      <c r="I14" s="57">
        <v>-43.198689924805002</v>
      </c>
      <c r="J14" s="16">
        <v>514</v>
      </c>
      <c r="K14" s="16">
        <v>89.1</v>
      </c>
      <c r="L14" s="16" t="s">
        <v>151</v>
      </c>
      <c r="M14" s="78"/>
    </row>
    <row r="15" spans="1:13" x14ac:dyDescent="0.2">
      <c r="A15" s="16" t="s">
        <v>4</v>
      </c>
      <c r="B15" s="16">
        <v>1E-3</v>
      </c>
      <c r="C15" s="16">
        <v>1E-3</v>
      </c>
      <c r="D15" s="17">
        <v>40488</v>
      </c>
      <c r="E15" s="16">
        <v>32</v>
      </c>
      <c r="F15" s="16">
        <f t="shared" si="0"/>
        <v>3.2000000000000001E-2</v>
      </c>
      <c r="G15" s="16">
        <f t="shared" si="1"/>
        <v>3.2000000000000001E-2</v>
      </c>
      <c r="H15" s="57">
        <v>-20.181833426337001</v>
      </c>
      <c r="I15" s="57">
        <v>-43.306968542534001</v>
      </c>
      <c r="J15" s="16">
        <v>691</v>
      </c>
      <c r="K15" s="16">
        <v>141.6</v>
      </c>
      <c r="L15" s="16" t="s">
        <v>151</v>
      </c>
      <c r="M15" s="78"/>
    </row>
    <row r="16" spans="1:13" x14ac:dyDescent="0.2">
      <c r="A16" s="16" t="s">
        <v>156</v>
      </c>
      <c r="B16" s="16">
        <v>1E-3</v>
      </c>
      <c r="C16" s="16">
        <v>1E-3</v>
      </c>
      <c r="D16" s="17">
        <v>40200</v>
      </c>
      <c r="E16" s="41">
        <v>39.700000000000003</v>
      </c>
      <c r="F16" s="16">
        <f t="shared" si="0"/>
        <v>3.9700000000000006E-2</v>
      </c>
      <c r="G16" s="16">
        <f t="shared" si="1"/>
        <v>3.9700000000000006E-2</v>
      </c>
      <c r="H16" s="57">
        <v>-20.292692278082999</v>
      </c>
      <c r="I16" s="57">
        <v>-43.054940728298</v>
      </c>
      <c r="J16" s="16">
        <v>385</v>
      </c>
      <c r="K16" s="16">
        <v>127.4</v>
      </c>
      <c r="L16" s="16" t="s">
        <v>151</v>
      </c>
      <c r="M16" s="78"/>
    </row>
    <row r="17" spans="1:13" x14ac:dyDescent="0.2">
      <c r="A17" s="16" t="s">
        <v>173</v>
      </c>
      <c r="B17" s="16">
        <v>1E-3</v>
      </c>
      <c r="C17" s="16">
        <v>1E-3</v>
      </c>
      <c r="D17" s="17">
        <v>40200</v>
      </c>
      <c r="E17" s="16">
        <v>17.899999999999999</v>
      </c>
      <c r="F17" s="16">
        <f t="shared" si="0"/>
        <v>1.7899999999999999E-2</v>
      </c>
      <c r="G17" s="16">
        <f t="shared" si="1"/>
        <v>1.7899999999999999E-2</v>
      </c>
      <c r="H17" s="57">
        <v>-20.286451782912</v>
      </c>
      <c r="I17" s="57">
        <v>-43.066439225053998</v>
      </c>
      <c r="J17" s="16">
        <v>388</v>
      </c>
      <c r="K17" s="16">
        <v>89.1</v>
      </c>
      <c r="L17" s="16" t="s">
        <v>151</v>
      </c>
      <c r="M17" s="78"/>
    </row>
    <row r="18" spans="1:13" x14ac:dyDescent="0.2">
      <c r="A18" s="16" t="s">
        <v>156</v>
      </c>
      <c r="B18" s="41">
        <v>2.2499999999999999E-2</v>
      </c>
      <c r="C18" s="16" t="s">
        <v>153</v>
      </c>
      <c r="D18" s="54">
        <v>40365</v>
      </c>
      <c r="E18" s="41">
        <v>15.7</v>
      </c>
      <c r="F18" s="16">
        <f t="shared" si="0"/>
        <v>0.35324999999999995</v>
      </c>
      <c r="G18" s="16" t="s">
        <v>153</v>
      </c>
      <c r="H18" s="20">
        <v>-20.350000000000001</v>
      </c>
      <c r="I18" s="20">
        <v>-43.32</v>
      </c>
      <c r="J18" s="16">
        <v>651</v>
      </c>
      <c r="K18" s="16">
        <v>1.1000000000000001</v>
      </c>
      <c r="L18" s="16" t="s">
        <v>152</v>
      </c>
      <c r="M18" s="79" t="s">
        <v>120</v>
      </c>
    </row>
    <row r="19" spans="1:13" x14ac:dyDescent="0.2">
      <c r="A19" s="16" t="s">
        <v>156</v>
      </c>
      <c r="B19" s="41">
        <v>1.01E-2</v>
      </c>
      <c r="C19" s="16" t="s">
        <v>153</v>
      </c>
      <c r="D19" s="54">
        <v>40197</v>
      </c>
      <c r="E19" s="41">
        <v>39.700000000000003</v>
      </c>
      <c r="F19" s="16">
        <f t="shared" si="0"/>
        <v>0.40096999999999999</v>
      </c>
      <c r="G19" s="16" t="s">
        <v>153</v>
      </c>
      <c r="H19" s="20">
        <v>-20.350000000000001</v>
      </c>
      <c r="I19" s="20">
        <v>-43.32</v>
      </c>
      <c r="J19" s="16">
        <v>651</v>
      </c>
      <c r="K19" s="16">
        <v>127.4</v>
      </c>
      <c r="L19" s="16" t="s">
        <v>151</v>
      </c>
      <c r="M19" s="79"/>
    </row>
    <row r="20" spans="1:13" x14ac:dyDescent="0.2">
      <c r="A20" s="16" t="s">
        <v>156</v>
      </c>
      <c r="B20" s="41">
        <v>2.0400000000000001E-2</v>
      </c>
      <c r="C20" s="16" t="s">
        <v>153</v>
      </c>
      <c r="D20" s="54">
        <v>40281</v>
      </c>
      <c r="E20" s="41">
        <v>29.2</v>
      </c>
      <c r="F20" s="16">
        <f t="shared" si="0"/>
        <v>0.59567999999999999</v>
      </c>
      <c r="G20" s="16" t="s">
        <v>153</v>
      </c>
      <c r="H20" s="20">
        <v>-20.350000000000001</v>
      </c>
      <c r="I20" s="20">
        <v>-43.32</v>
      </c>
      <c r="J20" s="16">
        <v>651</v>
      </c>
      <c r="K20" s="16">
        <v>99.6</v>
      </c>
      <c r="L20" s="16" t="s">
        <v>152</v>
      </c>
      <c r="M20" s="79"/>
    </row>
    <row r="21" spans="1:13" x14ac:dyDescent="0.2">
      <c r="A21" s="16" t="s">
        <v>156</v>
      </c>
      <c r="B21" s="41">
        <v>4.24E-2</v>
      </c>
      <c r="C21" s="16" t="s">
        <v>153</v>
      </c>
      <c r="D21" s="54">
        <v>40456</v>
      </c>
      <c r="E21" s="41">
        <v>15.7</v>
      </c>
      <c r="F21" s="16">
        <f t="shared" si="0"/>
        <v>0.66567999999999994</v>
      </c>
      <c r="G21" s="16" t="s">
        <v>153</v>
      </c>
      <c r="H21" s="20">
        <v>-20.350000000000001</v>
      </c>
      <c r="I21" s="20">
        <v>-43.32</v>
      </c>
      <c r="J21" s="16">
        <v>651</v>
      </c>
      <c r="K21" s="16">
        <v>117.1</v>
      </c>
      <c r="L21" s="16" t="s">
        <v>151</v>
      </c>
      <c r="M21" s="79"/>
    </row>
    <row r="22" spans="1:13" x14ac:dyDescent="0.2">
      <c r="A22" s="16" t="s">
        <v>160</v>
      </c>
      <c r="B22" s="16" t="s">
        <v>115</v>
      </c>
      <c r="C22" s="16">
        <v>6.2599999999999999E-3</v>
      </c>
      <c r="D22" s="17">
        <v>40211</v>
      </c>
      <c r="E22" s="16">
        <v>67.900000000000006</v>
      </c>
      <c r="F22" s="16" t="s">
        <v>153</v>
      </c>
      <c r="G22" s="16">
        <f>C22*E22</f>
        <v>0.42505400000000004</v>
      </c>
      <c r="H22" s="20">
        <v>-19.5</v>
      </c>
      <c r="I22" s="20">
        <v>-41.17</v>
      </c>
      <c r="J22" s="16">
        <v>94</v>
      </c>
      <c r="K22" s="16">
        <v>33</v>
      </c>
      <c r="L22" s="16" t="s">
        <v>151</v>
      </c>
      <c r="M22" s="79"/>
    </row>
    <row r="23" spans="1:13" x14ac:dyDescent="0.2">
      <c r="A23" s="16" t="s">
        <v>157</v>
      </c>
      <c r="B23" s="16" t="s">
        <v>115</v>
      </c>
      <c r="C23" s="16">
        <v>6.9899999999999997E-3</v>
      </c>
      <c r="D23" s="17">
        <v>40211</v>
      </c>
      <c r="E23" s="16">
        <v>555</v>
      </c>
      <c r="F23" s="16" t="s">
        <v>153</v>
      </c>
      <c r="G23" s="16">
        <f>C23*E23</f>
        <v>3.8794499999999998</v>
      </c>
      <c r="H23" s="20">
        <v>-19.510000000000002</v>
      </c>
      <c r="I23" s="20">
        <v>-41.01</v>
      </c>
      <c r="J23" s="16">
        <v>80</v>
      </c>
      <c r="K23" s="16">
        <v>52.6</v>
      </c>
      <c r="L23" s="16" t="s">
        <v>151</v>
      </c>
      <c r="M23" s="79"/>
    </row>
    <row r="24" spans="1:13" x14ac:dyDescent="0.2">
      <c r="A24" s="16" t="s">
        <v>156</v>
      </c>
      <c r="B24" s="41">
        <v>3.6000000000000002E-4</v>
      </c>
      <c r="C24" s="16" t="s">
        <v>153</v>
      </c>
      <c r="D24" s="54">
        <v>40456</v>
      </c>
      <c r="E24" s="41">
        <v>15.7</v>
      </c>
      <c r="F24" s="16">
        <f t="shared" si="0"/>
        <v>5.6519999999999999E-3</v>
      </c>
      <c r="G24" s="16" t="s">
        <v>153</v>
      </c>
      <c r="H24" s="20">
        <v>-20.28</v>
      </c>
      <c r="I24" s="20">
        <v>-43.03</v>
      </c>
      <c r="J24" s="16">
        <v>387</v>
      </c>
      <c r="K24" s="16">
        <v>117.1</v>
      </c>
      <c r="L24" s="16" t="s">
        <v>151</v>
      </c>
      <c r="M24" s="79"/>
    </row>
    <row r="25" spans="1:13" x14ac:dyDescent="0.2">
      <c r="A25" s="16" t="s">
        <v>156</v>
      </c>
      <c r="B25" s="41">
        <v>1.1999999999999999E-3</v>
      </c>
      <c r="C25" s="16" t="s">
        <v>153</v>
      </c>
      <c r="D25" s="54">
        <v>40197</v>
      </c>
      <c r="E25" s="41">
        <v>39.700000000000003</v>
      </c>
      <c r="F25" s="16">
        <f t="shared" si="0"/>
        <v>4.7640000000000002E-2</v>
      </c>
      <c r="G25" s="16" t="s">
        <v>153</v>
      </c>
      <c r="H25" s="20">
        <v>-20.28</v>
      </c>
      <c r="I25" s="20">
        <v>-43.03</v>
      </c>
      <c r="J25" s="16">
        <v>387</v>
      </c>
      <c r="K25" s="16">
        <v>127.4</v>
      </c>
      <c r="L25" s="16" t="s">
        <v>151</v>
      </c>
      <c r="M25" s="79"/>
    </row>
    <row r="26" spans="1:13" x14ac:dyDescent="0.2">
      <c r="A26" s="16" t="s">
        <v>156</v>
      </c>
      <c r="B26" s="41">
        <v>4.2300000000000003E-3</v>
      </c>
      <c r="C26" s="16" t="s">
        <v>153</v>
      </c>
      <c r="D26" s="54">
        <v>40281</v>
      </c>
      <c r="E26" s="41">
        <v>29.2</v>
      </c>
      <c r="F26" s="16">
        <f t="shared" si="0"/>
        <v>0.123516</v>
      </c>
      <c r="G26" s="16" t="s">
        <v>153</v>
      </c>
      <c r="H26" s="20">
        <v>-20.28</v>
      </c>
      <c r="I26" s="20">
        <v>-43.03</v>
      </c>
      <c r="J26" s="16">
        <v>387</v>
      </c>
      <c r="K26" s="16">
        <v>99.6</v>
      </c>
      <c r="L26" s="16" t="s">
        <v>152</v>
      </c>
      <c r="M26" s="79"/>
    </row>
    <row r="27" spans="1:13" x14ac:dyDescent="0.2">
      <c r="A27" s="16" t="s">
        <v>172</v>
      </c>
      <c r="B27" s="16">
        <v>3.01E-4</v>
      </c>
      <c r="C27" s="16" t="s">
        <v>153</v>
      </c>
      <c r="D27" s="17">
        <v>40281</v>
      </c>
      <c r="E27" s="16">
        <v>21.7</v>
      </c>
      <c r="F27" s="16">
        <f t="shared" si="0"/>
        <v>6.5316999999999997E-3</v>
      </c>
      <c r="G27" s="16" t="s">
        <v>153</v>
      </c>
      <c r="H27" s="20">
        <v>-20.16</v>
      </c>
      <c r="I27" s="20">
        <v>-43.29</v>
      </c>
      <c r="J27" s="16">
        <v>693</v>
      </c>
      <c r="K27" s="16">
        <v>136.69999999999999</v>
      </c>
      <c r="L27" s="16" t="s">
        <v>152</v>
      </c>
      <c r="M27" s="79"/>
    </row>
    <row r="28" spans="1:13" ht="30.75" thickBot="1" x14ac:dyDescent="0.25">
      <c r="A28" s="22" t="s">
        <v>157</v>
      </c>
      <c r="B28" s="72">
        <v>3.9999999999999998E-6</v>
      </c>
      <c r="C28" s="22" t="s">
        <v>153</v>
      </c>
      <c r="D28" s="23">
        <v>40210</v>
      </c>
      <c r="E28" s="22">
        <v>168</v>
      </c>
      <c r="F28" s="22">
        <f t="shared" si="0"/>
        <v>6.7199999999999996E-4</v>
      </c>
      <c r="G28" s="22" t="s">
        <v>153</v>
      </c>
      <c r="H28" s="24">
        <v>-19.749130555555556</v>
      </c>
      <c r="I28" s="24">
        <v>-42.477944444444397</v>
      </c>
      <c r="J28" s="22">
        <v>239</v>
      </c>
      <c r="K28" s="22">
        <v>38.6</v>
      </c>
      <c r="L28" s="22" t="s">
        <v>151</v>
      </c>
      <c r="M28" s="33" t="s">
        <v>114</v>
      </c>
    </row>
    <row r="29" spans="1:13" ht="15.75" thickTop="1" x14ac:dyDescent="0.2"/>
  </sheetData>
  <mergeCells count="2">
    <mergeCell ref="M2:M17"/>
    <mergeCell ref="M18:M27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workbookViewId="0">
      <selection activeCell="A20" sqref="A20"/>
    </sheetView>
  </sheetViews>
  <sheetFormatPr defaultRowHeight="15" x14ac:dyDescent="0.2"/>
  <cols>
    <col min="1" max="1" width="20.88671875" style="3" bestFit="1" customWidth="1"/>
    <col min="2" max="2" width="7.5546875" customWidth="1"/>
    <col min="3" max="3" width="7.88671875" customWidth="1"/>
    <col min="4" max="4" width="9.88671875" style="1" customWidth="1"/>
    <col min="5" max="5" width="7.88671875" bestFit="1" customWidth="1"/>
    <col min="6" max="6" width="10.6640625" customWidth="1"/>
    <col min="7" max="7" width="10.88671875" customWidth="1"/>
    <col min="8" max="8" width="9.33203125" customWidth="1"/>
    <col min="9" max="9" width="11" customWidth="1"/>
    <col min="10" max="10" width="7.88671875" customWidth="1"/>
    <col min="11" max="11" width="11.6640625" customWidth="1"/>
    <col min="12" max="12" width="9.33203125" bestFit="1" customWidth="1"/>
    <col min="13" max="13" width="12" style="7" customWidth="1"/>
  </cols>
  <sheetData>
    <row r="1" spans="1:13" s="14" customFormat="1" ht="32.25" thickBot="1" x14ac:dyDescent="0.25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s="2" customFormat="1" ht="15.75" thickTop="1" x14ac:dyDescent="0.2">
      <c r="A2" s="16" t="s">
        <v>175</v>
      </c>
      <c r="B2" s="59" t="s">
        <v>153</v>
      </c>
      <c r="C2" s="16">
        <v>6.2300000000000003E-3</v>
      </c>
      <c r="D2" s="17">
        <v>43847</v>
      </c>
      <c r="E2" s="59">
        <v>142</v>
      </c>
      <c r="F2" s="59" t="s">
        <v>153</v>
      </c>
      <c r="G2" s="59">
        <f>C2*E2</f>
        <v>0.88466</v>
      </c>
      <c r="H2" s="20">
        <v>-20.79</v>
      </c>
      <c r="I2" s="20">
        <v>-43.12</v>
      </c>
      <c r="J2" s="16">
        <v>602</v>
      </c>
      <c r="K2" s="16">
        <v>243.3</v>
      </c>
      <c r="L2" s="59" t="s">
        <v>151</v>
      </c>
      <c r="M2" s="78" t="s">
        <v>121</v>
      </c>
    </row>
    <row r="3" spans="1:13" s="2" customFormat="1" x14ac:dyDescent="0.2">
      <c r="A3" s="59" t="s">
        <v>156</v>
      </c>
      <c r="B3" s="59">
        <v>6.9000000000000006E-2</v>
      </c>
      <c r="C3" s="59">
        <v>9.1999999999999998E-3</v>
      </c>
      <c r="D3" s="60">
        <v>40638</v>
      </c>
      <c r="E3" s="59">
        <v>31.2</v>
      </c>
      <c r="F3" s="59">
        <f>B3*E3</f>
        <v>2.1528</v>
      </c>
      <c r="G3" s="59">
        <f>C3*E3</f>
        <v>0.28703999999999996</v>
      </c>
      <c r="H3" s="61">
        <v>-20.350000000000001</v>
      </c>
      <c r="I3" s="61">
        <v>-43.32</v>
      </c>
      <c r="J3" s="59">
        <v>651</v>
      </c>
      <c r="K3" s="59">
        <v>78.5</v>
      </c>
      <c r="L3" s="59" t="s">
        <v>152</v>
      </c>
      <c r="M3" s="78"/>
    </row>
    <row r="4" spans="1:13" s="2" customFormat="1" x14ac:dyDescent="0.2">
      <c r="A4" s="59" t="s">
        <v>156</v>
      </c>
      <c r="B4" s="59">
        <v>1.9400000000000001E-2</v>
      </c>
      <c r="C4" s="59" t="s">
        <v>153</v>
      </c>
      <c r="D4" s="60">
        <v>40729</v>
      </c>
      <c r="E4" s="59">
        <v>18.399999999999999</v>
      </c>
      <c r="F4" s="59">
        <f t="shared" ref="F4:F39" si="0">B4*E4</f>
        <v>0.35696</v>
      </c>
      <c r="G4" s="59" t="s">
        <v>153</v>
      </c>
      <c r="H4" s="61">
        <v>-20.350000000000001</v>
      </c>
      <c r="I4" s="61">
        <v>-43.32</v>
      </c>
      <c r="J4" s="59">
        <v>651</v>
      </c>
      <c r="K4" s="59">
        <v>0</v>
      </c>
      <c r="L4" s="59" t="s">
        <v>152</v>
      </c>
      <c r="M4" s="78"/>
    </row>
    <row r="5" spans="1:13" s="2" customFormat="1" x14ac:dyDescent="0.2">
      <c r="A5" s="59" t="s">
        <v>156</v>
      </c>
      <c r="B5" s="59">
        <v>2.1100000000000001E-2</v>
      </c>
      <c r="C5" s="59" t="s">
        <v>153</v>
      </c>
      <c r="D5" s="60">
        <v>40820</v>
      </c>
      <c r="E5" s="59">
        <v>19</v>
      </c>
      <c r="F5" s="59">
        <f t="shared" si="0"/>
        <v>0.40090000000000003</v>
      </c>
      <c r="G5" s="59" t="s">
        <v>153</v>
      </c>
      <c r="H5" s="61">
        <v>-20.350000000000001</v>
      </c>
      <c r="I5" s="61">
        <v>-43.32</v>
      </c>
      <c r="J5" s="59">
        <v>651</v>
      </c>
      <c r="K5" s="59">
        <v>159.5</v>
      </c>
      <c r="L5" s="59" t="s">
        <v>151</v>
      </c>
      <c r="M5" s="78"/>
    </row>
    <row r="6" spans="1:13" s="2" customFormat="1" x14ac:dyDescent="0.2">
      <c r="A6" s="59" t="s">
        <v>156</v>
      </c>
      <c r="B6" s="59">
        <v>4.6300000000000001E-2</v>
      </c>
      <c r="C6" s="59" t="s">
        <v>153</v>
      </c>
      <c r="D6" s="60">
        <v>40561</v>
      </c>
      <c r="E6" s="59">
        <v>56.2</v>
      </c>
      <c r="F6" s="59">
        <f t="shared" si="0"/>
        <v>2.6020600000000003</v>
      </c>
      <c r="G6" s="59" t="s">
        <v>153</v>
      </c>
      <c r="H6" s="61">
        <v>-20.350000000000001</v>
      </c>
      <c r="I6" s="61">
        <v>-43.32</v>
      </c>
      <c r="J6" s="59">
        <v>651</v>
      </c>
      <c r="K6" s="59">
        <v>161.6</v>
      </c>
      <c r="L6" s="59" t="s">
        <v>151</v>
      </c>
      <c r="M6" s="78"/>
    </row>
    <row r="7" spans="1:13" s="2" customFormat="1" x14ac:dyDescent="0.2">
      <c r="A7" s="59" t="s">
        <v>157</v>
      </c>
      <c r="B7" s="59">
        <v>7.26E-3</v>
      </c>
      <c r="C7" s="59" t="s">
        <v>155</v>
      </c>
      <c r="D7" s="60">
        <v>40562</v>
      </c>
      <c r="E7" s="59">
        <v>340</v>
      </c>
      <c r="F7" s="59">
        <f t="shared" si="0"/>
        <v>2.4683999999999999</v>
      </c>
      <c r="G7" s="59" t="s">
        <v>153</v>
      </c>
      <c r="H7" s="61">
        <v>-20.02</v>
      </c>
      <c r="I7" s="61">
        <v>-42.75</v>
      </c>
      <c r="J7" s="59">
        <v>291</v>
      </c>
      <c r="K7" s="59">
        <v>205.9</v>
      </c>
      <c r="L7" s="59" t="s">
        <v>151</v>
      </c>
      <c r="M7" s="78"/>
    </row>
    <row r="8" spans="1:13" s="2" customFormat="1" x14ac:dyDescent="0.2">
      <c r="A8" s="59" t="s">
        <v>157</v>
      </c>
      <c r="B8" s="59" t="s">
        <v>153</v>
      </c>
      <c r="C8" s="59">
        <v>7.7600000000000004E-3</v>
      </c>
      <c r="D8" s="60">
        <v>40823</v>
      </c>
      <c r="E8" s="59">
        <v>137</v>
      </c>
      <c r="F8" s="59" t="s">
        <v>153</v>
      </c>
      <c r="G8" s="59">
        <f t="shared" ref="G8:G15" si="1">C8*E8</f>
        <v>1.0631200000000001</v>
      </c>
      <c r="H8" s="61">
        <v>-19.760000000000002</v>
      </c>
      <c r="I8" s="61">
        <v>-42.48</v>
      </c>
      <c r="J8" s="59">
        <v>235</v>
      </c>
      <c r="K8" s="59">
        <v>132.5</v>
      </c>
      <c r="L8" s="59" t="s">
        <v>151</v>
      </c>
      <c r="M8" s="78"/>
    </row>
    <row r="9" spans="1:13" s="2" customFormat="1" x14ac:dyDescent="0.2">
      <c r="A9" s="59" t="s">
        <v>157</v>
      </c>
      <c r="B9" s="59" t="s">
        <v>153</v>
      </c>
      <c r="C9" s="59">
        <v>6.9499999999999996E-3</v>
      </c>
      <c r="D9" s="60">
        <v>40641</v>
      </c>
      <c r="E9" s="59">
        <v>304</v>
      </c>
      <c r="F9" s="59" t="s">
        <v>153</v>
      </c>
      <c r="G9" s="59">
        <f t="shared" si="1"/>
        <v>2.1128</v>
      </c>
      <c r="H9" s="61">
        <v>-19.760000000000002</v>
      </c>
      <c r="I9" s="61">
        <v>-42.48</v>
      </c>
      <c r="J9" s="59">
        <v>235</v>
      </c>
      <c r="K9" s="59">
        <v>54.8</v>
      </c>
      <c r="L9" s="59" t="s">
        <v>152</v>
      </c>
      <c r="M9" s="78"/>
    </row>
    <row r="10" spans="1:13" s="2" customFormat="1" x14ac:dyDescent="0.2">
      <c r="A10" s="59" t="s">
        <v>157</v>
      </c>
      <c r="B10" s="59">
        <v>4.0699999999999998E-3</v>
      </c>
      <c r="C10" s="59" t="s">
        <v>153</v>
      </c>
      <c r="D10" s="60">
        <v>40564</v>
      </c>
      <c r="E10" s="59">
        <v>518</v>
      </c>
      <c r="F10" s="59">
        <f t="shared" si="0"/>
        <v>2.10826</v>
      </c>
      <c r="G10" s="59" t="s">
        <v>153</v>
      </c>
      <c r="H10" s="61">
        <v>-19.760000000000002</v>
      </c>
      <c r="I10" s="61">
        <v>-42.48</v>
      </c>
      <c r="J10" s="59">
        <v>235</v>
      </c>
      <c r="K10" s="59">
        <v>164.8</v>
      </c>
      <c r="L10" s="59" t="s">
        <v>151</v>
      </c>
      <c r="M10" s="78"/>
    </row>
    <row r="11" spans="1:13" s="2" customFormat="1" x14ac:dyDescent="0.2">
      <c r="A11" s="59" t="s">
        <v>172</v>
      </c>
      <c r="B11" s="59" t="s">
        <v>153</v>
      </c>
      <c r="C11" s="59">
        <v>5.5500000000000002E-3</v>
      </c>
      <c r="D11" s="60">
        <v>40823</v>
      </c>
      <c r="E11" s="59">
        <v>42.3</v>
      </c>
      <c r="F11" s="59" t="s">
        <v>153</v>
      </c>
      <c r="G11" s="59">
        <f t="shared" si="1"/>
        <v>0.234765</v>
      </c>
      <c r="H11" s="61">
        <v>-19.53</v>
      </c>
      <c r="I11" s="61">
        <v>-42.66</v>
      </c>
      <c r="J11" s="59">
        <v>232</v>
      </c>
      <c r="K11" s="59">
        <v>189.2</v>
      </c>
      <c r="L11" s="59" t="s">
        <v>151</v>
      </c>
      <c r="M11" s="78"/>
    </row>
    <row r="12" spans="1:13" s="2" customFormat="1" x14ac:dyDescent="0.2">
      <c r="A12" s="59" t="s">
        <v>157</v>
      </c>
      <c r="B12" s="59" t="s">
        <v>153</v>
      </c>
      <c r="C12" s="59">
        <v>1.04E-2</v>
      </c>
      <c r="D12" s="60">
        <v>40823</v>
      </c>
      <c r="E12" s="59">
        <v>137</v>
      </c>
      <c r="F12" s="59" t="s">
        <v>153</v>
      </c>
      <c r="G12" s="59">
        <f t="shared" si="1"/>
        <v>1.4247999999999998</v>
      </c>
      <c r="H12" s="61">
        <v>-19.489999999999998</v>
      </c>
      <c r="I12" s="61">
        <v>-42.49</v>
      </c>
      <c r="J12" s="59">
        <v>226</v>
      </c>
      <c r="K12" s="59">
        <v>132.5</v>
      </c>
      <c r="L12" s="59" t="s">
        <v>151</v>
      </c>
      <c r="M12" s="78"/>
    </row>
    <row r="13" spans="1:13" s="2" customFormat="1" x14ac:dyDescent="0.2">
      <c r="A13" s="59" t="s">
        <v>157</v>
      </c>
      <c r="B13" s="59" t="s">
        <v>153</v>
      </c>
      <c r="C13" s="59">
        <v>5.5599999999999998E-3</v>
      </c>
      <c r="D13" s="60">
        <v>40833</v>
      </c>
      <c r="E13" s="59">
        <v>190</v>
      </c>
      <c r="F13" s="59" t="s">
        <v>153</v>
      </c>
      <c r="G13" s="59">
        <f t="shared" si="1"/>
        <v>1.0564</v>
      </c>
      <c r="H13" s="61">
        <v>-19.170000000000002</v>
      </c>
      <c r="I13" s="61">
        <v>-41.46</v>
      </c>
      <c r="J13" s="59">
        <v>117</v>
      </c>
      <c r="K13" s="59">
        <v>108.1</v>
      </c>
      <c r="L13" s="59" t="s">
        <v>151</v>
      </c>
      <c r="M13" s="78"/>
    </row>
    <row r="14" spans="1:13" s="2" customFormat="1" x14ac:dyDescent="0.2">
      <c r="A14" s="59" t="s">
        <v>160</v>
      </c>
      <c r="B14" s="59" t="s">
        <v>153</v>
      </c>
      <c r="C14" s="59">
        <v>6.1900000000000002E-3</v>
      </c>
      <c r="D14" s="60">
        <v>40575</v>
      </c>
      <c r="E14" s="59">
        <v>18.100000000000001</v>
      </c>
      <c r="F14" s="59" t="s">
        <v>153</v>
      </c>
      <c r="G14" s="59">
        <f t="shared" si="1"/>
        <v>0.11203900000000001</v>
      </c>
      <c r="H14" s="61">
        <v>-20.12</v>
      </c>
      <c r="I14" s="61">
        <v>-41.92</v>
      </c>
      <c r="J14" s="59">
        <v>510</v>
      </c>
      <c r="K14" s="59">
        <v>81.8</v>
      </c>
      <c r="L14" s="59" t="s">
        <v>151</v>
      </c>
      <c r="M14" s="78"/>
    </row>
    <row r="15" spans="1:13" s="2" customFormat="1" x14ac:dyDescent="0.2">
      <c r="A15" s="16" t="s">
        <v>176</v>
      </c>
      <c r="B15" s="59" t="s">
        <v>153</v>
      </c>
      <c r="C15" s="16">
        <v>6.3800000000000003E-3</v>
      </c>
      <c r="D15" s="17">
        <v>43925</v>
      </c>
      <c r="E15" s="59">
        <v>4.38</v>
      </c>
      <c r="F15" s="59" t="s">
        <v>153</v>
      </c>
      <c r="G15" s="59">
        <f t="shared" si="1"/>
        <v>2.7944400000000001E-2</v>
      </c>
      <c r="H15" s="20">
        <v>-20.58</v>
      </c>
      <c r="I15" s="20">
        <v>-42.99</v>
      </c>
      <c r="J15" s="16">
        <v>570</v>
      </c>
      <c r="K15" s="16">
        <v>154.9</v>
      </c>
      <c r="L15" s="59" t="s">
        <v>152</v>
      </c>
      <c r="M15" s="78"/>
    </row>
    <row r="16" spans="1:13" s="2" customFormat="1" x14ac:dyDescent="0.2">
      <c r="A16" s="59" t="s">
        <v>156</v>
      </c>
      <c r="B16" s="59">
        <v>1.55E-2</v>
      </c>
      <c r="C16" s="59" t="s">
        <v>153</v>
      </c>
      <c r="D16" s="60">
        <v>40561</v>
      </c>
      <c r="E16" s="59">
        <v>56.2</v>
      </c>
      <c r="F16" s="59">
        <f t="shared" si="0"/>
        <v>0.87109999999999999</v>
      </c>
      <c r="G16" s="59" t="s">
        <v>153</v>
      </c>
      <c r="H16" s="61">
        <v>-20.28</v>
      </c>
      <c r="I16" s="61">
        <v>-43.03</v>
      </c>
      <c r="J16" s="59">
        <v>387</v>
      </c>
      <c r="K16" s="59">
        <v>161.6</v>
      </c>
      <c r="L16" s="59" t="s">
        <v>151</v>
      </c>
      <c r="M16" s="78"/>
    </row>
    <row r="17" spans="1:13" s="2" customFormat="1" x14ac:dyDescent="0.2">
      <c r="A17" s="59" t="s">
        <v>156</v>
      </c>
      <c r="B17" s="59">
        <v>3.9300000000000002E-2</v>
      </c>
      <c r="C17" s="59" t="s">
        <v>153</v>
      </c>
      <c r="D17" s="60">
        <v>40638</v>
      </c>
      <c r="E17" s="59">
        <v>31.2</v>
      </c>
      <c r="F17" s="59">
        <f t="shared" si="0"/>
        <v>1.2261599999999999</v>
      </c>
      <c r="G17" s="59" t="s">
        <v>153</v>
      </c>
      <c r="H17" s="61">
        <v>-20.28</v>
      </c>
      <c r="I17" s="61">
        <v>-43.03</v>
      </c>
      <c r="J17" s="59">
        <v>387</v>
      </c>
      <c r="K17" s="59">
        <v>78.5</v>
      </c>
      <c r="L17" s="59" t="s">
        <v>152</v>
      </c>
      <c r="M17" s="78"/>
    </row>
    <row r="18" spans="1:13" s="2" customFormat="1" x14ac:dyDescent="0.2">
      <c r="A18" s="59" t="s">
        <v>157</v>
      </c>
      <c r="B18" s="59">
        <v>1.32E-2</v>
      </c>
      <c r="C18" s="59">
        <v>1.3849999999999999E-2</v>
      </c>
      <c r="D18" s="60">
        <v>40639</v>
      </c>
      <c r="E18" s="59">
        <v>220</v>
      </c>
      <c r="F18" s="59">
        <f t="shared" si="0"/>
        <v>2.9039999999999999</v>
      </c>
      <c r="G18" s="59">
        <f t="shared" ref="G18:G24" si="2">C18*E18</f>
        <v>3.0469999999999997</v>
      </c>
      <c r="H18" s="61">
        <v>-20.27</v>
      </c>
      <c r="I18" s="61">
        <v>-42.92</v>
      </c>
      <c r="J18" s="59">
        <v>334</v>
      </c>
      <c r="K18" s="59">
        <v>82.7</v>
      </c>
      <c r="L18" s="59" t="s">
        <v>152</v>
      </c>
      <c r="M18" s="78"/>
    </row>
    <row r="19" spans="1:13" s="2" customFormat="1" x14ac:dyDescent="0.2">
      <c r="A19" s="59" t="s">
        <v>157</v>
      </c>
      <c r="B19" s="59">
        <v>8.8299999999999993E-3</v>
      </c>
      <c r="C19" s="59" t="s">
        <v>153</v>
      </c>
      <c r="D19" s="60">
        <v>40562</v>
      </c>
      <c r="E19" s="59">
        <v>340</v>
      </c>
      <c r="F19" s="59">
        <f t="shared" si="0"/>
        <v>3.0021999999999998</v>
      </c>
      <c r="G19" s="59" t="s">
        <v>153</v>
      </c>
      <c r="H19" s="61">
        <v>-20.27</v>
      </c>
      <c r="I19" s="61">
        <v>-42.92</v>
      </c>
      <c r="J19" s="59">
        <v>334</v>
      </c>
      <c r="K19" s="59">
        <v>205.9</v>
      </c>
      <c r="L19" s="59" t="s">
        <v>151</v>
      </c>
      <c r="M19" s="78"/>
    </row>
    <row r="20" spans="1:13" s="2" customFormat="1" x14ac:dyDescent="0.2">
      <c r="A20" s="59" t="s">
        <v>179</v>
      </c>
      <c r="B20" s="59" t="s">
        <v>153</v>
      </c>
      <c r="C20" s="16">
        <v>9.1599999999999997E-3</v>
      </c>
      <c r="D20" s="17">
        <v>43929</v>
      </c>
      <c r="E20" s="59">
        <v>8.33</v>
      </c>
      <c r="F20" s="59" t="s">
        <v>153</v>
      </c>
      <c r="G20" s="59">
        <f t="shared" si="2"/>
        <v>7.6302800000000004E-2</v>
      </c>
      <c r="H20" s="20">
        <v>-19.71</v>
      </c>
      <c r="I20" s="20">
        <v>-42.45</v>
      </c>
      <c r="J20" s="16">
        <v>237</v>
      </c>
      <c r="K20" s="16">
        <v>54.8</v>
      </c>
      <c r="L20" s="59" t="s">
        <v>152</v>
      </c>
      <c r="M20" s="78"/>
    </row>
    <row r="21" spans="1:13" s="2" customFormat="1" x14ac:dyDescent="0.2">
      <c r="A21" s="59" t="s">
        <v>179</v>
      </c>
      <c r="B21" s="59" t="s">
        <v>153</v>
      </c>
      <c r="C21" s="16">
        <v>2.0500000000000001E-2</v>
      </c>
      <c r="D21" s="17">
        <v>44111</v>
      </c>
      <c r="E21" s="59">
        <v>4.6399999999999997</v>
      </c>
      <c r="F21" s="59" t="s">
        <v>153</v>
      </c>
      <c r="G21" s="59">
        <f t="shared" si="2"/>
        <v>9.5119999999999996E-2</v>
      </c>
      <c r="H21" s="20">
        <v>-19.71</v>
      </c>
      <c r="I21" s="20">
        <v>-42.45</v>
      </c>
      <c r="J21" s="16">
        <v>237</v>
      </c>
      <c r="K21" s="16">
        <v>132.5</v>
      </c>
      <c r="L21" s="59" t="s">
        <v>151</v>
      </c>
      <c r="M21" s="78"/>
    </row>
    <row r="22" spans="1:13" s="2" customFormat="1" x14ac:dyDescent="0.2">
      <c r="A22" s="59" t="s">
        <v>172</v>
      </c>
      <c r="B22" s="59" t="s">
        <v>153</v>
      </c>
      <c r="C22" s="59">
        <v>6.3499999999999997E-3</v>
      </c>
      <c r="D22" s="60">
        <v>40638</v>
      </c>
      <c r="E22" s="59">
        <v>19.600000000000001</v>
      </c>
      <c r="F22" s="59" t="s">
        <v>153</v>
      </c>
      <c r="G22" s="59">
        <f t="shared" si="2"/>
        <v>0.12446</v>
      </c>
      <c r="H22" s="61">
        <v>-20.18</v>
      </c>
      <c r="I22" s="61">
        <v>-43.41</v>
      </c>
      <c r="J22" s="59">
        <v>819</v>
      </c>
      <c r="K22" s="59">
        <v>68</v>
      </c>
      <c r="L22" s="59" t="s">
        <v>152</v>
      </c>
      <c r="M22" s="78"/>
    </row>
    <row r="23" spans="1:13" s="2" customFormat="1" x14ac:dyDescent="0.2">
      <c r="A23" s="59" t="s">
        <v>172</v>
      </c>
      <c r="B23" s="59">
        <v>9.7999999999999997E-3</v>
      </c>
      <c r="C23" s="59">
        <v>6.3200000000000001E-3</v>
      </c>
      <c r="D23" s="60">
        <v>40638</v>
      </c>
      <c r="E23" s="59">
        <v>19.600000000000001</v>
      </c>
      <c r="F23" s="59">
        <f t="shared" si="0"/>
        <v>0.19208</v>
      </c>
      <c r="G23" s="59">
        <f t="shared" si="2"/>
        <v>0.12387200000000001</v>
      </c>
      <c r="H23" s="61">
        <v>-20.16</v>
      </c>
      <c r="I23" s="61">
        <v>-43.29</v>
      </c>
      <c r="J23" s="59">
        <v>693</v>
      </c>
      <c r="K23" s="59">
        <v>68</v>
      </c>
      <c r="L23" s="59" t="s">
        <v>152</v>
      </c>
      <c r="M23" s="78"/>
    </row>
    <row r="24" spans="1:13" s="2" customFormat="1" x14ac:dyDescent="0.2">
      <c r="A24" s="16" t="s">
        <v>174</v>
      </c>
      <c r="B24" s="59" t="s">
        <v>153</v>
      </c>
      <c r="C24" s="16">
        <v>6.4000000000000003E-3</v>
      </c>
      <c r="D24" s="17">
        <v>43928</v>
      </c>
      <c r="E24" s="59">
        <v>43.1</v>
      </c>
      <c r="F24" s="59" t="s">
        <v>153</v>
      </c>
      <c r="G24" s="59">
        <f t="shared" si="2"/>
        <v>0.27584000000000003</v>
      </c>
      <c r="H24" s="20">
        <v>-19.78</v>
      </c>
      <c r="I24" s="20">
        <v>-43</v>
      </c>
      <c r="J24" s="16">
        <v>531</v>
      </c>
      <c r="K24" s="16">
        <v>47.5</v>
      </c>
      <c r="L24" s="59" t="s">
        <v>152</v>
      </c>
      <c r="M24" s="78"/>
    </row>
    <row r="25" spans="1:13" s="2" customFormat="1" x14ac:dyDescent="0.2">
      <c r="A25" s="59" t="s">
        <v>164</v>
      </c>
      <c r="B25" s="59" t="s">
        <v>153</v>
      </c>
      <c r="C25" s="59">
        <v>8.5599999999999999E-3</v>
      </c>
      <c r="D25" s="60">
        <v>40827</v>
      </c>
      <c r="E25" s="59">
        <v>93.8</v>
      </c>
      <c r="F25" s="59" t="s">
        <v>153</v>
      </c>
      <c r="G25" s="59">
        <f>E25*C25</f>
        <v>0.80292799999999998</v>
      </c>
      <c r="H25" s="61">
        <v>-19.07</v>
      </c>
      <c r="I25" s="61">
        <v>-43.45</v>
      </c>
      <c r="J25" s="59">
        <v>613</v>
      </c>
      <c r="K25" s="59">
        <v>163.80000000000001</v>
      </c>
      <c r="L25" s="59" t="s">
        <v>151</v>
      </c>
      <c r="M25" s="78"/>
    </row>
    <row r="26" spans="1:13" s="2" customFormat="1" x14ac:dyDescent="0.2">
      <c r="A26" s="16" t="s">
        <v>162</v>
      </c>
      <c r="B26" s="59" t="s">
        <v>153</v>
      </c>
      <c r="C26" s="16">
        <v>6.3200000000000001E-3</v>
      </c>
      <c r="D26" s="17">
        <v>44115</v>
      </c>
      <c r="E26" s="59">
        <v>61.7</v>
      </c>
      <c r="F26" s="59" t="s">
        <v>153</v>
      </c>
      <c r="G26" s="59">
        <f t="shared" ref="G26:G35" si="3">C26*E26</f>
        <v>0.38994400000000001</v>
      </c>
      <c r="H26" s="20">
        <v>-19.100000000000001</v>
      </c>
      <c r="I26" s="20">
        <v>-43.17</v>
      </c>
      <c r="J26" s="16">
        <v>510</v>
      </c>
      <c r="K26" s="16">
        <v>208.6</v>
      </c>
      <c r="L26" s="59" t="s">
        <v>151</v>
      </c>
      <c r="M26" s="78"/>
    </row>
    <row r="27" spans="1:13" s="2" customFormat="1" x14ac:dyDescent="0.2">
      <c r="A27" s="16" t="s">
        <v>165</v>
      </c>
      <c r="B27" s="59" t="s">
        <v>153</v>
      </c>
      <c r="C27" s="16">
        <v>5.5100000000000001E-3</v>
      </c>
      <c r="D27" s="17">
        <v>43936</v>
      </c>
      <c r="E27" s="59">
        <v>51.8</v>
      </c>
      <c r="F27" s="59" t="s">
        <v>153</v>
      </c>
      <c r="G27" s="59">
        <f t="shared" si="3"/>
        <v>0.28541800000000001</v>
      </c>
      <c r="H27" s="20">
        <v>-18.78</v>
      </c>
      <c r="I27" s="20">
        <v>-42.14</v>
      </c>
      <c r="J27" s="16">
        <v>209</v>
      </c>
      <c r="K27" s="16">
        <v>102.2</v>
      </c>
      <c r="L27" s="59" t="s">
        <v>152</v>
      </c>
      <c r="M27" s="78"/>
    </row>
    <row r="28" spans="1:13" s="2" customFormat="1" x14ac:dyDescent="0.2">
      <c r="A28" s="16" t="s">
        <v>168</v>
      </c>
      <c r="B28" s="59" t="s">
        <v>153</v>
      </c>
      <c r="C28" s="16">
        <v>6.4200000000000004E-3</v>
      </c>
      <c r="D28" s="17">
        <v>44123</v>
      </c>
      <c r="E28" s="59">
        <v>5.87</v>
      </c>
      <c r="F28" s="59" t="s">
        <v>153</v>
      </c>
      <c r="G28" s="59">
        <f t="shared" si="3"/>
        <v>3.7685400000000001E-2</v>
      </c>
      <c r="H28" s="20">
        <v>-19.510000000000002</v>
      </c>
      <c r="I28" s="20">
        <v>-41.87</v>
      </c>
      <c r="J28" s="16">
        <v>346</v>
      </c>
      <c r="K28" s="16">
        <v>109.9</v>
      </c>
      <c r="L28" s="59" t="s">
        <v>151</v>
      </c>
      <c r="M28" s="78"/>
    </row>
    <row r="29" spans="1:13" s="2" customFormat="1" x14ac:dyDescent="0.2">
      <c r="A29" s="16" t="s">
        <v>168</v>
      </c>
      <c r="B29" s="59" t="s">
        <v>153</v>
      </c>
      <c r="C29" s="16">
        <v>6.0800000000000003E-3</v>
      </c>
      <c r="D29" s="17">
        <v>43941</v>
      </c>
      <c r="E29" s="59">
        <v>8.9700000000000006</v>
      </c>
      <c r="F29" s="59" t="s">
        <v>153</v>
      </c>
      <c r="G29" s="59">
        <f t="shared" si="3"/>
        <v>5.4537600000000006E-2</v>
      </c>
      <c r="H29" s="20">
        <v>-19.510000000000002</v>
      </c>
      <c r="I29" s="20">
        <v>-41.87</v>
      </c>
      <c r="J29" s="16">
        <v>346</v>
      </c>
      <c r="K29" s="16">
        <v>83.3</v>
      </c>
      <c r="L29" s="59" t="s">
        <v>152</v>
      </c>
      <c r="M29" s="78"/>
    </row>
    <row r="30" spans="1:13" s="2" customFormat="1" x14ac:dyDescent="0.2">
      <c r="A30" s="59" t="s">
        <v>159</v>
      </c>
      <c r="B30" s="59" t="s">
        <v>153</v>
      </c>
      <c r="C30" s="59">
        <v>8.4700000000000001E-3</v>
      </c>
      <c r="D30" s="60">
        <v>40836</v>
      </c>
      <c r="E30" s="59">
        <v>16.3</v>
      </c>
      <c r="F30" s="59" t="s">
        <v>153</v>
      </c>
      <c r="G30" s="59">
        <f t="shared" si="3"/>
        <v>0.13806100000000002</v>
      </c>
      <c r="H30" s="61">
        <v>-19.350000000000001</v>
      </c>
      <c r="I30" s="61">
        <v>-41.85</v>
      </c>
      <c r="J30" s="59">
        <v>224</v>
      </c>
      <c r="K30" s="59">
        <v>109.9</v>
      </c>
      <c r="L30" s="59" t="s">
        <v>151</v>
      </c>
      <c r="M30" s="78"/>
    </row>
    <row r="31" spans="1:13" s="2" customFormat="1" x14ac:dyDescent="0.2">
      <c r="A31" s="16" t="s">
        <v>170</v>
      </c>
      <c r="B31" s="59" t="s">
        <v>153</v>
      </c>
      <c r="C31" s="16">
        <v>1.0240000000000001E-2</v>
      </c>
      <c r="D31" s="17">
        <v>44122</v>
      </c>
      <c r="E31" s="59">
        <v>11.2</v>
      </c>
      <c r="F31" s="59" t="s">
        <v>153</v>
      </c>
      <c r="G31" s="59">
        <f t="shared" si="3"/>
        <v>0.114688</v>
      </c>
      <c r="H31" s="20">
        <v>-20.16</v>
      </c>
      <c r="I31" s="20">
        <v>-41.97</v>
      </c>
      <c r="J31" s="16">
        <v>518</v>
      </c>
      <c r="K31" s="16">
        <v>137.69999999999999</v>
      </c>
      <c r="L31" s="59" t="s">
        <v>151</v>
      </c>
      <c r="M31" s="78"/>
    </row>
    <row r="32" spans="1:13" s="2" customFormat="1" x14ac:dyDescent="0.2">
      <c r="A32" s="16" t="s">
        <v>171</v>
      </c>
      <c r="B32" s="59" t="s">
        <v>153</v>
      </c>
      <c r="C32" s="16">
        <v>5.0000000000000001E-4</v>
      </c>
      <c r="D32" s="17">
        <v>44121</v>
      </c>
      <c r="E32" s="59">
        <v>18.899999999999999</v>
      </c>
      <c r="F32" s="59" t="s">
        <v>153</v>
      </c>
      <c r="G32" s="59">
        <f t="shared" si="3"/>
        <v>9.4500000000000001E-3</v>
      </c>
      <c r="H32" s="20">
        <v>-19.649999999999999</v>
      </c>
      <c r="I32" s="20">
        <v>-41.46</v>
      </c>
      <c r="J32" s="16">
        <v>174</v>
      </c>
      <c r="K32" s="16">
        <v>80</v>
      </c>
      <c r="L32" s="59" t="s">
        <v>151</v>
      </c>
      <c r="M32" s="78"/>
    </row>
    <row r="33" spans="1:13" s="2" customFormat="1" x14ac:dyDescent="0.2">
      <c r="A33" s="16" t="s">
        <v>171</v>
      </c>
      <c r="B33" s="59" t="s">
        <v>153</v>
      </c>
      <c r="C33" s="16">
        <v>9.6200000000000001E-3</v>
      </c>
      <c r="D33" s="17">
        <v>43939</v>
      </c>
      <c r="E33" s="59">
        <v>31.5</v>
      </c>
      <c r="F33" s="59" t="s">
        <v>153</v>
      </c>
      <c r="G33" s="59">
        <f t="shared" si="3"/>
        <v>0.30303000000000002</v>
      </c>
      <c r="H33" s="20">
        <v>-19.649999999999999</v>
      </c>
      <c r="I33" s="20">
        <v>-41.46</v>
      </c>
      <c r="J33" s="16">
        <v>174</v>
      </c>
      <c r="K33" s="16">
        <v>76.099999999999994</v>
      </c>
      <c r="L33" s="59" t="s">
        <v>152</v>
      </c>
      <c r="M33" s="78"/>
    </row>
    <row r="34" spans="1:13" s="2" customFormat="1" x14ac:dyDescent="0.2">
      <c r="A34" s="59" t="s">
        <v>160</v>
      </c>
      <c r="B34" s="59" t="s">
        <v>153</v>
      </c>
      <c r="C34" s="59">
        <v>5.6100000000000004E-3</v>
      </c>
      <c r="D34" s="60">
        <v>40833</v>
      </c>
      <c r="E34" s="59">
        <v>63.3</v>
      </c>
      <c r="F34" s="59" t="s">
        <v>153</v>
      </c>
      <c r="G34" s="59">
        <f t="shared" si="3"/>
        <v>0.35511300000000001</v>
      </c>
      <c r="H34" s="61">
        <v>-19.53</v>
      </c>
      <c r="I34" s="61">
        <v>-41.65</v>
      </c>
      <c r="J34" s="59">
        <v>251</v>
      </c>
      <c r="K34" s="59">
        <v>125.2</v>
      </c>
      <c r="L34" s="59" t="s">
        <v>151</v>
      </c>
      <c r="M34" s="78"/>
    </row>
    <row r="35" spans="1:13" s="2" customFormat="1" x14ac:dyDescent="0.2">
      <c r="A35" s="16" t="s">
        <v>177</v>
      </c>
      <c r="B35" s="59" t="s">
        <v>153</v>
      </c>
      <c r="C35" s="16">
        <v>6.3E-3</v>
      </c>
      <c r="D35" s="17">
        <v>43926</v>
      </c>
      <c r="E35" s="59">
        <v>19.600000000000001</v>
      </c>
      <c r="F35" s="59" t="s">
        <v>153</v>
      </c>
      <c r="G35" s="59">
        <f t="shared" si="3"/>
        <v>0.12348000000000001</v>
      </c>
      <c r="H35" s="20">
        <v>-20.07</v>
      </c>
      <c r="I35" s="20">
        <v>-43.41</v>
      </c>
      <c r="J35" s="16">
        <v>743</v>
      </c>
      <c r="K35" s="16">
        <v>68</v>
      </c>
      <c r="L35" s="59" t="s">
        <v>152</v>
      </c>
      <c r="M35" s="78"/>
    </row>
    <row r="36" spans="1:13" s="2" customFormat="1" x14ac:dyDescent="0.2">
      <c r="A36" s="62" t="s">
        <v>178</v>
      </c>
      <c r="B36" s="62">
        <v>1.8000000000000001E-4</v>
      </c>
      <c r="C36" s="62" t="s">
        <v>153</v>
      </c>
      <c r="D36" s="63">
        <v>40848</v>
      </c>
      <c r="E36" s="62">
        <v>32.200000000000003</v>
      </c>
      <c r="F36" s="62">
        <f t="shared" si="0"/>
        <v>5.7960000000000008E-3</v>
      </c>
      <c r="G36" s="62" t="s">
        <v>153</v>
      </c>
      <c r="H36" s="69">
        <v>-19.970944444444442</v>
      </c>
      <c r="I36" s="69">
        <v>-43.464083333333299</v>
      </c>
      <c r="J36" s="62">
        <v>769</v>
      </c>
      <c r="K36" s="62">
        <v>358.8</v>
      </c>
      <c r="L36" s="62" t="s">
        <v>152</v>
      </c>
      <c r="M36" s="80" t="s">
        <v>122</v>
      </c>
    </row>
    <row r="37" spans="1:13" s="2" customFormat="1" x14ac:dyDescent="0.2">
      <c r="A37" s="62" t="s">
        <v>178</v>
      </c>
      <c r="B37" s="62">
        <v>1.5900000000000001E-3</v>
      </c>
      <c r="C37" s="62" t="s">
        <v>153</v>
      </c>
      <c r="D37" s="63">
        <v>40848</v>
      </c>
      <c r="E37" s="62">
        <v>32.200000000000003</v>
      </c>
      <c r="F37" s="62">
        <f t="shared" si="0"/>
        <v>5.1198000000000007E-2</v>
      </c>
      <c r="G37" s="62" t="s">
        <v>153</v>
      </c>
      <c r="H37" s="57">
        <v>-19.985583333333334</v>
      </c>
      <c r="I37" s="57">
        <v>-43.470888888888901</v>
      </c>
      <c r="J37" s="62">
        <v>793</v>
      </c>
      <c r="K37" s="62">
        <v>358.8</v>
      </c>
      <c r="L37" s="62" t="s">
        <v>152</v>
      </c>
      <c r="M37" s="80"/>
    </row>
    <row r="38" spans="1:13" s="2" customFormat="1" x14ac:dyDescent="0.2">
      <c r="A38" s="62" t="s">
        <v>178</v>
      </c>
      <c r="B38" s="62">
        <v>7.3999999999999999E-4</v>
      </c>
      <c r="C38" s="62" t="s">
        <v>153</v>
      </c>
      <c r="D38" s="63">
        <v>40878</v>
      </c>
      <c r="E38" s="62">
        <v>71.099999999999994</v>
      </c>
      <c r="F38" s="62">
        <f t="shared" si="0"/>
        <v>5.2613999999999994E-2</v>
      </c>
      <c r="G38" s="62" t="s">
        <v>153</v>
      </c>
      <c r="H38" s="57">
        <v>-19.985583333333334</v>
      </c>
      <c r="I38" s="57">
        <v>-43.470888888888901</v>
      </c>
      <c r="J38" s="62">
        <v>793</v>
      </c>
      <c r="K38" s="62">
        <v>624.6</v>
      </c>
      <c r="L38" s="62" t="s">
        <v>151</v>
      </c>
      <c r="M38" s="80"/>
    </row>
    <row r="39" spans="1:13" s="2" customFormat="1" ht="15.75" thickBot="1" x14ac:dyDescent="0.25">
      <c r="A39" s="66" t="s">
        <v>178</v>
      </c>
      <c r="B39" s="66">
        <v>0.08</v>
      </c>
      <c r="C39" s="66" t="s">
        <v>153</v>
      </c>
      <c r="D39" s="68">
        <v>40878</v>
      </c>
      <c r="E39" s="66">
        <v>71.099999999999994</v>
      </c>
      <c r="F39" s="66">
        <f t="shared" si="0"/>
        <v>5.6879999999999997</v>
      </c>
      <c r="G39" s="66" t="s">
        <v>153</v>
      </c>
      <c r="H39" s="70">
        <v>-19.970944444444442</v>
      </c>
      <c r="I39" s="70">
        <v>-43.464083333333299</v>
      </c>
      <c r="J39" s="66">
        <v>769</v>
      </c>
      <c r="K39" s="66">
        <v>624.6</v>
      </c>
      <c r="L39" s="66" t="s">
        <v>151</v>
      </c>
      <c r="M39" s="81"/>
    </row>
    <row r="40" spans="1:13" ht="15.75" thickTop="1" x14ac:dyDescent="0.2"/>
    <row r="42" spans="1:13" x14ac:dyDescent="0.2">
      <c r="G42" s="7"/>
    </row>
  </sheetData>
  <mergeCells count="2">
    <mergeCell ref="M2:M35"/>
    <mergeCell ref="M36:M3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"/>
  <sheetViews>
    <sheetView workbookViewId="0">
      <pane ySplit="1" topLeftCell="A2" activePane="bottomLeft" state="frozen"/>
      <selection pane="bottomLeft" activeCell="A43" sqref="A43"/>
    </sheetView>
  </sheetViews>
  <sheetFormatPr defaultRowHeight="15" x14ac:dyDescent="0.2"/>
  <cols>
    <col min="1" max="1" width="20.88671875" bestFit="1" customWidth="1"/>
    <col min="2" max="2" width="6.88671875" customWidth="1"/>
    <col min="3" max="3" width="6.109375" customWidth="1"/>
    <col min="4" max="4" width="9.88671875" style="1" customWidth="1"/>
    <col min="5" max="5" width="7.88671875" bestFit="1" customWidth="1"/>
    <col min="6" max="6" width="11.21875" customWidth="1"/>
    <col min="7" max="7" width="12.6640625" customWidth="1"/>
    <col min="8" max="8" width="9.33203125" customWidth="1"/>
    <col min="9" max="9" width="11" customWidth="1"/>
    <col min="10" max="10" width="8" customWidth="1"/>
    <col min="11" max="11" width="11.6640625" customWidth="1"/>
    <col min="12" max="12" width="9.33203125" bestFit="1" customWidth="1"/>
    <col min="13" max="13" width="10.6640625" customWidth="1"/>
  </cols>
  <sheetData>
    <row r="1" spans="1:13" s="15" customFormat="1" ht="48" thickBot="1" x14ac:dyDescent="0.3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s="2" customFormat="1" ht="15.75" thickTop="1" x14ac:dyDescent="0.2">
      <c r="A2" s="71" t="s">
        <v>175</v>
      </c>
      <c r="B2" s="62" t="s">
        <v>155</v>
      </c>
      <c r="C2" s="28">
        <v>7.9699999999999997E-3</v>
      </c>
      <c r="D2" s="31">
        <v>43846</v>
      </c>
      <c r="E2" s="62">
        <v>246</v>
      </c>
      <c r="F2" s="62" t="s">
        <v>153</v>
      </c>
      <c r="G2" s="62">
        <f>C2*E2</f>
        <v>1.9606199999999998</v>
      </c>
      <c r="H2" s="37">
        <v>-20.79</v>
      </c>
      <c r="I2" s="37">
        <v>-43.12</v>
      </c>
      <c r="J2" s="28">
        <v>602</v>
      </c>
      <c r="K2" s="28">
        <v>406.6</v>
      </c>
      <c r="L2" s="62" t="s">
        <v>151</v>
      </c>
      <c r="M2" s="80" t="s">
        <v>123</v>
      </c>
    </row>
    <row r="3" spans="1:13" s="2" customFormat="1" x14ac:dyDescent="0.2">
      <c r="A3" s="62" t="s">
        <v>161</v>
      </c>
      <c r="B3" s="45">
        <v>5.7800000000000004E-3</v>
      </c>
      <c r="C3" s="45">
        <v>9.8799999999999999E-3</v>
      </c>
      <c r="D3" s="46">
        <v>40924</v>
      </c>
      <c r="E3" s="45">
        <v>246</v>
      </c>
      <c r="F3" s="62">
        <f>B3*E3</f>
        <v>1.42188</v>
      </c>
      <c r="G3" s="62">
        <f>C3*E3</f>
        <v>2.4304800000000002</v>
      </c>
      <c r="H3" s="64">
        <v>-20.67</v>
      </c>
      <c r="I3" s="64">
        <v>-43.09</v>
      </c>
      <c r="J3" s="62">
        <v>590</v>
      </c>
      <c r="K3" s="62">
        <v>406.6</v>
      </c>
      <c r="L3" s="62" t="s">
        <v>151</v>
      </c>
      <c r="M3" s="80"/>
    </row>
    <row r="4" spans="1:13" s="2" customFormat="1" x14ac:dyDescent="0.2">
      <c r="A4" s="59" t="s">
        <v>156</v>
      </c>
      <c r="B4" s="62">
        <v>8.9200000000000008E-3</v>
      </c>
      <c r="C4" s="62" t="s">
        <v>153</v>
      </c>
      <c r="D4" s="63">
        <v>41101</v>
      </c>
      <c r="E4" s="62">
        <v>20</v>
      </c>
      <c r="F4" s="62">
        <f>B4*E4</f>
        <v>0.1784</v>
      </c>
      <c r="G4" s="62" t="s">
        <v>153</v>
      </c>
      <c r="H4" s="64">
        <v>-20.350000000000001</v>
      </c>
      <c r="I4" s="64">
        <v>-43.32</v>
      </c>
      <c r="J4" s="62">
        <v>651</v>
      </c>
      <c r="K4" s="62">
        <v>1.1000000000000001</v>
      </c>
      <c r="L4" s="62" t="s">
        <v>152</v>
      </c>
      <c r="M4" s="80"/>
    </row>
    <row r="5" spans="1:13" s="2" customFormat="1" x14ac:dyDescent="0.2">
      <c r="A5" s="62" t="s">
        <v>156</v>
      </c>
      <c r="B5" s="62">
        <v>1.9210000000000001E-2</v>
      </c>
      <c r="C5" s="62" t="s">
        <v>153</v>
      </c>
      <c r="D5" s="63">
        <v>41184</v>
      </c>
      <c r="E5" s="62">
        <v>18.8</v>
      </c>
      <c r="F5" s="62">
        <f>B5*E5</f>
        <v>0.36114800000000002</v>
      </c>
      <c r="G5" s="62" t="s">
        <v>153</v>
      </c>
      <c r="H5" s="64">
        <v>-20.350000000000001</v>
      </c>
      <c r="I5" s="64">
        <v>-43.32</v>
      </c>
      <c r="J5" s="62">
        <v>651</v>
      </c>
      <c r="K5" s="62">
        <v>48.6</v>
      </c>
      <c r="L5" s="62" t="s">
        <v>151</v>
      </c>
      <c r="M5" s="80"/>
    </row>
    <row r="6" spans="1:13" s="2" customFormat="1" x14ac:dyDescent="0.2">
      <c r="A6" s="62" t="s">
        <v>156</v>
      </c>
      <c r="B6" s="62">
        <v>2.06E-2</v>
      </c>
      <c r="C6" s="62" t="s">
        <v>153</v>
      </c>
      <c r="D6" s="63">
        <v>41002</v>
      </c>
      <c r="E6" s="62">
        <v>34</v>
      </c>
      <c r="F6" s="62">
        <f>B6*E6</f>
        <v>0.70040000000000002</v>
      </c>
      <c r="G6" s="62" t="s">
        <v>153</v>
      </c>
      <c r="H6" s="64">
        <v>-20.350000000000001</v>
      </c>
      <c r="I6" s="64">
        <v>-43.32</v>
      </c>
      <c r="J6" s="62">
        <v>651</v>
      </c>
      <c r="K6" s="62">
        <v>27.4</v>
      </c>
      <c r="L6" s="62" t="s">
        <v>152</v>
      </c>
      <c r="M6" s="80"/>
    </row>
    <row r="7" spans="1:13" s="2" customFormat="1" x14ac:dyDescent="0.2">
      <c r="A7" s="62" t="s">
        <v>156</v>
      </c>
      <c r="B7" s="62">
        <v>4.4740000000000002E-2</v>
      </c>
      <c r="C7" s="62" t="s">
        <v>153</v>
      </c>
      <c r="D7" s="63">
        <v>40925</v>
      </c>
      <c r="E7" s="62">
        <v>124</v>
      </c>
      <c r="F7" s="62">
        <f>B7*E7</f>
        <v>5.5477600000000002</v>
      </c>
      <c r="G7" s="62" t="s">
        <v>153</v>
      </c>
      <c r="H7" s="64">
        <v>-20.350000000000001</v>
      </c>
      <c r="I7" s="64">
        <v>-43.32</v>
      </c>
      <c r="J7" s="62">
        <v>651</v>
      </c>
      <c r="K7" s="62">
        <v>436.8</v>
      </c>
      <c r="L7" s="62" t="s">
        <v>151</v>
      </c>
      <c r="M7" s="80"/>
    </row>
    <row r="8" spans="1:13" s="2" customFormat="1" x14ac:dyDescent="0.2">
      <c r="A8" s="62" t="s">
        <v>161</v>
      </c>
      <c r="B8" s="45" t="s">
        <v>153</v>
      </c>
      <c r="C8" s="45">
        <v>7.5100000000000002E-3</v>
      </c>
      <c r="D8" s="46">
        <v>40926</v>
      </c>
      <c r="E8" s="45">
        <v>446</v>
      </c>
      <c r="F8" s="62" t="s">
        <v>153</v>
      </c>
      <c r="G8" s="62">
        <f t="shared" ref="G8:G28" si="0">C8*E8</f>
        <v>3.3494600000000001</v>
      </c>
      <c r="H8" s="64">
        <v>-20.38</v>
      </c>
      <c r="I8" s="64">
        <v>-42.9</v>
      </c>
      <c r="J8" s="62">
        <v>402</v>
      </c>
      <c r="K8" s="62">
        <v>279</v>
      </c>
      <c r="L8" s="62" t="s">
        <v>151</v>
      </c>
      <c r="M8" s="80"/>
    </row>
    <row r="9" spans="1:13" s="2" customFormat="1" x14ac:dyDescent="0.2">
      <c r="A9" s="62" t="s">
        <v>180</v>
      </c>
      <c r="B9" s="62" t="s">
        <v>153</v>
      </c>
      <c r="C9" s="62">
        <v>6.43E-3</v>
      </c>
      <c r="D9" s="63">
        <v>40926</v>
      </c>
      <c r="E9" s="62">
        <v>120</v>
      </c>
      <c r="F9" s="62" t="s">
        <v>153</v>
      </c>
      <c r="G9" s="62">
        <f t="shared" si="0"/>
        <v>0.77159999999999995</v>
      </c>
      <c r="H9" s="64">
        <v>-20.100000000000001</v>
      </c>
      <c r="I9" s="64">
        <v>-42.63</v>
      </c>
      <c r="J9" s="62">
        <v>292</v>
      </c>
      <c r="K9" s="62">
        <v>235.6</v>
      </c>
      <c r="L9" s="62" t="s">
        <v>151</v>
      </c>
      <c r="M9" s="80"/>
    </row>
    <row r="10" spans="1:13" s="2" customFormat="1" x14ac:dyDescent="0.2">
      <c r="A10" s="62" t="s">
        <v>157</v>
      </c>
      <c r="B10" s="62">
        <v>6.7499999999999999E-3</v>
      </c>
      <c r="C10" s="62">
        <v>7.2500000000000004E-3</v>
      </c>
      <c r="D10" s="63">
        <v>40926</v>
      </c>
      <c r="E10" s="62">
        <v>616</v>
      </c>
      <c r="F10" s="62">
        <f>B10*E10</f>
        <v>4.1580000000000004</v>
      </c>
      <c r="G10" s="62">
        <f t="shared" si="0"/>
        <v>4.4660000000000002</v>
      </c>
      <c r="H10" s="64">
        <v>-20.02</v>
      </c>
      <c r="I10" s="64">
        <v>-42.75</v>
      </c>
      <c r="J10" s="62">
        <v>291</v>
      </c>
      <c r="K10" s="62">
        <v>258.8</v>
      </c>
      <c r="L10" s="62" t="s">
        <v>151</v>
      </c>
      <c r="M10" s="80"/>
    </row>
    <row r="11" spans="1:13" s="2" customFormat="1" x14ac:dyDescent="0.2">
      <c r="A11" s="62" t="s">
        <v>157</v>
      </c>
      <c r="B11" s="62">
        <v>5.3800000000000002E-3</v>
      </c>
      <c r="C11" s="62">
        <v>9.4999999999999998E-3</v>
      </c>
      <c r="D11" s="63">
        <v>40928</v>
      </c>
      <c r="E11" s="62">
        <v>827</v>
      </c>
      <c r="F11" s="62">
        <f>B11*E11</f>
        <v>4.4492599999999998</v>
      </c>
      <c r="G11" s="62">
        <f t="shared" si="0"/>
        <v>7.8564999999999996</v>
      </c>
      <c r="H11" s="64">
        <v>-19.760000000000002</v>
      </c>
      <c r="I11" s="64">
        <v>-42.48</v>
      </c>
      <c r="J11" s="62">
        <v>235</v>
      </c>
      <c r="K11" s="62">
        <v>217.6</v>
      </c>
      <c r="L11" s="62" t="s">
        <v>151</v>
      </c>
      <c r="M11" s="80"/>
    </row>
    <row r="12" spans="1:13" s="2" customFormat="1" x14ac:dyDescent="0.2">
      <c r="A12" s="62" t="s">
        <v>172</v>
      </c>
      <c r="B12" s="62" t="s">
        <v>153</v>
      </c>
      <c r="C12" s="62">
        <v>6.7999999999999996E-3</v>
      </c>
      <c r="D12" s="63">
        <v>40927</v>
      </c>
      <c r="E12" s="62">
        <v>216</v>
      </c>
      <c r="F12" s="62" t="s">
        <v>153</v>
      </c>
      <c r="G12" s="62">
        <f t="shared" si="0"/>
        <v>1.4687999999999999</v>
      </c>
      <c r="H12" s="64">
        <v>-19.77</v>
      </c>
      <c r="I12" s="64">
        <v>-43.04</v>
      </c>
      <c r="J12" s="62">
        <v>533</v>
      </c>
      <c r="K12" s="62">
        <v>340.2</v>
      </c>
      <c r="L12" s="62" t="s">
        <v>151</v>
      </c>
      <c r="M12" s="80"/>
    </row>
    <row r="13" spans="1:13" s="2" customFormat="1" x14ac:dyDescent="0.2">
      <c r="A13" s="28" t="s">
        <v>162</v>
      </c>
      <c r="B13" s="62" t="s">
        <v>153</v>
      </c>
      <c r="C13" s="28">
        <v>7.28E-3</v>
      </c>
      <c r="D13" s="31">
        <v>43849</v>
      </c>
      <c r="E13" s="62">
        <v>216</v>
      </c>
      <c r="F13" s="62" t="s">
        <v>153</v>
      </c>
      <c r="G13" s="62">
        <f t="shared" si="0"/>
        <v>1.5724800000000001</v>
      </c>
      <c r="H13" s="37">
        <v>-19.73</v>
      </c>
      <c r="I13" s="37">
        <v>-43.03</v>
      </c>
      <c r="J13" s="28">
        <v>510</v>
      </c>
      <c r="K13" s="28">
        <v>347</v>
      </c>
      <c r="L13" s="62" t="s">
        <v>151</v>
      </c>
      <c r="M13" s="80"/>
    </row>
    <row r="14" spans="1:13" s="2" customFormat="1" x14ac:dyDescent="0.2">
      <c r="A14" s="62" t="s">
        <v>172</v>
      </c>
      <c r="B14" s="62" t="s">
        <v>153</v>
      </c>
      <c r="C14" s="62">
        <v>6.8900000000000003E-3</v>
      </c>
      <c r="D14" s="63">
        <v>40928</v>
      </c>
      <c r="E14" s="62">
        <v>352</v>
      </c>
      <c r="F14" s="62" t="s">
        <v>153</v>
      </c>
      <c r="G14" s="62">
        <f t="shared" si="0"/>
        <v>2.4252799999999999</v>
      </c>
      <c r="H14" s="64">
        <v>-19.53</v>
      </c>
      <c r="I14" s="64">
        <v>-42.66</v>
      </c>
      <c r="J14" s="62">
        <v>232</v>
      </c>
      <c r="K14" s="62">
        <v>340.2</v>
      </c>
      <c r="L14" s="62" t="s">
        <v>151</v>
      </c>
      <c r="M14" s="80"/>
    </row>
    <row r="15" spans="1:13" s="2" customFormat="1" x14ac:dyDescent="0.2">
      <c r="A15" s="62" t="s">
        <v>172</v>
      </c>
      <c r="B15" s="62" t="s">
        <v>153</v>
      </c>
      <c r="C15" s="62">
        <v>9.4400000000000005E-3</v>
      </c>
      <c r="D15" s="63">
        <v>40927</v>
      </c>
      <c r="E15" s="62">
        <v>310</v>
      </c>
      <c r="F15" s="62" t="s">
        <v>153</v>
      </c>
      <c r="G15" s="62">
        <f t="shared" si="0"/>
        <v>2.9264000000000001</v>
      </c>
      <c r="H15" s="64">
        <v>-19.62</v>
      </c>
      <c r="I15" s="64">
        <v>-42.8</v>
      </c>
      <c r="J15" s="62">
        <v>265</v>
      </c>
      <c r="K15" s="62">
        <v>340.2</v>
      </c>
      <c r="L15" s="62" t="s">
        <v>151</v>
      </c>
      <c r="M15" s="80"/>
    </row>
    <row r="16" spans="1:13" s="2" customFormat="1" x14ac:dyDescent="0.2">
      <c r="A16" s="62" t="s">
        <v>157</v>
      </c>
      <c r="B16" s="62">
        <v>4.3299999999999996E-3</v>
      </c>
      <c r="C16" s="62">
        <v>6.2599999999999999E-3</v>
      </c>
      <c r="D16" s="63">
        <v>40934</v>
      </c>
      <c r="E16" s="62">
        <v>1291</v>
      </c>
      <c r="F16" s="62">
        <f>B16*E16</f>
        <v>5.5900299999999996</v>
      </c>
      <c r="G16" s="62">
        <f t="shared" si="0"/>
        <v>8.0816599999999994</v>
      </c>
      <c r="H16" s="64">
        <v>-19.329999999999998</v>
      </c>
      <c r="I16" s="64">
        <v>-42.38</v>
      </c>
      <c r="J16" s="62">
        <v>191</v>
      </c>
      <c r="K16" s="62">
        <v>175.3</v>
      </c>
      <c r="L16" s="62" t="s">
        <v>151</v>
      </c>
      <c r="M16" s="80"/>
    </row>
    <row r="17" spans="1:13" s="2" customFormat="1" x14ac:dyDescent="0.2">
      <c r="A17" s="62" t="s">
        <v>172</v>
      </c>
      <c r="B17" s="62" t="s">
        <v>153</v>
      </c>
      <c r="C17" s="62">
        <v>6.3400000000000001E-3</v>
      </c>
      <c r="D17" s="63">
        <v>40928</v>
      </c>
      <c r="E17" s="62">
        <v>352</v>
      </c>
      <c r="F17" s="62" t="s">
        <v>153</v>
      </c>
      <c r="G17" s="62">
        <f t="shared" si="0"/>
        <v>2.2316799999999999</v>
      </c>
      <c r="H17" s="64">
        <v>-19.53</v>
      </c>
      <c r="I17" s="64">
        <v>-42.6</v>
      </c>
      <c r="J17" s="62">
        <v>235</v>
      </c>
      <c r="K17" s="62">
        <v>340.2</v>
      </c>
      <c r="L17" s="62" t="s">
        <v>151</v>
      </c>
      <c r="M17" s="80"/>
    </row>
    <row r="18" spans="1:13" s="2" customFormat="1" x14ac:dyDescent="0.2">
      <c r="A18" s="62" t="s">
        <v>157</v>
      </c>
      <c r="B18" s="62">
        <v>6.6600000000000001E-3</v>
      </c>
      <c r="C18" s="62">
        <v>1.1129999999999999E-2</v>
      </c>
      <c r="D18" s="63">
        <v>40928</v>
      </c>
      <c r="E18" s="62">
        <v>827</v>
      </c>
      <c r="F18" s="62">
        <f>B18*E18</f>
        <v>5.5078199999999997</v>
      </c>
      <c r="G18" s="62">
        <f t="shared" si="0"/>
        <v>9.2045099999999991</v>
      </c>
      <c r="H18" s="64">
        <v>-19.489999999999998</v>
      </c>
      <c r="I18" s="64">
        <v>-42.49</v>
      </c>
      <c r="J18" s="62">
        <v>226</v>
      </c>
      <c r="K18" s="62">
        <v>217.6</v>
      </c>
      <c r="L18" s="62" t="s">
        <v>151</v>
      </c>
      <c r="M18" s="80"/>
    </row>
    <row r="19" spans="1:13" s="2" customFormat="1" x14ac:dyDescent="0.2">
      <c r="A19" s="62" t="s">
        <v>158</v>
      </c>
      <c r="B19" s="62" t="s">
        <v>153</v>
      </c>
      <c r="C19" s="62">
        <v>6.6499999999999997E-3</v>
      </c>
      <c r="D19" s="63">
        <v>40935</v>
      </c>
      <c r="E19" s="62">
        <v>144</v>
      </c>
      <c r="F19" s="62" t="s">
        <v>153</v>
      </c>
      <c r="G19" s="62">
        <f t="shared" si="0"/>
        <v>0.95760000000000001</v>
      </c>
      <c r="H19" s="64">
        <v>-18.579999999999998</v>
      </c>
      <c r="I19" s="64">
        <v>-41.92</v>
      </c>
      <c r="J19" s="62">
        <v>204</v>
      </c>
      <c r="K19" s="62">
        <v>107.1</v>
      </c>
      <c r="L19" s="62" t="s">
        <v>151</v>
      </c>
      <c r="M19" s="80"/>
    </row>
    <row r="20" spans="1:13" s="2" customFormat="1" x14ac:dyDescent="0.2">
      <c r="A20" s="62" t="s">
        <v>159</v>
      </c>
      <c r="B20" s="62" t="s">
        <v>153</v>
      </c>
      <c r="C20" s="62">
        <v>7.1599999999999997E-3</v>
      </c>
      <c r="D20" s="63">
        <v>40938</v>
      </c>
      <c r="E20" s="62">
        <v>29.2</v>
      </c>
      <c r="F20" s="62" t="s">
        <v>153</v>
      </c>
      <c r="G20" s="62">
        <f t="shared" si="0"/>
        <v>0.20907199999999998</v>
      </c>
      <c r="H20" s="64">
        <v>-19.07</v>
      </c>
      <c r="I20" s="64">
        <v>-41.54</v>
      </c>
      <c r="J20" s="62">
        <v>119</v>
      </c>
      <c r="K20" s="62">
        <v>113.9</v>
      </c>
      <c r="L20" s="62" t="s">
        <v>151</v>
      </c>
      <c r="M20" s="80"/>
    </row>
    <row r="21" spans="1:13" s="2" customFormat="1" x14ac:dyDescent="0.2">
      <c r="A21" s="62" t="s">
        <v>157</v>
      </c>
      <c r="B21" s="62" t="s">
        <v>153</v>
      </c>
      <c r="C21" s="62">
        <v>6.7999999999999996E-3</v>
      </c>
      <c r="D21" s="63">
        <v>40938</v>
      </c>
      <c r="E21" s="62">
        <v>1291</v>
      </c>
      <c r="F21" s="62" t="s">
        <v>153</v>
      </c>
      <c r="G21" s="62">
        <f t="shared" si="0"/>
        <v>8.7788000000000004</v>
      </c>
      <c r="H21" s="64">
        <v>-19.170000000000002</v>
      </c>
      <c r="I21" s="64">
        <v>-41.46</v>
      </c>
      <c r="J21" s="62">
        <v>117</v>
      </c>
      <c r="K21" s="62">
        <v>175.3</v>
      </c>
      <c r="L21" s="62" t="s">
        <v>151</v>
      </c>
      <c r="M21" s="80"/>
    </row>
    <row r="22" spans="1:13" s="2" customFormat="1" x14ac:dyDescent="0.2">
      <c r="A22" s="62" t="s">
        <v>157</v>
      </c>
      <c r="B22" s="62" t="s">
        <v>153</v>
      </c>
      <c r="C22" s="62">
        <v>6.3899999999999998E-3</v>
      </c>
      <c r="D22" s="63">
        <v>40937</v>
      </c>
      <c r="E22" s="62">
        <v>1291</v>
      </c>
      <c r="F22" s="62" t="s">
        <v>153</v>
      </c>
      <c r="G22" s="62">
        <f t="shared" si="0"/>
        <v>8.2494899999999998</v>
      </c>
      <c r="H22" s="64">
        <v>-19.350000000000001</v>
      </c>
      <c r="I22" s="64">
        <v>-41.24</v>
      </c>
      <c r="J22" s="62">
        <v>100</v>
      </c>
      <c r="K22" s="62">
        <v>175.3</v>
      </c>
      <c r="L22" s="62" t="s">
        <v>151</v>
      </c>
      <c r="M22" s="80"/>
    </row>
    <row r="23" spans="1:13" s="2" customFormat="1" x14ac:dyDescent="0.2">
      <c r="A23" s="62" t="s">
        <v>160</v>
      </c>
      <c r="B23" s="62" t="s">
        <v>153</v>
      </c>
      <c r="C23" s="62">
        <v>6.3299999999999997E-3</v>
      </c>
      <c r="D23" s="63">
        <v>40939</v>
      </c>
      <c r="E23" s="62">
        <v>58.5</v>
      </c>
      <c r="F23" s="62" t="s">
        <v>153</v>
      </c>
      <c r="G23" s="62">
        <f t="shared" si="0"/>
        <v>0.370305</v>
      </c>
      <c r="H23" s="64">
        <v>-20.12</v>
      </c>
      <c r="I23" s="64">
        <v>-41.92</v>
      </c>
      <c r="J23" s="62">
        <v>510</v>
      </c>
      <c r="K23" s="62">
        <v>258.10000000000002</v>
      </c>
      <c r="L23" s="62" t="s">
        <v>151</v>
      </c>
      <c r="M23" s="80"/>
    </row>
    <row r="24" spans="1:13" s="2" customFormat="1" x14ac:dyDescent="0.2">
      <c r="A24" s="62" t="s">
        <v>160</v>
      </c>
      <c r="B24" s="62" t="s">
        <v>153</v>
      </c>
      <c r="C24" s="62">
        <v>5.96E-3</v>
      </c>
      <c r="D24" s="63">
        <v>40938</v>
      </c>
      <c r="E24" s="62">
        <v>325</v>
      </c>
      <c r="F24" s="62" t="s">
        <v>153</v>
      </c>
      <c r="G24" s="62">
        <f t="shared" si="0"/>
        <v>1.9370000000000001</v>
      </c>
      <c r="H24" s="64">
        <v>-19.5</v>
      </c>
      <c r="I24" s="64">
        <v>-41.17</v>
      </c>
      <c r="J24" s="62">
        <v>94</v>
      </c>
      <c r="K24" s="62">
        <v>163.30000000000001</v>
      </c>
      <c r="L24" s="62" t="s">
        <v>151</v>
      </c>
      <c r="M24" s="80"/>
    </row>
    <row r="25" spans="1:13" s="2" customFormat="1" x14ac:dyDescent="0.2">
      <c r="A25" s="62" t="s">
        <v>157</v>
      </c>
      <c r="B25" s="62" t="s">
        <v>153</v>
      </c>
      <c r="C25" s="62">
        <v>6.2300000000000003E-3</v>
      </c>
      <c r="D25" s="63">
        <v>40937</v>
      </c>
      <c r="E25" s="62">
        <v>72.5</v>
      </c>
      <c r="F25" s="62" t="s">
        <v>153</v>
      </c>
      <c r="G25" s="62">
        <f t="shared" si="0"/>
        <v>0.45167500000000005</v>
      </c>
      <c r="H25" s="64">
        <v>-19.510000000000002</v>
      </c>
      <c r="I25" s="64">
        <v>-41.01</v>
      </c>
      <c r="J25" s="62">
        <v>80</v>
      </c>
      <c r="K25" s="62">
        <v>178.6</v>
      </c>
      <c r="L25" s="62" t="s">
        <v>151</v>
      </c>
      <c r="M25" s="80"/>
    </row>
    <row r="26" spans="1:13" s="2" customFormat="1" x14ac:dyDescent="0.2">
      <c r="A26" s="28" t="s">
        <v>176</v>
      </c>
      <c r="B26" s="62" t="s">
        <v>153</v>
      </c>
      <c r="C26" s="28">
        <v>5.7200000000000003E-3</v>
      </c>
      <c r="D26" s="31">
        <v>43923</v>
      </c>
      <c r="E26" s="62">
        <v>4.25</v>
      </c>
      <c r="F26" s="62" t="s">
        <v>153</v>
      </c>
      <c r="G26" s="62">
        <f t="shared" si="0"/>
        <v>2.4310000000000002E-2</v>
      </c>
      <c r="H26" s="37">
        <v>-20.58</v>
      </c>
      <c r="I26" s="37">
        <v>-42.99</v>
      </c>
      <c r="J26" s="28">
        <v>570</v>
      </c>
      <c r="K26" s="28">
        <v>37.299999999999997</v>
      </c>
      <c r="L26" s="62" t="s">
        <v>152</v>
      </c>
      <c r="M26" s="80"/>
    </row>
    <row r="27" spans="1:13" s="2" customFormat="1" x14ac:dyDescent="0.2">
      <c r="A27" s="28" t="s">
        <v>176</v>
      </c>
      <c r="B27" s="62" t="s">
        <v>153</v>
      </c>
      <c r="C27" s="28">
        <v>9.1199999999999996E-3</v>
      </c>
      <c r="D27" s="31">
        <v>43846</v>
      </c>
      <c r="E27" s="62">
        <v>10</v>
      </c>
      <c r="F27" s="62" t="s">
        <v>153</v>
      </c>
      <c r="G27" s="62">
        <f t="shared" si="0"/>
        <v>9.1200000000000003E-2</v>
      </c>
      <c r="H27" s="37">
        <v>-20.58</v>
      </c>
      <c r="I27" s="37">
        <v>-42.99</v>
      </c>
      <c r="J27" s="28">
        <v>570</v>
      </c>
      <c r="K27" s="28">
        <v>468.9</v>
      </c>
      <c r="L27" s="62" t="s">
        <v>151</v>
      </c>
      <c r="M27" s="80"/>
    </row>
    <row r="28" spans="1:13" s="2" customFormat="1" x14ac:dyDescent="0.2">
      <c r="A28" s="62" t="s">
        <v>156</v>
      </c>
      <c r="B28" s="62">
        <v>3.0439999999999998E-2</v>
      </c>
      <c r="C28" s="62">
        <v>8.0400000000000003E-3</v>
      </c>
      <c r="D28" s="63">
        <v>40925</v>
      </c>
      <c r="E28" s="62">
        <v>124</v>
      </c>
      <c r="F28" s="62">
        <f>B28*E28</f>
        <v>3.7745599999999997</v>
      </c>
      <c r="G28" s="62">
        <f t="shared" si="0"/>
        <v>0.99696000000000007</v>
      </c>
      <c r="H28" s="64">
        <v>-20.28</v>
      </c>
      <c r="I28" s="64">
        <v>-43.03</v>
      </c>
      <c r="J28" s="62">
        <v>387</v>
      </c>
      <c r="K28" s="62">
        <v>436.8</v>
      </c>
      <c r="L28" s="62" t="s">
        <v>151</v>
      </c>
      <c r="M28" s="80"/>
    </row>
    <row r="29" spans="1:13" s="2" customFormat="1" x14ac:dyDescent="0.2">
      <c r="A29" s="62" t="s">
        <v>156</v>
      </c>
      <c r="B29" s="62">
        <v>2.1100000000000001E-2</v>
      </c>
      <c r="C29" s="62" t="s">
        <v>153</v>
      </c>
      <c r="D29" s="63">
        <v>41093</v>
      </c>
      <c r="E29" s="62">
        <v>20</v>
      </c>
      <c r="F29" s="62">
        <f>B29*E29</f>
        <v>0.42200000000000004</v>
      </c>
      <c r="G29" s="62" t="s">
        <v>153</v>
      </c>
      <c r="H29" s="64">
        <v>-20.28</v>
      </c>
      <c r="I29" s="64">
        <v>-43.03</v>
      </c>
      <c r="J29" s="62">
        <v>387</v>
      </c>
      <c r="K29" s="62">
        <v>1.1000000000000001</v>
      </c>
      <c r="L29" s="62" t="s">
        <v>152</v>
      </c>
      <c r="M29" s="80"/>
    </row>
    <row r="30" spans="1:13" s="2" customFormat="1" x14ac:dyDescent="0.2">
      <c r="A30" s="62" t="s">
        <v>156</v>
      </c>
      <c r="B30" s="62">
        <v>1.26E-2</v>
      </c>
      <c r="C30" s="62" t="s">
        <v>153</v>
      </c>
      <c r="D30" s="63">
        <v>41002</v>
      </c>
      <c r="E30" s="62">
        <v>34</v>
      </c>
      <c r="F30" s="62">
        <f>B30*E30</f>
        <v>0.4284</v>
      </c>
      <c r="G30" s="62" t="s">
        <v>153</v>
      </c>
      <c r="H30" s="64">
        <v>-20.28</v>
      </c>
      <c r="I30" s="64">
        <v>-43.03</v>
      </c>
      <c r="J30" s="62">
        <v>387</v>
      </c>
      <c r="K30" s="62">
        <v>27.4</v>
      </c>
      <c r="L30" s="62" t="s">
        <v>152</v>
      </c>
      <c r="M30" s="80"/>
    </row>
    <row r="31" spans="1:13" s="2" customFormat="1" x14ac:dyDescent="0.2">
      <c r="A31" s="62" t="s">
        <v>157</v>
      </c>
      <c r="B31" s="62">
        <v>3.5300000000000002E-3</v>
      </c>
      <c r="C31" s="62" t="s">
        <v>153</v>
      </c>
      <c r="D31" s="63">
        <v>41003</v>
      </c>
      <c r="E31" s="62">
        <v>9.61</v>
      </c>
      <c r="F31" s="62">
        <f>B31*E31</f>
        <v>3.3923299999999997E-2</v>
      </c>
      <c r="G31" s="62" t="s">
        <v>153</v>
      </c>
      <c r="H31" s="64">
        <v>-20.27</v>
      </c>
      <c r="I31" s="64">
        <v>-42.92</v>
      </c>
      <c r="J31" s="62">
        <v>334</v>
      </c>
      <c r="K31" s="62">
        <v>10.8</v>
      </c>
      <c r="L31" s="62" t="s">
        <v>152</v>
      </c>
      <c r="M31" s="80"/>
    </row>
    <row r="32" spans="1:13" s="2" customFormat="1" x14ac:dyDescent="0.2">
      <c r="A32" s="62" t="s">
        <v>157</v>
      </c>
      <c r="B32" s="62">
        <v>7.6699999999999997E-3</v>
      </c>
      <c r="C32" s="62">
        <v>8.0099999999999998E-3</v>
      </c>
      <c r="D32" s="63">
        <v>40926</v>
      </c>
      <c r="E32" s="62">
        <v>616</v>
      </c>
      <c r="F32" s="62">
        <f>B32*E32</f>
        <v>4.7247199999999996</v>
      </c>
      <c r="G32" s="62">
        <f>C32*E32</f>
        <v>4.9341599999999994</v>
      </c>
      <c r="H32" s="64">
        <v>-20.27</v>
      </c>
      <c r="I32" s="64">
        <v>-42.92</v>
      </c>
      <c r="J32" s="62">
        <v>334</v>
      </c>
      <c r="K32" s="62">
        <v>258.8</v>
      </c>
      <c r="L32" s="62" t="s">
        <v>151</v>
      </c>
      <c r="M32" s="80"/>
    </row>
    <row r="33" spans="1:13" s="2" customFormat="1" x14ac:dyDescent="0.2">
      <c r="A33" s="28" t="s">
        <v>179</v>
      </c>
      <c r="B33" s="62" t="s">
        <v>153</v>
      </c>
      <c r="C33" s="28">
        <v>7.5199999999999998E-3</v>
      </c>
      <c r="D33" s="31">
        <v>43850</v>
      </c>
      <c r="E33" s="62">
        <v>47.1</v>
      </c>
      <c r="F33" s="62" t="s">
        <v>153</v>
      </c>
      <c r="G33" s="62">
        <f>C33*E33</f>
        <v>0.35419200000000001</v>
      </c>
      <c r="H33" s="37">
        <v>-19.71</v>
      </c>
      <c r="I33" s="37">
        <v>-42.45</v>
      </c>
      <c r="J33" s="62">
        <v>237</v>
      </c>
      <c r="K33" s="62">
        <v>217.6</v>
      </c>
      <c r="L33" s="62" t="s">
        <v>151</v>
      </c>
      <c r="M33" s="80"/>
    </row>
    <row r="34" spans="1:13" s="2" customFormat="1" x14ac:dyDescent="0.2">
      <c r="A34" s="62" t="s">
        <v>172</v>
      </c>
      <c r="B34" s="62">
        <v>8.1099999999999992E-3</v>
      </c>
      <c r="C34" s="62" t="s">
        <v>153</v>
      </c>
      <c r="D34" s="63">
        <v>40925</v>
      </c>
      <c r="E34" s="62">
        <v>90.5</v>
      </c>
      <c r="F34" s="62">
        <f>B34*E34</f>
        <v>0.73395499999999991</v>
      </c>
      <c r="G34" s="62" t="s">
        <v>153</v>
      </c>
      <c r="H34" s="64">
        <v>-20.18</v>
      </c>
      <c r="I34" s="64">
        <v>-43.41</v>
      </c>
      <c r="J34" s="62">
        <v>819</v>
      </c>
      <c r="K34" s="62">
        <v>390.1</v>
      </c>
      <c r="L34" s="62" t="s">
        <v>151</v>
      </c>
      <c r="M34" s="80"/>
    </row>
    <row r="35" spans="1:13" s="2" customFormat="1" x14ac:dyDescent="0.2">
      <c r="A35" s="28" t="s">
        <v>174</v>
      </c>
      <c r="B35" s="62" t="s">
        <v>153</v>
      </c>
      <c r="C35" s="28">
        <v>7.4999999999999997E-3</v>
      </c>
      <c r="D35" s="31">
        <v>43849</v>
      </c>
      <c r="E35" s="62">
        <v>216</v>
      </c>
      <c r="F35" s="62" t="s">
        <v>153</v>
      </c>
      <c r="G35" s="62">
        <f t="shared" ref="G35:G44" si="1">C35*E35</f>
        <v>1.6199999999999999</v>
      </c>
      <c r="H35" s="37">
        <v>-19.78</v>
      </c>
      <c r="I35" s="37">
        <v>-43</v>
      </c>
      <c r="J35" s="28">
        <v>531</v>
      </c>
      <c r="K35" s="28">
        <v>347</v>
      </c>
      <c r="L35" s="62" t="s">
        <v>151</v>
      </c>
      <c r="M35" s="80"/>
    </row>
    <row r="36" spans="1:13" s="2" customFormat="1" x14ac:dyDescent="0.2">
      <c r="A36" s="62" t="s">
        <v>164</v>
      </c>
      <c r="B36" s="62" t="s">
        <v>153</v>
      </c>
      <c r="C36" s="62">
        <v>7.0200000000000002E-3</v>
      </c>
      <c r="D36" s="63">
        <v>40931</v>
      </c>
      <c r="E36" s="62">
        <v>538</v>
      </c>
      <c r="F36" s="62" t="s">
        <v>153</v>
      </c>
      <c r="G36" s="62">
        <f t="shared" si="1"/>
        <v>3.7767599999999999</v>
      </c>
      <c r="H36" s="64">
        <v>-19.22</v>
      </c>
      <c r="I36" s="64">
        <v>-42.88</v>
      </c>
      <c r="J36" s="62">
        <v>384</v>
      </c>
      <c r="K36" s="62">
        <v>173.5</v>
      </c>
      <c r="L36" s="62" t="s">
        <v>151</v>
      </c>
      <c r="M36" s="80"/>
    </row>
    <row r="37" spans="1:13" s="2" customFormat="1" x14ac:dyDescent="0.2">
      <c r="A37" s="28" t="s">
        <v>181</v>
      </c>
      <c r="B37" s="62" t="s">
        <v>153</v>
      </c>
      <c r="C37" s="28">
        <v>6.8500000000000002E-3</v>
      </c>
      <c r="D37" s="31">
        <v>43853</v>
      </c>
      <c r="E37" s="62">
        <v>71.2</v>
      </c>
      <c r="F37" s="62" t="s">
        <v>153</v>
      </c>
      <c r="G37" s="62">
        <f t="shared" si="1"/>
        <v>0.48772000000000004</v>
      </c>
      <c r="H37" s="37">
        <v>-19.05</v>
      </c>
      <c r="I37" s="37">
        <v>-42.88</v>
      </c>
      <c r="J37" s="28">
        <v>470</v>
      </c>
      <c r="K37" s="28">
        <v>382.5</v>
      </c>
      <c r="L37" s="62" t="s">
        <v>151</v>
      </c>
      <c r="M37" s="80"/>
    </row>
    <row r="38" spans="1:13" s="2" customFormat="1" x14ac:dyDescent="0.2">
      <c r="A38" s="28" t="s">
        <v>167</v>
      </c>
      <c r="B38" s="62" t="s">
        <v>153</v>
      </c>
      <c r="C38" s="28">
        <v>7.2199999999999999E-3</v>
      </c>
      <c r="D38" s="31">
        <v>43857</v>
      </c>
      <c r="E38" s="62">
        <v>144</v>
      </c>
      <c r="F38" s="62" t="s">
        <v>153</v>
      </c>
      <c r="G38" s="62">
        <f t="shared" si="1"/>
        <v>1.0396799999999999</v>
      </c>
      <c r="H38" s="37">
        <v>-18.59</v>
      </c>
      <c r="I38" s="37">
        <v>-41.8</v>
      </c>
      <c r="J38" s="28">
        <v>187</v>
      </c>
      <c r="K38" s="28">
        <v>107.1</v>
      </c>
      <c r="L38" s="62" t="s">
        <v>151</v>
      </c>
      <c r="M38" s="80"/>
    </row>
    <row r="39" spans="1:13" s="2" customFormat="1" x14ac:dyDescent="0.2">
      <c r="A39" s="62" t="s">
        <v>158</v>
      </c>
      <c r="B39" s="62" t="s">
        <v>153</v>
      </c>
      <c r="C39" s="62">
        <v>6.2300000000000003E-3</v>
      </c>
      <c r="D39" s="63">
        <v>40937</v>
      </c>
      <c r="E39" s="62">
        <v>144</v>
      </c>
      <c r="F39" s="62" t="s">
        <v>153</v>
      </c>
      <c r="G39" s="62">
        <f t="shared" si="1"/>
        <v>0.89712000000000003</v>
      </c>
      <c r="H39" s="64">
        <v>-18.850000000000001</v>
      </c>
      <c r="I39" s="64">
        <v>-41.78</v>
      </c>
      <c r="J39" s="62">
        <v>257</v>
      </c>
      <c r="K39" s="62">
        <v>107.1</v>
      </c>
      <c r="L39" s="62" t="s">
        <v>151</v>
      </c>
      <c r="M39" s="80"/>
    </row>
    <row r="40" spans="1:13" s="2" customFormat="1" x14ac:dyDescent="0.2">
      <c r="A40" s="28" t="s">
        <v>169</v>
      </c>
      <c r="B40" s="62" t="s">
        <v>153</v>
      </c>
      <c r="C40" s="28">
        <v>6.2300000000000003E-3</v>
      </c>
      <c r="D40" s="31">
        <v>43859</v>
      </c>
      <c r="E40" s="62">
        <v>5.33</v>
      </c>
      <c r="F40" s="62" t="s">
        <v>153</v>
      </c>
      <c r="G40" s="62">
        <f t="shared" si="1"/>
        <v>3.3205900000000003E-2</v>
      </c>
      <c r="H40" s="37">
        <v>-19.18</v>
      </c>
      <c r="I40" s="37">
        <v>-41.3</v>
      </c>
      <c r="J40" s="28">
        <v>121</v>
      </c>
      <c r="K40" s="28">
        <v>185.5</v>
      </c>
      <c r="L40" s="62" t="s">
        <v>151</v>
      </c>
      <c r="M40" s="80"/>
    </row>
    <row r="41" spans="1:13" s="2" customFormat="1" x14ac:dyDescent="0.2">
      <c r="A41" s="62" t="s">
        <v>160</v>
      </c>
      <c r="B41" s="62" t="s">
        <v>153</v>
      </c>
      <c r="C41" s="62">
        <v>7.1900000000000002E-3</v>
      </c>
      <c r="D41" s="63">
        <v>40939</v>
      </c>
      <c r="E41" s="62">
        <v>58.5</v>
      </c>
      <c r="F41" s="62" t="s">
        <v>153</v>
      </c>
      <c r="G41" s="62">
        <f t="shared" si="1"/>
        <v>0.42061500000000002</v>
      </c>
      <c r="H41" s="64">
        <v>-20.29</v>
      </c>
      <c r="I41" s="64">
        <v>-42.15</v>
      </c>
      <c r="J41" s="62">
        <v>788</v>
      </c>
      <c r="K41" s="62">
        <v>258.10000000000002</v>
      </c>
      <c r="L41" s="62" t="s">
        <v>151</v>
      </c>
      <c r="M41" s="80"/>
    </row>
    <row r="42" spans="1:13" s="2" customFormat="1" x14ac:dyDescent="0.2">
      <c r="A42" s="28" t="s">
        <v>170</v>
      </c>
      <c r="B42" s="62" t="s">
        <v>153</v>
      </c>
      <c r="C42" s="28">
        <v>6.1500000000000001E-3</v>
      </c>
      <c r="D42" s="31">
        <v>43861</v>
      </c>
      <c r="E42" s="62">
        <v>58.5</v>
      </c>
      <c r="F42" s="62" t="s">
        <v>153</v>
      </c>
      <c r="G42" s="62">
        <f t="shared" si="1"/>
        <v>0.35977500000000001</v>
      </c>
      <c r="H42" s="37">
        <v>-20.16</v>
      </c>
      <c r="I42" s="37">
        <v>-41.97</v>
      </c>
      <c r="J42" s="28">
        <v>518</v>
      </c>
      <c r="K42" s="62">
        <v>258.10000000000002</v>
      </c>
      <c r="L42" s="62" t="s">
        <v>151</v>
      </c>
      <c r="M42" s="80"/>
    </row>
    <row r="43" spans="1:13" s="2" customFormat="1" x14ac:dyDescent="0.2">
      <c r="A43" s="28" t="s">
        <v>171</v>
      </c>
      <c r="B43" s="62" t="s">
        <v>153</v>
      </c>
      <c r="C43" s="28">
        <v>6.96E-3</v>
      </c>
      <c r="D43" s="31">
        <v>43860</v>
      </c>
      <c r="E43" s="62">
        <v>79</v>
      </c>
      <c r="F43" s="62" t="s">
        <v>153</v>
      </c>
      <c r="G43" s="62">
        <f t="shared" si="1"/>
        <v>0.54984</v>
      </c>
      <c r="H43" s="37">
        <v>-19.649999999999999</v>
      </c>
      <c r="I43" s="37">
        <v>-41.46</v>
      </c>
      <c r="J43" s="28">
        <v>174</v>
      </c>
      <c r="K43" s="28">
        <v>135.19999999999999</v>
      </c>
      <c r="L43" s="62" t="s">
        <v>151</v>
      </c>
      <c r="M43" s="80"/>
    </row>
    <row r="44" spans="1:13" s="2" customFormat="1" ht="15.75" thickBot="1" x14ac:dyDescent="0.25">
      <c r="A44" s="66" t="s">
        <v>160</v>
      </c>
      <c r="B44" s="66" t="s">
        <v>153</v>
      </c>
      <c r="C44" s="66">
        <v>6.5799999999999999E-3</v>
      </c>
      <c r="D44" s="68">
        <v>40938</v>
      </c>
      <c r="E44" s="66">
        <v>325</v>
      </c>
      <c r="F44" s="66" t="s">
        <v>153</v>
      </c>
      <c r="G44" s="66">
        <f t="shared" si="1"/>
        <v>2.1385000000000001</v>
      </c>
      <c r="H44" s="67">
        <v>-19.53</v>
      </c>
      <c r="I44" s="67">
        <v>-41.65</v>
      </c>
      <c r="J44" s="66">
        <v>251</v>
      </c>
      <c r="K44" s="66">
        <v>163.30000000000001</v>
      </c>
      <c r="L44" s="66" t="s">
        <v>151</v>
      </c>
      <c r="M44" s="81"/>
    </row>
    <row r="45" spans="1:13" s="2" customFormat="1" ht="15.75" thickTop="1" x14ac:dyDescent="0.2">
      <c r="D45" s="12"/>
    </row>
    <row r="46" spans="1:13" s="2" customFormat="1" x14ac:dyDescent="0.2">
      <c r="D46" s="12"/>
    </row>
    <row r="47" spans="1:13" s="2" customFormat="1" x14ac:dyDescent="0.2">
      <c r="D47" s="12"/>
    </row>
    <row r="48" spans="1:13" s="2" customFormat="1" x14ac:dyDescent="0.2">
      <c r="D48" s="12"/>
    </row>
    <row r="49" spans="4:4" s="2" customFormat="1" x14ac:dyDescent="0.2">
      <c r="D49" s="12"/>
    </row>
    <row r="50" spans="4:4" s="2" customFormat="1" x14ac:dyDescent="0.2">
      <c r="D50" s="12"/>
    </row>
    <row r="51" spans="4:4" s="2" customFormat="1" x14ac:dyDescent="0.2">
      <c r="D51" s="12"/>
    </row>
    <row r="52" spans="4:4" s="2" customFormat="1" x14ac:dyDescent="0.2">
      <c r="D52" s="12"/>
    </row>
    <row r="53" spans="4:4" s="2" customFormat="1" x14ac:dyDescent="0.2">
      <c r="D53" s="12"/>
    </row>
    <row r="54" spans="4:4" s="2" customFormat="1" x14ac:dyDescent="0.2">
      <c r="D54" s="12"/>
    </row>
    <row r="55" spans="4:4" s="2" customFormat="1" x14ac:dyDescent="0.2">
      <c r="D55" s="12"/>
    </row>
    <row r="56" spans="4:4" s="2" customFormat="1" x14ac:dyDescent="0.2">
      <c r="D56" s="12"/>
    </row>
    <row r="57" spans="4:4" s="2" customFormat="1" x14ac:dyDescent="0.2">
      <c r="D57" s="12"/>
    </row>
  </sheetData>
  <mergeCells count="1">
    <mergeCell ref="M2:M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workbookViewId="0">
      <pane ySplit="1" topLeftCell="A2" activePane="bottomLeft" state="frozen"/>
      <selection activeCell="D1" sqref="D1"/>
      <selection pane="bottomLeft" activeCell="L1" sqref="L1:L1048576"/>
    </sheetView>
  </sheetViews>
  <sheetFormatPr defaultColWidth="9.21875" defaultRowHeight="15" x14ac:dyDescent="0.2"/>
  <cols>
    <col min="1" max="1" width="28.88671875" style="6" bestFit="1" customWidth="1"/>
    <col min="2" max="2" width="8" style="6" customWidth="1"/>
    <col min="3" max="3" width="7.21875" style="6" customWidth="1"/>
    <col min="4" max="4" width="9.88671875" style="9" customWidth="1"/>
    <col min="5" max="5" width="9.21875" style="6" customWidth="1"/>
    <col min="6" max="6" width="14.6640625" style="6" bestFit="1" customWidth="1"/>
    <col min="7" max="7" width="9.21875" style="6" customWidth="1"/>
    <col min="8" max="8" width="20.109375" style="13" customWidth="1"/>
    <col min="9" max="9" width="18.6640625" style="13" customWidth="1"/>
    <col min="10" max="10" width="9.21875" style="6" customWidth="1"/>
    <col min="11" max="11" width="12.109375" style="6" customWidth="1"/>
    <col min="12" max="12" width="9.21875" style="6" customWidth="1"/>
    <col min="13" max="13" width="10.5546875" style="6" customWidth="1"/>
    <col min="14" max="16384" width="9.21875" style="6"/>
  </cols>
  <sheetData>
    <row r="1" spans="1:13" s="15" customFormat="1" ht="32.25" thickBot="1" x14ac:dyDescent="0.3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ht="15.75" thickTop="1" x14ac:dyDescent="0.2">
      <c r="A2" s="16" t="s">
        <v>180</v>
      </c>
      <c r="B2" s="16" t="s">
        <v>153</v>
      </c>
      <c r="C2" s="16">
        <v>8.8000000000000003E-4</v>
      </c>
      <c r="D2" s="17">
        <v>41487</v>
      </c>
      <c r="E2" s="16">
        <v>8.68</v>
      </c>
      <c r="F2" s="16" t="s">
        <v>153</v>
      </c>
      <c r="G2" s="41">
        <f>C2*E2</f>
        <v>7.6384000000000001E-3</v>
      </c>
      <c r="H2" s="19">
        <v>-20.14237542978</v>
      </c>
      <c r="I2" s="19">
        <v>-42.649988968392996</v>
      </c>
      <c r="J2" s="16">
        <v>390</v>
      </c>
      <c r="K2" s="16">
        <v>11.7</v>
      </c>
      <c r="L2" s="16" t="s">
        <v>152</v>
      </c>
      <c r="M2" s="82" t="s">
        <v>124</v>
      </c>
    </row>
    <row r="3" spans="1:13" x14ac:dyDescent="0.2">
      <c r="A3" s="16" t="s">
        <v>189</v>
      </c>
      <c r="B3" s="16" t="s">
        <v>153</v>
      </c>
      <c r="C3" s="16">
        <v>2.1299999999999999E-3</v>
      </c>
      <c r="D3" s="17">
        <v>41487</v>
      </c>
      <c r="E3" s="16">
        <v>8.68</v>
      </c>
      <c r="F3" s="16" t="s">
        <v>153</v>
      </c>
      <c r="G3" s="41">
        <f>C3*E3</f>
        <v>1.8488399999999999E-2</v>
      </c>
      <c r="H3" s="19">
        <v>-20.429785240335001</v>
      </c>
      <c r="I3" s="19">
        <v>-42.676364313059999</v>
      </c>
      <c r="J3" s="16">
        <v>399</v>
      </c>
      <c r="K3" s="16">
        <v>11.7</v>
      </c>
      <c r="L3" s="16" t="s">
        <v>152</v>
      </c>
      <c r="M3" s="82"/>
    </row>
    <row r="4" spans="1:13" x14ac:dyDescent="0.2">
      <c r="A4" s="16" t="s">
        <v>182</v>
      </c>
      <c r="B4" s="16" t="s">
        <v>153</v>
      </c>
      <c r="C4" s="16">
        <v>6.3E-3</v>
      </c>
      <c r="D4" s="17">
        <v>41487</v>
      </c>
      <c r="E4" s="16">
        <v>2.99</v>
      </c>
      <c r="F4" s="16" t="s">
        <v>153</v>
      </c>
      <c r="G4" s="41">
        <f>C4*E4</f>
        <v>1.8837000000000003E-2</v>
      </c>
      <c r="H4" s="56">
        <v>-20.56</v>
      </c>
      <c r="I4" s="56">
        <v>-42.69</v>
      </c>
      <c r="J4" s="16">
        <v>528</v>
      </c>
      <c r="K4" s="16">
        <v>29.1</v>
      </c>
      <c r="L4" s="16" t="s">
        <v>152</v>
      </c>
      <c r="M4" s="82"/>
    </row>
    <row r="5" spans="1:13" x14ac:dyDescent="0.2">
      <c r="A5" s="16" t="s">
        <v>183</v>
      </c>
      <c r="B5" s="16" t="s">
        <v>153</v>
      </c>
      <c r="C5" s="16">
        <v>2.2899999999999999E-3</v>
      </c>
      <c r="D5" s="17">
        <v>41487</v>
      </c>
      <c r="E5" s="16">
        <v>8.68</v>
      </c>
      <c r="F5" s="16" t="s">
        <v>153</v>
      </c>
      <c r="G5" s="41">
        <f>C5*E5</f>
        <v>1.9877199999999998E-2</v>
      </c>
      <c r="H5" s="19">
        <v>-20.49</v>
      </c>
      <c r="I5" s="19">
        <v>-42.66</v>
      </c>
      <c r="J5" s="16">
        <v>444</v>
      </c>
      <c r="K5" s="16">
        <v>11.7</v>
      </c>
      <c r="L5" s="16" t="s">
        <v>152</v>
      </c>
      <c r="M5" s="82"/>
    </row>
    <row r="6" spans="1:13" x14ac:dyDescent="0.2">
      <c r="A6" s="16" t="s">
        <v>184</v>
      </c>
      <c r="B6" s="16">
        <v>1.65E-3</v>
      </c>
      <c r="C6" s="16" t="s">
        <v>153</v>
      </c>
      <c r="D6" s="17">
        <v>41487</v>
      </c>
      <c r="E6" s="16">
        <v>8.68</v>
      </c>
      <c r="F6" s="16">
        <f t="shared" ref="F6:F20" si="0">B6*E6</f>
        <v>1.4322E-2</v>
      </c>
      <c r="G6" s="41" t="s">
        <v>153</v>
      </c>
      <c r="H6" s="19">
        <v>-20.385433560328998</v>
      </c>
      <c r="I6" s="19">
        <v>-42.636556585497999</v>
      </c>
      <c r="J6" s="16">
        <v>393</v>
      </c>
      <c r="K6" s="16">
        <v>11.7</v>
      </c>
      <c r="L6" s="16" t="s">
        <v>152</v>
      </c>
      <c r="M6" s="82"/>
    </row>
    <row r="7" spans="1:13" x14ac:dyDescent="0.2">
      <c r="A7" s="16" t="s">
        <v>185</v>
      </c>
      <c r="B7" s="16">
        <v>5.0200000000000002E-3</v>
      </c>
      <c r="C7" s="16" t="s">
        <v>153</v>
      </c>
      <c r="D7" s="17">
        <v>41487</v>
      </c>
      <c r="E7" s="16">
        <v>2.99</v>
      </c>
      <c r="F7" s="16">
        <f t="shared" si="0"/>
        <v>1.5009800000000002E-2</v>
      </c>
      <c r="G7" s="41" t="s">
        <v>153</v>
      </c>
      <c r="H7" s="19">
        <v>-20.635841718582999</v>
      </c>
      <c r="I7" s="19">
        <v>-42.668193614105</v>
      </c>
      <c r="J7" s="16">
        <v>569</v>
      </c>
      <c r="K7" s="16">
        <v>29.1</v>
      </c>
      <c r="L7" s="16" t="s">
        <v>152</v>
      </c>
      <c r="M7" s="82"/>
    </row>
    <row r="8" spans="1:13" x14ac:dyDescent="0.2">
      <c r="A8" s="16" t="s">
        <v>186</v>
      </c>
      <c r="B8" s="16">
        <v>1.9300000000000001E-3</v>
      </c>
      <c r="C8" s="16" t="s">
        <v>153</v>
      </c>
      <c r="D8" s="17">
        <v>41487</v>
      </c>
      <c r="E8" s="16">
        <v>8.68</v>
      </c>
      <c r="F8" s="16">
        <f t="shared" si="0"/>
        <v>1.6752400000000001E-2</v>
      </c>
      <c r="G8" s="41" t="s">
        <v>153</v>
      </c>
      <c r="H8" s="19">
        <v>-20.316170693130001</v>
      </c>
      <c r="I8" s="19">
        <v>-42.610050505212001</v>
      </c>
      <c r="J8" s="16">
        <v>415</v>
      </c>
      <c r="K8" s="16">
        <v>11.7</v>
      </c>
      <c r="L8" s="16" t="s">
        <v>152</v>
      </c>
      <c r="M8" s="82"/>
    </row>
    <row r="9" spans="1:13" x14ac:dyDescent="0.2">
      <c r="A9" s="16" t="s">
        <v>187</v>
      </c>
      <c r="B9" s="16">
        <v>2.8E-3</v>
      </c>
      <c r="C9" s="16" t="s">
        <v>153</v>
      </c>
      <c r="D9" s="17">
        <v>41487</v>
      </c>
      <c r="E9" s="16">
        <v>8.68</v>
      </c>
      <c r="F9" s="16">
        <f t="shared" si="0"/>
        <v>2.4303999999999999E-2</v>
      </c>
      <c r="G9" s="41" t="s">
        <v>153</v>
      </c>
      <c r="H9" s="19">
        <v>-20.092115635681999</v>
      </c>
      <c r="I9" s="19">
        <v>-42.624758262507001</v>
      </c>
      <c r="J9" s="16">
        <v>278</v>
      </c>
      <c r="K9" s="16">
        <v>11.7</v>
      </c>
      <c r="L9" s="16" t="s">
        <v>152</v>
      </c>
      <c r="M9" s="82"/>
    </row>
    <row r="10" spans="1:13" x14ac:dyDescent="0.2">
      <c r="A10" s="16" t="s">
        <v>188</v>
      </c>
      <c r="B10" s="16">
        <v>2.8999999999999998E-3</v>
      </c>
      <c r="C10" s="16" t="s">
        <v>153</v>
      </c>
      <c r="D10" s="17">
        <v>41334</v>
      </c>
      <c r="E10" s="16">
        <v>9.8000000000000007</v>
      </c>
      <c r="F10" s="16">
        <f t="shared" si="0"/>
        <v>2.8420000000000001E-2</v>
      </c>
      <c r="G10" s="41" t="s">
        <v>153</v>
      </c>
      <c r="H10" s="19">
        <v>-20.624837685700999</v>
      </c>
      <c r="I10" s="19">
        <v>-42.669828917406001</v>
      </c>
      <c r="J10" s="16">
        <v>566</v>
      </c>
      <c r="K10" s="16">
        <v>152.4</v>
      </c>
      <c r="L10" s="16" t="s">
        <v>151</v>
      </c>
      <c r="M10" s="82"/>
    </row>
    <row r="11" spans="1:13" x14ac:dyDescent="0.2">
      <c r="A11" s="16" t="s">
        <v>185</v>
      </c>
      <c r="B11" s="16">
        <v>3.5999999999999999E-3</v>
      </c>
      <c r="C11" s="16" t="s">
        <v>153</v>
      </c>
      <c r="D11" s="17">
        <v>41334</v>
      </c>
      <c r="E11" s="16">
        <v>9.8000000000000007</v>
      </c>
      <c r="F11" s="16">
        <f t="shared" si="0"/>
        <v>3.5279999999999999E-2</v>
      </c>
      <c r="G11" s="41" t="s">
        <v>153</v>
      </c>
      <c r="H11" s="19">
        <v>-20.635841718582999</v>
      </c>
      <c r="I11" s="19">
        <v>-42.668193614105</v>
      </c>
      <c r="J11" s="16">
        <v>569</v>
      </c>
      <c r="K11" s="16">
        <v>152.4</v>
      </c>
      <c r="L11" s="16" t="s">
        <v>151</v>
      </c>
      <c r="M11" s="82"/>
    </row>
    <row r="12" spans="1:13" x14ac:dyDescent="0.2">
      <c r="A12" s="16" t="s">
        <v>180</v>
      </c>
      <c r="B12" s="16">
        <v>1.6999999999999999E-3</v>
      </c>
      <c r="C12" s="16" t="s">
        <v>153</v>
      </c>
      <c r="D12" s="17">
        <v>41334</v>
      </c>
      <c r="E12" s="16">
        <v>27</v>
      </c>
      <c r="F12" s="16">
        <f t="shared" si="0"/>
        <v>4.5899999999999996E-2</v>
      </c>
      <c r="G12" s="41" t="s">
        <v>153</v>
      </c>
      <c r="H12" s="20">
        <v>-20.34</v>
      </c>
      <c r="I12" s="20">
        <v>-42.67</v>
      </c>
      <c r="J12" s="16">
        <v>385</v>
      </c>
      <c r="K12" s="16">
        <v>232.1</v>
      </c>
      <c r="L12" s="16" t="s">
        <v>151</v>
      </c>
      <c r="M12" s="82"/>
    </row>
    <row r="13" spans="1:13" x14ac:dyDescent="0.2">
      <c r="A13" s="16" t="s">
        <v>189</v>
      </c>
      <c r="B13" s="16">
        <v>2.14E-3</v>
      </c>
      <c r="C13" s="16" t="s">
        <v>153</v>
      </c>
      <c r="D13" s="17">
        <v>41334</v>
      </c>
      <c r="E13" s="16">
        <v>27</v>
      </c>
      <c r="F13" s="16">
        <f t="shared" si="0"/>
        <v>5.7779999999999998E-2</v>
      </c>
      <c r="G13" s="41" t="s">
        <v>153</v>
      </c>
      <c r="H13" s="19">
        <v>-20.429785240335001</v>
      </c>
      <c r="I13" s="19">
        <v>-42.676364313059999</v>
      </c>
      <c r="J13" s="16">
        <v>399</v>
      </c>
      <c r="K13" s="16">
        <v>231.1</v>
      </c>
      <c r="L13" s="16" t="s">
        <v>151</v>
      </c>
      <c r="M13" s="82"/>
    </row>
    <row r="14" spans="1:13" x14ac:dyDescent="0.2">
      <c r="A14" s="16" t="s">
        <v>190</v>
      </c>
      <c r="B14" s="16">
        <v>2.1900000000000001E-3</v>
      </c>
      <c r="C14" s="16" t="s">
        <v>153</v>
      </c>
      <c r="D14" s="17">
        <v>41334</v>
      </c>
      <c r="E14" s="16">
        <v>27</v>
      </c>
      <c r="F14" s="16">
        <f t="shared" si="0"/>
        <v>5.9130000000000002E-2</v>
      </c>
      <c r="G14" s="41" t="s">
        <v>153</v>
      </c>
      <c r="H14" s="19">
        <v>-20.350000000000001</v>
      </c>
      <c r="I14" s="19">
        <v>-42.67</v>
      </c>
      <c r="J14" s="16">
        <v>375</v>
      </c>
      <c r="K14" s="16">
        <v>231.1</v>
      </c>
      <c r="L14" s="16" t="s">
        <v>151</v>
      </c>
      <c r="M14" s="82"/>
    </row>
    <row r="15" spans="1:13" x14ac:dyDescent="0.2">
      <c r="A15" s="16" t="s">
        <v>180</v>
      </c>
      <c r="B15" s="16">
        <v>2.7000000000000001E-3</v>
      </c>
      <c r="C15" s="16" t="s">
        <v>153</v>
      </c>
      <c r="D15" s="17">
        <v>41334</v>
      </c>
      <c r="E15" s="16">
        <v>27</v>
      </c>
      <c r="F15" s="16">
        <f t="shared" si="0"/>
        <v>7.2900000000000006E-2</v>
      </c>
      <c r="G15" s="41" t="s">
        <v>153</v>
      </c>
      <c r="H15" s="19">
        <v>-20.444421376689</v>
      </c>
      <c r="I15" s="19">
        <v>-42.683627046902998</v>
      </c>
      <c r="J15" s="16">
        <v>406</v>
      </c>
      <c r="K15" s="16">
        <v>232.1</v>
      </c>
      <c r="L15" s="16" t="s">
        <v>151</v>
      </c>
      <c r="M15" s="82"/>
    </row>
    <row r="16" spans="1:13" x14ac:dyDescent="0.2">
      <c r="A16" s="16" t="s">
        <v>180</v>
      </c>
      <c r="B16" s="16">
        <v>3.2299999999999998E-3</v>
      </c>
      <c r="C16" s="16" t="s">
        <v>153</v>
      </c>
      <c r="D16" s="17">
        <v>41334</v>
      </c>
      <c r="E16" s="16">
        <v>27</v>
      </c>
      <c r="F16" s="16">
        <f t="shared" si="0"/>
        <v>8.7209999999999996E-2</v>
      </c>
      <c r="G16" s="41" t="s">
        <v>153</v>
      </c>
      <c r="H16" s="19">
        <v>-20.202212835246002</v>
      </c>
      <c r="I16" s="19">
        <v>-42.651339967231998</v>
      </c>
      <c r="J16" s="16">
        <v>341</v>
      </c>
      <c r="K16" s="16">
        <v>232.1</v>
      </c>
      <c r="L16" s="16" t="s">
        <v>151</v>
      </c>
      <c r="M16" s="82"/>
    </row>
    <row r="17" spans="1:13" x14ac:dyDescent="0.2">
      <c r="A17" s="28" t="s">
        <v>156</v>
      </c>
      <c r="B17" s="28">
        <v>1.324E-2</v>
      </c>
      <c r="C17" s="28" t="s">
        <v>153</v>
      </c>
      <c r="D17" s="31">
        <v>41464</v>
      </c>
      <c r="E17" s="28">
        <v>16.7</v>
      </c>
      <c r="F17" s="28">
        <f t="shared" si="0"/>
        <v>0.221108</v>
      </c>
      <c r="G17" s="45" t="s">
        <v>153</v>
      </c>
      <c r="H17" s="37">
        <v>-20.350000000000001</v>
      </c>
      <c r="I17" s="37">
        <v>-43.32</v>
      </c>
      <c r="J17" s="28">
        <v>651</v>
      </c>
      <c r="K17" s="28">
        <v>0</v>
      </c>
      <c r="L17" s="28" t="s">
        <v>152</v>
      </c>
      <c r="M17" s="80" t="s">
        <v>125</v>
      </c>
    </row>
    <row r="18" spans="1:13" x14ac:dyDescent="0.2">
      <c r="A18" s="28" t="s">
        <v>156</v>
      </c>
      <c r="B18" s="28">
        <v>1.9900000000000001E-2</v>
      </c>
      <c r="C18" s="28" t="s">
        <v>153</v>
      </c>
      <c r="D18" s="31">
        <v>41548</v>
      </c>
      <c r="E18" s="28">
        <v>18.899999999999999</v>
      </c>
      <c r="F18" s="28">
        <f t="shared" si="0"/>
        <v>0.37611</v>
      </c>
      <c r="G18" s="45" t="s">
        <v>153</v>
      </c>
      <c r="H18" s="37">
        <v>-20.350000000000001</v>
      </c>
      <c r="I18" s="37">
        <v>-43.32</v>
      </c>
      <c r="J18" s="28">
        <v>651</v>
      </c>
      <c r="K18" s="28">
        <v>151.19999999999999</v>
      </c>
      <c r="L18" s="28" t="s">
        <v>151</v>
      </c>
      <c r="M18" s="80"/>
    </row>
    <row r="19" spans="1:13" x14ac:dyDescent="0.2">
      <c r="A19" s="28" t="s">
        <v>156</v>
      </c>
      <c r="B19" s="28">
        <v>1.763E-2</v>
      </c>
      <c r="C19" s="28" t="s">
        <v>153</v>
      </c>
      <c r="D19" s="31">
        <v>41289</v>
      </c>
      <c r="E19" s="28">
        <v>37.700000000000003</v>
      </c>
      <c r="F19" s="28">
        <f t="shared" si="0"/>
        <v>0.66465099999999999</v>
      </c>
      <c r="G19" s="45" t="s">
        <v>153</v>
      </c>
      <c r="H19" s="37">
        <v>-20.350000000000001</v>
      </c>
      <c r="I19" s="37">
        <v>-43.32</v>
      </c>
      <c r="J19" s="28">
        <v>651</v>
      </c>
      <c r="K19" s="28">
        <v>164.3</v>
      </c>
      <c r="L19" s="28" t="s">
        <v>151</v>
      </c>
      <c r="M19" s="80"/>
    </row>
    <row r="20" spans="1:13" x14ac:dyDescent="0.2">
      <c r="A20" s="28" t="s">
        <v>156</v>
      </c>
      <c r="B20" s="28">
        <v>4.4139999999999999E-2</v>
      </c>
      <c r="C20" s="28" t="s">
        <v>153</v>
      </c>
      <c r="D20" s="31">
        <v>41373</v>
      </c>
      <c r="E20" s="28">
        <v>29.3</v>
      </c>
      <c r="F20" s="28">
        <f t="shared" si="0"/>
        <v>1.293302</v>
      </c>
      <c r="G20" s="45" t="s">
        <v>153</v>
      </c>
      <c r="H20" s="37">
        <v>-20.350000000000001</v>
      </c>
      <c r="I20" s="37">
        <v>-43.32</v>
      </c>
      <c r="J20" s="28">
        <v>651</v>
      </c>
      <c r="K20" s="28">
        <v>145.30000000000001</v>
      </c>
      <c r="L20" s="28" t="s">
        <v>152</v>
      </c>
      <c r="M20" s="80"/>
    </row>
    <row r="21" spans="1:13" x14ac:dyDescent="0.2">
      <c r="A21" s="28" t="s">
        <v>157</v>
      </c>
      <c r="B21" s="28" t="s">
        <v>153</v>
      </c>
      <c r="C21" s="28">
        <v>7.6400000000000001E-3</v>
      </c>
      <c r="D21" s="31">
        <v>41376</v>
      </c>
      <c r="E21" s="28">
        <v>227</v>
      </c>
      <c r="F21" s="28" t="s">
        <v>153</v>
      </c>
      <c r="G21" s="45">
        <f t="shared" ref="G21:G31" si="1">C21*E21</f>
        <v>1.73428</v>
      </c>
      <c r="H21" s="37">
        <v>-19.760000000000002</v>
      </c>
      <c r="I21" s="37">
        <v>-42.48</v>
      </c>
      <c r="J21" s="28">
        <v>235</v>
      </c>
      <c r="K21" s="28">
        <v>153.4</v>
      </c>
      <c r="L21" s="28" t="s">
        <v>152</v>
      </c>
      <c r="M21" s="80"/>
    </row>
    <row r="22" spans="1:13" x14ac:dyDescent="0.2">
      <c r="A22" s="28" t="s">
        <v>172</v>
      </c>
      <c r="B22" s="28" t="s">
        <v>153</v>
      </c>
      <c r="C22" s="28">
        <v>6.4599999999999996E-3</v>
      </c>
      <c r="D22" s="31">
        <v>41550</v>
      </c>
      <c r="E22" s="28">
        <v>31.4</v>
      </c>
      <c r="F22" s="28" t="s">
        <v>153</v>
      </c>
      <c r="G22" s="45">
        <f t="shared" si="1"/>
        <v>0.20284399999999997</v>
      </c>
      <c r="H22" s="37">
        <v>-19.829999999999998</v>
      </c>
      <c r="I22" s="37">
        <v>-43.13</v>
      </c>
      <c r="J22" s="28">
        <v>564</v>
      </c>
      <c r="K22" s="28">
        <v>89.9</v>
      </c>
      <c r="L22" s="28" t="s">
        <v>151</v>
      </c>
      <c r="M22" s="80"/>
    </row>
    <row r="23" spans="1:13" x14ac:dyDescent="0.2">
      <c r="A23" s="28" t="s">
        <v>172</v>
      </c>
      <c r="B23" s="28" t="s">
        <v>153</v>
      </c>
      <c r="C23" s="28">
        <v>6.2300000000000003E-3</v>
      </c>
      <c r="D23" s="31">
        <v>41291</v>
      </c>
      <c r="E23" s="28">
        <v>73.400000000000006</v>
      </c>
      <c r="F23" s="28" t="s">
        <v>153</v>
      </c>
      <c r="G23" s="45">
        <f t="shared" si="1"/>
        <v>0.45728200000000008</v>
      </c>
      <c r="H23" s="37">
        <v>-19.77</v>
      </c>
      <c r="I23" s="37">
        <v>-43.04</v>
      </c>
      <c r="J23" s="28">
        <v>533</v>
      </c>
      <c r="K23" s="28">
        <v>282.60000000000002</v>
      </c>
      <c r="L23" s="28" t="s">
        <v>151</v>
      </c>
      <c r="M23" s="80"/>
    </row>
    <row r="24" spans="1:13" x14ac:dyDescent="0.2">
      <c r="A24" s="28" t="s">
        <v>191</v>
      </c>
      <c r="B24" s="28">
        <v>5.1799999999999997E-3</v>
      </c>
      <c r="C24" s="28">
        <v>2.4400000000000002E-2</v>
      </c>
      <c r="D24" s="31">
        <v>43847</v>
      </c>
      <c r="E24" s="28">
        <v>73.400000000000006</v>
      </c>
      <c r="F24" s="28">
        <f>B24*E24</f>
        <v>0.38021199999999999</v>
      </c>
      <c r="G24" s="45">
        <f t="shared" si="1"/>
        <v>1.7909600000000003</v>
      </c>
      <c r="H24" s="37">
        <v>-19.73</v>
      </c>
      <c r="I24" s="37">
        <v>-43.03</v>
      </c>
      <c r="J24" s="28">
        <v>510</v>
      </c>
      <c r="K24" s="28">
        <v>282.60000000000002</v>
      </c>
      <c r="L24" s="28" t="s">
        <v>151</v>
      </c>
      <c r="M24" s="80"/>
    </row>
    <row r="25" spans="1:13" x14ac:dyDescent="0.2">
      <c r="A25" s="28" t="s">
        <v>172</v>
      </c>
      <c r="B25" s="28" t="s">
        <v>153</v>
      </c>
      <c r="C25" s="28">
        <v>6.0000000000000001E-3</v>
      </c>
      <c r="D25" s="31">
        <v>41292</v>
      </c>
      <c r="E25" s="28">
        <v>102</v>
      </c>
      <c r="F25" s="28" t="s">
        <v>153</v>
      </c>
      <c r="G25" s="45">
        <f t="shared" si="1"/>
        <v>0.61199999999999999</v>
      </c>
      <c r="H25" s="37">
        <v>-19.53</v>
      </c>
      <c r="I25" s="37">
        <v>-42.66</v>
      </c>
      <c r="J25" s="28">
        <v>232</v>
      </c>
      <c r="K25" s="28">
        <v>289.39999999999998</v>
      </c>
      <c r="L25" s="28" t="s">
        <v>151</v>
      </c>
      <c r="M25" s="80"/>
    </row>
    <row r="26" spans="1:13" x14ac:dyDescent="0.2">
      <c r="A26" s="28" t="s">
        <v>157</v>
      </c>
      <c r="B26" s="28">
        <v>5.4999999999999997E-3</v>
      </c>
      <c r="C26" s="28">
        <v>1.2500000000000001E-2</v>
      </c>
      <c r="D26" s="31">
        <v>41297</v>
      </c>
      <c r="E26" s="28">
        <v>323</v>
      </c>
      <c r="F26" s="28">
        <f>B26*E26</f>
        <v>1.7765</v>
      </c>
      <c r="G26" s="45">
        <f t="shared" si="1"/>
        <v>4.0375000000000005</v>
      </c>
      <c r="H26" s="37">
        <v>-19.329999999999998</v>
      </c>
      <c r="I26" s="37">
        <v>-42.38</v>
      </c>
      <c r="J26" s="28">
        <v>191</v>
      </c>
      <c r="K26" s="28">
        <v>315.5</v>
      </c>
      <c r="L26" s="28" t="s">
        <v>151</v>
      </c>
      <c r="M26" s="80"/>
    </row>
    <row r="27" spans="1:13" x14ac:dyDescent="0.2">
      <c r="A27" s="28" t="s">
        <v>172</v>
      </c>
      <c r="B27" s="28" t="s">
        <v>153</v>
      </c>
      <c r="C27" s="28">
        <v>6.3400000000000001E-3</v>
      </c>
      <c r="D27" s="31">
        <v>41292</v>
      </c>
      <c r="E27" s="28">
        <v>102</v>
      </c>
      <c r="F27" s="28" t="s">
        <v>153</v>
      </c>
      <c r="G27" s="45">
        <f t="shared" si="1"/>
        <v>0.64668000000000003</v>
      </c>
      <c r="H27" s="37">
        <v>-19.53</v>
      </c>
      <c r="I27" s="37">
        <v>-42.6</v>
      </c>
      <c r="J27" s="28">
        <v>235</v>
      </c>
      <c r="K27" s="28">
        <v>289.39999999999998</v>
      </c>
      <c r="L27" s="28" t="s">
        <v>151</v>
      </c>
      <c r="M27" s="80"/>
    </row>
    <row r="28" spans="1:13" x14ac:dyDescent="0.2">
      <c r="A28" s="28" t="s">
        <v>157</v>
      </c>
      <c r="B28" s="28" t="s">
        <v>153</v>
      </c>
      <c r="C28" s="28">
        <v>9.41E-3</v>
      </c>
      <c r="D28" s="31">
        <v>41376</v>
      </c>
      <c r="E28" s="28">
        <v>227</v>
      </c>
      <c r="F28" s="28" t="s">
        <v>153</v>
      </c>
      <c r="G28" s="45">
        <f t="shared" si="1"/>
        <v>2.1360700000000001</v>
      </c>
      <c r="H28" s="37">
        <v>-19.489999999999998</v>
      </c>
      <c r="I28" s="37">
        <v>-42.49</v>
      </c>
      <c r="J28" s="28">
        <v>226</v>
      </c>
      <c r="K28" s="28">
        <v>153.4</v>
      </c>
      <c r="L28" s="28" t="s">
        <v>152</v>
      </c>
      <c r="M28" s="80"/>
    </row>
    <row r="29" spans="1:13" x14ac:dyDescent="0.2">
      <c r="A29" s="28" t="s">
        <v>194</v>
      </c>
      <c r="B29" s="28" t="s">
        <v>153</v>
      </c>
      <c r="C29" s="28">
        <v>5.9800000000000001E-3</v>
      </c>
      <c r="D29" s="31">
        <v>41298</v>
      </c>
      <c r="E29" s="28">
        <v>37.200000000000003</v>
      </c>
      <c r="F29" s="28" t="s">
        <v>153</v>
      </c>
      <c r="G29" s="45">
        <f t="shared" si="1"/>
        <v>0.22245600000000001</v>
      </c>
      <c r="H29" s="37">
        <v>-18.579999999999998</v>
      </c>
      <c r="I29" s="37">
        <v>-41.92</v>
      </c>
      <c r="J29" s="28">
        <v>204</v>
      </c>
      <c r="K29" s="28">
        <v>239.9</v>
      </c>
      <c r="L29" s="28" t="s">
        <v>151</v>
      </c>
      <c r="M29" s="80"/>
    </row>
    <row r="30" spans="1:13" x14ac:dyDescent="0.2">
      <c r="A30" s="28" t="s">
        <v>176</v>
      </c>
      <c r="B30" s="28" t="s">
        <v>153</v>
      </c>
      <c r="C30" s="28">
        <v>1.2999999999999999E-2</v>
      </c>
      <c r="D30" s="31">
        <v>43930</v>
      </c>
      <c r="E30" s="28">
        <v>3.65</v>
      </c>
      <c r="F30" s="28" t="s">
        <v>153</v>
      </c>
      <c r="G30" s="45">
        <f t="shared" si="1"/>
        <v>4.7449999999999999E-2</v>
      </c>
      <c r="H30" s="37">
        <v>-20.58</v>
      </c>
      <c r="I30" s="37">
        <v>-42.99</v>
      </c>
      <c r="J30" s="28">
        <v>570</v>
      </c>
      <c r="K30" s="28">
        <v>155.30000000000001</v>
      </c>
      <c r="L30" s="28" t="s">
        <v>152</v>
      </c>
      <c r="M30" s="80"/>
    </row>
    <row r="31" spans="1:13" x14ac:dyDescent="0.2">
      <c r="A31" s="28" t="s">
        <v>156</v>
      </c>
      <c r="B31" s="28">
        <v>2.282E-2</v>
      </c>
      <c r="C31" s="28">
        <v>1.3599999999999999E-2</v>
      </c>
      <c r="D31" s="31">
        <v>41373</v>
      </c>
      <c r="E31" s="28">
        <v>29.3</v>
      </c>
      <c r="F31" s="28">
        <f t="shared" ref="F31:F36" si="2">B31*E31</f>
        <v>0.66862600000000005</v>
      </c>
      <c r="G31" s="45">
        <f t="shared" si="1"/>
        <v>0.39848</v>
      </c>
      <c r="H31" s="37">
        <v>-20.28</v>
      </c>
      <c r="I31" s="37">
        <v>-43.03</v>
      </c>
      <c r="J31" s="28">
        <v>387</v>
      </c>
      <c r="K31" s="28">
        <v>145.30000000000001</v>
      </c>
      <c r="L31" s="28" t="s">
        <v>152</v>
      </c>
      <c r="M31" s="80"/>
    </row>
    <row r="32" spans="1:13" x14ac:dyDescent="0.2">
      <c r="A32" s="28" t="s">
        <v>156</v>
      </c>
      <c r="B32" s="28">
        <v>5.0499999999999998E-3</v>
      </c>
      <c r="C32" s="28" t="s">
        <v>153</v>
      </c>
      <c r="D32" s="31">
        <v>41548</v>
      </c>
      <c r="E32" s="28">
        <v>18.899999999999999</v>
      </c>
      <c r="F32" s="28">
        <f t="shared" si="2"/>
        <v>9.5444999999999988E-2</v>
      </c>
      <c r="G32" s="45" t="s">
        <v>153</v>
      </c>
      <c r="H32" s="37">
        <v>-20.28</v>
      </c>
      <c r="I32" s="37">
        <v>-43.03</v>
      </c>
      <c r="J32" s="28">
        <v>387</v>
      </c>
      <c r="K32" s="28">
        <v>151.19999999999999</v>
      </c>
      <c r="L32" s="28" t="s">
        <v>151</v>
      </c>
      <c r="M32" s="80"/>
    </row>
    <row r="33" spans="1:13" x14ac:dyDescent="0.2">
      <c r="A33" s="28" t="s">
        <v>156</v>
      </c>
      <c r="B33" s="28">
        <v>1.439E-2</v>
      </c>
      <c r="C33" s="28" t="s">
        <v>153</v>
      </c>
      <c r="D33" s="31">
        <v>41289</v>
      </c>
      <c r="E33" s="28">
        <v>37.700000000000003</v>
      </c>
      <c r="F33" s="28">
        <f t="shared" si="2"/>
        <v>0.54250300000000007</v>
      </c>
      <c r="G33" s="45" t="s">
        <v>153</v>
      </c>
      <c r="H33" s="37">
        <v>-20.28</v>
      </c>
      <c r="I33" s="37">
        <v>-43.03</v>
      </c>
      <c r="J33" s="28">
        <v>387</v>
      </c>
      <c r="K33" s="28">
        <v>164.3</v>
      </c>
      <c r="L33" s="28" t="s">
        <v>151</v>
      </c>
      <c r="M33" s="80"/>
    </row>
    <row r="34" spans="1:13" x14ac:dyDescent="0.2">
      <c r="A34" s="28" t="s">
        <v>157</v>
      </c>
      <c r="B34" s="28">
        <v>2.4389999999999998E-2</v>
      </c>
      <c r="C34" s="28">
        <v>1.18E-2</v>
      </c>
      <c r="D34" s="31">
        <v>41374</v>
      </c>
      <c r="E34" s="28">
        <v>8.35</v>
      </c>
      <c r="F34" s="28">
        <f t="shared" si="2"/>
        <v>0.20365649999999999</v>
      </c>
      <c r="G34" s="45">
        <f>C34*E34</f>
        <v>9.8529999999999993E-2</v>
      </c>
      <c r="H34" s="37">
        <v>-20.27</v>
      </c>
      <c r="I34" s="37">
        <v>-42.92</v>
      </c>
      <c r="J34" s="28">
        <v>334</v>
      </c>
      <c r="K34" s="28">
        <v>153.4</v>
      </c>
      <c r="L34" s="28" t="s">
        <v>152</v>
      </c>
      <c r="M34" s="80"/>
    </row>
    <row r="35" spans="1:13" x14ac:dyDescent="0.2">
      <c r="A35" s="28" t="s">
        <v>157</v>
      </c>
      <c r="B35" s="28">
        <v>1.56E-3</v>
      </c>
      <c r="C35" s="28" t="s">
        <v>153</v>
      </c>
      <c r="D35" s="31">
        <v>41549</v>
      </c>
      <c r="E35" s="28">
        <v>3.88</v>
      </c>
      <c r="F35" s="28">
        <f t="shared" si="2"/>
        <v>6.0527999999999997E-3</v>
      </c>
      <c r="G35" s="45" t="s">
        <v>153</v>
      </c>
      <c r="H35" s="37">
        <v>-20.27</v>
      </c>
      <c r="I35" s="37">
        <v>-42.92</v>
      </c>
      <c r="J35" s="28">
        <v>334</v>
      </c>
      <c r="K35" s="28">
        <v>75.900000000000006</v>
      </c>
      <c r="L35" s="28" t="s">
        <v>151</v>
      </c>
      <c r="M35" s="80"/>
    </row>
    <row r="36" spans="1:13" x14ac:dyDescent="0.2">
      <c r="A36" s="28" t="s">
        <v>157</v>
      </c>
      <c r="B36" s="28">
        <v>3.0699999999999998E-3</v>
      </c>
      <c r="C36" s="28" t="s">
        <v>153</v>
      </c>
      <c r="D36" s="31">
        <v>41290</v>
      </c>
      <c r="E36" s="28">
        <v>15.7</v>
      </c>
      <c r="F36" s="28">
        <f t="shared" si="2"/>
        <v>4.8198999999999992E-2</v>
      </c>
      <c r="G36" s="45" t="s">
        <v>153</v>
      </c>
      <c r="H36" s="37">
        <v>-20.27</v>
      </c>
      <c r="I36" s="37">
        <v>-42.92</v>
      </c>
      <c r="J36" s="28">
        <v>334</v>
      </c>
      <c r="K36" s="28">
        <v>279.89999999999998</v>
      </c>
      <c r="L36" s="28" t="s">
        <v>151</v>
      </c>
      <c r="M36" s="80"/>
    </row>
    <row r="37" spans="1:13" x14ac:dyDescent="0.2">
      <c r="A37" s="28" t="s">
        <v>179</v>
      </c>
      <c r="B37" s="28" t="s">
        <v>153</v>
      </c>
      <c r="C37" s="28">
        <v>2.3300000000000001E-2</v>
      </c>
      <c r="D37" s="31">
        <v>43848</v>
      </c>
      <c r="E37" s="28">
        <v>15.7</v>
      </c>
      <c r="F37" s="28" t="s">
        <v>153</v>
      </c>
      <c r="G37" s="45">
        <f t="shared" ref="G37:G43" si="3">C37*E37</f>
        <v>0.36581000000000002</v>
      </c>
      <c r="H37" s="37">
        <v>-19.71</v>
      </c>
      <c r="I37" s="37">
        <v>-42.45</v>
      </c>
      <c r="J37" s="28">
        <v>237</v>
      </c>
      <c r="K37" s="28">
        <v>279.89999999999998</v>
      </c>
      <c r="L37" s="28" t="s">
        <v>151</v>
      </c>
      <c r="M37" s="80"/>
    </row>
    <row r="38" spans="1:13" x14ac:dyDescent="0.2">
      <c r="A38" s="28" t="s">
        <v>192</v>
      </c>
      <c r="B38" s="28" t="s">
        <v>153</v>
      </c>
      <c r="C38" s="28">
        <v>7.7799999999999996E-3</v>
      </c>
      <c r="D38" s="31">
        <v>43847</v>
      </c>
      <c r="E38" s="28">
        <v>73.400000000000006</v>
      </c>
      <c r="F38" s="28" t="s">
        <v>153</v>
      </c>
      <c r="G38" s="45">
        <f t="shared" si="3"/>
        <v>0.571052</v>
      </c>
      <c r="H38" s="37">
        <v>-19.78</v>
      </c>
      <c r="I38" s="37">
        <v>-43</v>
      </c>
      <c r="J38" s="28">
        <v>531</v>
      </c>
      <c r="K38" s="28">
        <v>282.60000000000002</v>
      </c>
      <c r="L38" s="28" t="s">
        <v>151</v>
      </c>
      <c r="M38" s="80"/>
    </row>
    <row r="39" spans="1:13" x14ac:dyDescent="0.2">
      <c r="A39" s="28" t="s">
        <v>163</v>
      </c>
      <c r="B39" s="28" t="s">
        <v>153</v>
      </c>
      <c r="C39" s="28">
        <v>1.2E-2</v>
      </c>
      <c r="D39" s="31">
        <v>43851</v>
      </c>
      <c r="E39" s="28">
        <v>90.8</v>
      </c>
      <c r="F39" s="28" t="s">
        <v>153</v>
      </c>
      <c r="G39" s="45">
        <f t="shared" si="3"/>
        <v>1.0895999999999999</v>
      </c>
      <c r="H39" s="37">
        <v>-19.28</v>
      </c>
      <c r="I39" s="37">
        <v>-43.02</v>
      </c>
      <c r="J39" s="28">
        <v>503</v>
      </c>
      <c r="K39" s="28">
        <v>196.7</v>
      </c>
      <c r="L39" s="28" t="s">
        <v>151</v>
      </c>
      <c r="M39" s="80"/>
    </row>
    <row r="40" spans="1:13" x14ac:dyDescent="0.2">
      <c r="A40" s="28" t="s">
        <v>166</v>
      </c>
      <c r="B40" s="28" t="s">
        <v>153</v>
      </c>
      <c r="C40" s="28">
        <v>7.4000000000000003E-3</v>
      </c>
      <c r="D40" s="31">
        <v>43854</v>
      </c>
      <c r="E40" s="28">
        <v>37.200000000000003</v>
      </c>
      <c r="F40" s="28" t="s">
        <v>153</v>
      </c>
      <c r="G40" s="45">
        <f t="shared" si="3"/>
        <v>0.27528000000000002</v>
      </c>
      <c r="H40" s="37">
        <v>-18.420000000000002</v>
      </c>
      <c r="I40" s="37">
        <v>-42.05</v>
      </c>
      <c r="J40" s="28">
        <v>284</v>
      </c>
      <c r="K40" s="28">
        <v>239.9</v>
      </c>
      <c r="L40" s="28" t="s">
        <v>151</v>
      </c>
      <c r="M40" s="80"/>
    </row>
    <row r="41" spans="1:13" x14ac:dyDescent="0.2">
      <c r="A41" s="28" t="s">
        <v>193</v>
      </c>
      <c r="B41" s="28" t="s">
        <v>153</v>
      </c>
      <c r="C41" s="28">
        <v>1.3899999999999999E-2</v>
      </c>
      <c r="D41" s="31">
        <v>43854</v>
      </c>
      <c r="E41" s="28">
        <v>37.200000000000003</v>
      </c>
      <c r="F41" s="28" t="s">
        <v>153</v>
      </c>
      <c r="G41" s="45">
        <f t="shared" si="3"/>
        <v>0.51707999999999998</v>
      </c>
      <c r="H41" s="37">
        <v>-18.59</v>
      </c>
      <c r="I41" s="37">
        <v>-41.8</v>
      </c>
      <c r="J41" s="28">
        <v>187</v>
      </c>
      <c r="K41" s="28">
        <v>239.9</v>
      </c>
      <c r="L41" s="28" t="s">
        <v>151</v>
      </c>
      <c r="M41" s="80"/>
    </row>
    <row r="42" spans="1:13" x14ac:dyDescent="0.2">
      <c r="A42" s="28" t="s">
        <v>194</v>
      </c>
      <c r="B42" s="28" t="s">
        <v>153</v>
      </c>
      <c r="C42" s="28">
        <v>5.9699999999999996E-3</v>
      </c>
      <c r="D42" s="31">
        <v>41299</v>
      </c>
      <c r="E42" s="28">
        <v>37.200000000000003</v>
      </c>
      <c r="F42" s="28" t="s">
        <v>153</v>
      </c>
      <c r="G42" s="45">
        <f t="shared" si="3"/>
        <v>0.222084</v>
      </c>
      <c r="H42" s="37">
        <v>-18.850000000000001</v>
      </c>
      <c r="I42" s="37">
        <v>-41.78</v>
      </c>
      <c r="J42" s="28">
        <v>257</v>
      </c>
      <c r="K42" s="28">
        <v>239.9</v>
      </c>
      <c r="L42" s="28" t="s">
        <v>151</v>
      </c>
      <c r="M42" s="80"/>
    </row>
    <row r="43" spans="1:13" x14ac:dyDescent="0.2">
      <c r="A43" s="28" t="s">
        <v>195</v>
      </c>
      <c r="B43" s="28" t="s">
        <v>153</v>
      </c>
      <c r="C43" s="28">
        <v>7.4400000000000004E-3</v>
      </c>
      <c r="D43" s="31">
        <v>43853</v>
      </c>
      <c r="E43" s="28">
        <v>616</v>
      </c>
      <c r="F43" s="28" t="s">
        <v>153</v>
      </c>
      <c r="G43" s="45">
        <f t="shared" si="3"/>
        <v>4.5830400000000004</v>
      </c>
      <c r="H43" s="37">
        <v>-18.96</v>
      </c>
      <c r="I43" s="37">
        <v>-41.91</v>
      </c>
      <c r="J43" s="28">
        <v>176</v>
      </c>
      <c r="K43" s="28">
        <v>401.7</v>
      </c>
      <c r="L43" s="28" t="s">
        <v>151</v>
      </c>
      <c r="M43" s="80"/>
    </row>
    <row r="44" spans="1:13" x14ac:dyDescent="0.2">
      <c r="A44" s="28" t="s">
        <v>195</v>
      </c>
      <c r="B44" s="28">
        <v>1.57E-3</v>
      </c>
      <c r="C44" s="28" t="s">
        <v>153</v>
      </c>
      <c r="D44" s="31">
        <v>44114</v>
      </c>
      <c r="E44" s="28">
        <v>290</v>
      </c>
      <c r="F44" s="28" t="s">
        <v>153</v>
      </c>
      <c r="G44" s="45" t="s">
        <v>115</v>
      </c>
      <c r="H44" s="37">
        <v>-18.96</v>
      </c>
      <c r="I44" s="37">
        <v>-41.91</v>
      </c>
      <c r="J44" s="28">
        <v>176</v>
      </c>
      <c r="K44" s="28">
        <v>113.8</v>
      </c>
      <c r="L44" s="28" t="s">
        <v>151</v>
      </c>
      <c r="M44" s="80"/>
    </row>
    <row r="45" spans="1:13" ht="15.75" thickBot="1" x14ac:dyDescent="0.25">
      <c r="A45" s="22" t="s">
        <v>196</v>
      </c>
      <c r="B45" s="22" t="s">
        <v>115</v>
      </c>
      <c r="C45" s="22">
        <v>6.7400000000000003E-3</v>
      </c>
      <c r="D45" s="23">
        <v>43857</v>
      </c>
      <c r="E45" s="22">
        <v>27.2</v>
      </c>
      <c r="F45" s="22" t="s">
        <v>153</v>
      </c>
      <c r="G45" s="48">
        <f>C45*E45</f>
        <v>0.18332799999999999</v>
      </c>
      <c r="H45" s="35">
        <v>-19.649999999999999</v>
      </c>
      <c r="I45" s="35">
        <v>-41.46</v>
      </c>
      <c r="J45" s="22">
        <v>174</v>
      </c>
      <c r="K45" s="22">
        <v>337.5</v>
      </c>
      <c r="L45" s="22" t="s">
        <v>151</v>
      </c>
      <c r="M45" s="81"/>
    </row>
    <row r="46" spans="1:13" ht="15.75" thickTop="1" x14ac:dyDescent="0.2"/>
  </sheetData>
  <sortState xmlns:xlrd2="http://schemas.microsoft.com/office/spreadsheetml/2017/richdata2" ref="A2:M47">
    <sortCondition ref="M1:M47"/>
  </sortState>
  <mergeCells count="2">
    <mergeCell ref="M2:M16"/>
    <mergeCell ref="M17:M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L1" sqref="L1:L1048576"/>
    </sheetView>
  </sheetViews>
  <sheetFormatPr defaultRowHeight="15" x14ac:dyDescent="0.2"/>
  <cols>
    <col min="1" max="1" width="20.88671875" style="3" bestFit="1" customWidth="1"/>
    <col min="2" max="2" width="7.88671875" customWidth="1"/>
    <col min="3" max="3" width="7.21875" customWidth="1"/>
    <col min="4" max="4" width="9.88671875" style="1" customWidth="1"/>
    <col min="5" max="7" width="9.21875" customWidth="1"/>
    <col min="8" max="8" width="13.6640625" style="5" customWidth="1"/>
    <col min="9" max="9" width="11.109375" style="5" customWidth="1"/>
    <col min="10" max="10" width="9.21875" customWidth="1"/>
    <col min="11" max="11" width="11.6640625" customWidth="1"/>
    <col min="12" max="12" width="9.21875" customWidth="1"/>
    <col min="13" max="13" width="9.109375" customWidth="1"/>
  </cols>
  <sheetData>
    <row r="1" spans="1:13" s="15" customFormat="1" ht="32.25" thickBot="1" x14ac:dyDescent="0.3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ht="15.75" thickTop="1" x14ac:dyDescent="0.2">
      <c r="A2" s="41" t="s">
        <v>12</v>
      </c>
      <c r="B2" s="59">
        <v>5.9000000000000003E-4</v>
      </c>
      <c r="C2" s="59" t="s">
        <v>153</v>
      </c>
      <c r="D2" s="60">
        <v>41913</v>
      </c>
      <c r="E2" s="59">
        <v>3.55</v>
      </c>
      <c r="F2" s="59">
        <f t="shared" ref="F2:F14" si="0">B2*E2</f>
        <v>2.0945E-3</v>
      </c>
      <c r="G2" s="59" t="s">
        <v>153</v>
      </c>
      <c r="H2" s="61">
        <v>-20.350000000000001</v>
      </c>
      <c r="I2" s="61">
        <v>-43.32</v>
      </c>
      <c r="J2" s="59">
        <v>651</v>
      </c>
      <c r="K2" s="59">
        <v>52.9</v>
      </c>
      <c r="L2" s="59" t="s">
        <v>151</v>
      </c>
      <c r="M2" s="82" t="s">
        <v>127</v>
      </c>
    </row>
    <row r="3" spans="1:13" x14ac:dyDescent="0.2">
      <c r="A3" s="41" t="s">
        <v>13</v>
      </c>
      <c r="B3" s="59">
        <v>8.3000000000000001E-4</v>
      </c>
      <c r="C3" s="59" t="s">
        <v>153</v>
      </c>
      <c r="D3" s="60">
        <v>41913</v>
      </c>
      <c r="E3" s="59">
        <v>3.55</v>
      </c>
      <c r="F3" s="59">
        <f t="shared" si="0"/>
        <v>2.9464999999999999E-3</v>
      </c>
      <c r="G3" s="59" t="s">
        <v>153</v>
      </c>
      <c r="H3" s="61">
        <v>-20.28</v>
      </c>
      <c r="I3" s="61">
        <v>-43.03</v>
      </c>
      <c r="J3" s="59">
        <v>387</v>
      </c>
      <c r="K3" s="59">
        <v>52.9</v>
      </c>
      <c r="L3" s="59" t="s">
        <v>151</v>
      </c>
      <c r="M3" s="82"/>
    </row>
    <row r="4" spans="1:13" x14ac:dyDescent="0.2">
      <c r="A4" s="59" t="s">
        <v>9</v>
      </c>
      <c r="B4" s="59">
        <v>2.9999999999999997E-4</v>
      </c>
      <c r="C4" s="59" t="s">
        <v>153</v>
      </c>
      <c r="D4" s="60">
        <v>41913</v>
      </c>
      <c r="E4" s="59">
        <v>11.6</v>
      </c>
      <c r="F4" s="59">
        <f t="shared" si="0"/>
        <v>3.4799999999999996E-3</v>
      </c>
      <c r="G4" s="59" t="s">
        <v>153</v>
      </c>
      <c r="H4" s="61">
        <v>-19.22</v>
      </c>
      <c r="I4" s="61">
        <v>-42.88</v>
      </c>
      <c r="J4" s="59">
        <v>384</v>
      </c>
      <c r="K4" s="59">
        <v>18.100000000000001</v>
      </c>
      <c r="L4" s="59" t="s">
        <v>151</v>
      </c>
      <c r="M4" s="82"/>
    </row>
    <row r="5" spans="1:13" x14ac:dyDescent="0.2">
      <c r="A5" s="41" t="s">
        <v>11</v>
      </c>
      <c r="B5" s="59">
        <v>3.3E-4</v>
      </c>
      <c r="C5" s="59" t="s">
        <v>153</v>
      </c>
      <c r="D5" s="60">
        <v>41913</v>
      </c>
      <c r="E5" s="59">
        <v>11.6</v>
      </c>
      <c r="F5" s="59">
        <f t="shared" si="0"/>
        <v>3.8279999999999998E-3</v>
      </c>
      <c r="G5" s="59" t="s">
        <v>153</v>
      </c>
      <c r="H5" s="61">
        <v>-19.940000000000001</v>
      </c>
      <c r="I5" s="61">
        <v>-43.18</v>
      </c>
      <c r="J5" s="59">
        <v>614</v>
      </c>
      <c r="K5" s="59">
        <v>56</v>
      </c>
      <c r="L5" s="59" t="s">
        <v>152</v>
      </c>
      <c r="M5" s="82"/>
    </row>
    <row r="6" spans="1:13" x14ac:dyDescent="0.2">
      <c r="A6" s="41" t="s">
        <v>13</v>
      </c>
      <c r="B6" s="59">
        <v>8.0000000000000004E-4</v>
      </c>
      <c r="C6" s="59" t="s">
        <v>153</v>
      </c>
      <c r="D6" s="60">
        <v>41671</v>
      </c>
      <c r="E6" s="59">
        <v>8.58</v>
      </c>
      <c r="F6" s="59">
        <f t="shared" si="0"/>
        <v>6.8640000000000003E-3</v>
      </c>
      <c r="G6" s="59" t="s">
        <v>153</v>
      </c>
      <c r="H6" s="61">
        <v>-19.53</v>
      </c>
      <c r="I6" s="61">
        <v>-42.66</v>
      </c>
      <c r="J6" s="59">
        <v>232</v>
      </c>
      <c r="K6" s="59">
        <v>4.5</v>
      </c>
      <c r="L6" s="59" t="s">
        <v>152</v>
      </c>
      <c r="M6" s="82"/>
    </row>
    <row r="7" spans="1:13" x14ac:dyDescent="0.2">
      <c r="A7" s="41" t="s">
        <v>14</v>
      </c>
      <c r="B7" s="59">
        <v>1.06E-3</v>
      </c>
      <c r="C7" s="59" t="s">
        <v>153</v>
      </c>
      <c r="D7" s="60">
        <v>41671</v>
      </c>
      <c r="E7" s="59">
        <v>8.58</v>
      </c>
      <c r="F7" s="59">
        <f t="shared" si="0"/>
        <v>9.0948000000000001E-3</v>
      </c>
      <c r="G7" s="59" t="s">
        <v>153</v>
      </c>
      <c r="H7" s="61">
        <v>-18.579999999999998</v>
      </c>
      <c r="I7" s="61">
        <v>-41.92</v>
      </c>
      <c r="J7" s="59">
        <v>204</v>
      </c>
      <c r="K7" s="59">
        <v>83.2</v>
      </c>
      <c r="L7" s="59" t="s">
        <v>151</v>
      </c>
      <c r="M7" s="82"/>
    </row>
    <row r="8" spans="1:13" x14ac:dyDescent="0.2">
      <c r="A8" s="41" t="s">
        <v>14</v>
      </c>
      <c r="B8" s="59">
        <v>1.0200000000000001E-3</v>
      </c>
      <c r="C8" s="59" t="s">
        <v>153</v>
      </c>
      <c r="D8" s="60">
        <v>41913</v>
      </c>
      <c r="E8" s="59">
        <v>11.6</v>
      </c>
      <c r="F8" s="59">
        <f t="shared" si="0"/>
        <v>1.1832000000000001E-2</v>
      </c>
      <c r="G8" s="59" t="s">
        <v>153</v>
      </c>
      <c r="H8" s="61">
        <v>-19.73</v>
      </c>
      <c r="I8" s="61">
        <v>-42.13</v>
      </c>
      <c r="J8" s="59">
        <v>561</v>
      </c>
      <c r="K8" s="59">
        <v>19.8</v>
      </c>
      <c r="L8" s="59" t="s">
        <v>152</v>
      </c>
      <c r="M8" s="82"/>
    </row>
    <row r="9" spans="1:13" x14ac:dyDescent="0.2">
      <c r="A9" s="41" t="s">
        <v>10</v>
      </c>
      <c r="B9" s="59">
        <v>2.0400000000000001E-2</v>
      </c>
      <c r="C9" s="59" t="s">
        <v>153</v>
      </c>
      <c r="D9" s="60">
        <v>41671</v>
      </c>
      <c r="E9" s="59">
        <v>13.8</v>
      </c>
      <c r="F9" s="59">
        <f t="shared" si="0"/>
        <v>0.28152000000000005</v>
      </c>
      <c r="G9" s="59" t="s">
        <v>153</v>
      </c>
      <c r="H9" s="20">
        <v>-19.809999999999999</v>
      </c>
      <c r="I9" s="20">
        <v>-43.23</v>
      </c>
      <c r="J9" s="16">
        <v>590</v>
      </c>
      <c r="K9" s="16">
        <v>152.30000000000001</v>
      </c>
      <c r="L9" s="59" t="s">
        <v>151</v>
      </c>
      <c r="M9" s="82"/>
    </row>
    <row r="10" spans="1:13" x14ac:dyDescent="0.2">
      <c r="A10" s="41" t="s">
        <v>10</v>
      </c>
      <c r="B10" s="59">
        <v>2.6100000000000002E-2</v>
      </c>
      <c r="C10" s="59" t="s">
        <v>153</v>
      </c>
      <c r="D10" s="60">
        <v>41913</v>
      </c>
      <c r="E10" s="59">
        <v>11.6</v>
      </c>
      <c r="F10" s="59">
        <f t="shared" si="0"/>
        <v>0.30276000000000003</v>
      </c>
      <c r="G10" s="59" t="s">
        <v>153</v>
      </c>
      <c r="H10" s="20">
        <v>-19.18</v>
      </c>
      <c r="I10" s="20">
        <v>-41.3</v>
      </c>
      <c r="J10" s="16">
        <v>121</v>
      </c>
      <c r="K10" s="16">
        <v>78.2</v>
      </c>
      <c r="L10" s="59" t="s">
        <v>151</v>
      </c>
      <c r="M10" s="82"/>
    </row>
    <row r="11" spans="1:13" x14ac:dyDescent="0.2">
      <c r="A11" s="45" t="s">
        <v>156</v>
      </c>
      <c r="B11" s="62">
        <v>1E-3</v>
      </c>
      <c r="C11" s="62" t="s">
        <v>153</v>
      </c>
      <c r="D11" s="63">
        <v>41913</v>
      </c>
      <c r="E11" s="62">
        <v>11.6</v>
      </c>
      <c r="F11" s="62">
        <f t="shared" si="0"/>
        <v>1.1599999999999999E-2</v>
      </c>
      <c r="G11" s="62" t="s">
        <v>153</v>
      </c>
      <c r="H11" s="64">
        <v>-20.100000000000001</v>
      </c>
      <c r="I11" s="64">
        <v>-42.63</v>
      </c>
      <c r="J11" s="62">
        <v>292</v>
      </c>
      <c r="K11" s="62">
        <v>18.100000000000001</v>
      </c>
      <c r="L11" s="62" t="s">
        <v>151</v>
      </c>
      <c r="M11" s="80" t="s">
        <v>126</v>
      </c>
    </row>
    <row r="12" spans="1:13" x14ac:dyDescent="0.2">
      <c r="A12" s="45" t="s">
        <v>156</v>
      </c>
      <c r="B12" s="62">
        <v>2.6099999999999999E-3</v>
      </c>
      <c r="C12" s="62" t="s">
        <v>153</v>
      </c>
      <c r="D12" s="63">
        <v>41828</v>
      </c>
      <c r="E12" s="62">
        <v>12.1</v>
      </c>
      <c r="F12" s="62">
        <f t="shared" si="0"/>
        <v>3.1580999999999998E-2</v>
      </c>
      <c r="G12" s="62" t="s">
        <v>153</v>
      </c>
      <c r="H12" s="64">
        <v>-19.760000000000002</v>
      </c>
      <c r="I12" s="64">
        <v>-42.48</v>
      </c>
      <c r="J12" s="62">
        <v>235</v>
      </c>
      <c r="K12" s="62">
        <v>53.7</v>
      </c>
      <c r="L12" s="62" t="s">
        <v>151</v>
      </c>
      <c r="M12" s="80"/>
    </row>
    <row r="13" spans="1:13" x14ac:dyDescent="0.2">
      <c r="A13" s="45" t="s">
        <v>156</v>
      </c>
      <c r="B13" s="62">
        <v>1.4E-2</v>
      </c>
      <c r="C13" s="62" t="s">
        <v>153</v>
      </c>
      <c r="D13" s="63">
        <v>41730</v>
      </c>
      <c r="E13" s="62">
        <v>15.7</v>
      </c>
      <c r="F13" s="62">
        <f t="shared" si="0"/>
        <v>0.2198</v>
      </c>
      <c r="G13" s="62" t="s">
        <v>153</v>
      </c>
      <c r="H13" s="37">
        <v>-19.71</v>
      </c>
      <c r="I13" s="37">
        <v>-42.45</v>
      </c>
      <c r="J13" s="28">
        <v>237</v>
      </c>
      <c r="K13" s="28">
        <v>104.8</v>
      </c>
      <c r="L13" s="62" t="s">
        <v>151</v>
      </c>
      <c r="M13" s="80"/>
    </row>
    <row r="14" spans="1:13" x14ac:dyDescent="0.2">
      <c r="A14" s="45" t="s">
        <v>156</v>
      </c>
      <c r="B14" s="62">
        <v>1.43E-2</v>
      </c>
      <c r="C14" s="62" t="s">
        <v>153</v>
      </c>
      <c r="D14" s="63">
        <v>41653</v>
      </c>
      <c r="E14" s="62">
        <v>22.9</v>
      </c>
      <c r="F14" s="62">
        <f t="shared" si="0"/>
        <v>0.32746999999999998</v>
      </c>
      <c r="G14" s="62" t="s">
        <v>153</v>
      </c>
      <c r="H14" s="37">
        <v>-19.18</v>
      </c>
      <c r="I14" s="37">
        <v>-41.3</v>
      </c>
      <c r="J14" s="28">
        <v>121</v>
      </c>
      <c r="K14" s="28">
        <v>53.1</v>
      </c>
      <c r="L14" s="62" t="s">
        <v>152</v>
      </c>
      <c r="M14" s="80"/>
    </row>
    <row r="15" spans="1:13" x14ac:dyDescent="0.2">
      <c r="A15" s="45" t="s">
        <v>180</v>
      </c>
      <c r="B15" s="62" t="s">
        <v>153</v>
      </c>
      <c r="C15" s="62">
        <v>7.4700000000000001E-3</v>
      </c>
      <c r="D15" s="63">
        <v>41654</v>
      </c>
      <c r="E15" s="62">
        <v>16.3</v>
      </c>
      <c r="F15" s="62" t="s">
        <v>153</v>
      </c>
      <c r="G15" s="62">
        <f>C15*E15</f>
        <v>0.12176100000000001</v>
      </c>
      <c r="H15" s="64">
        <v>-19.98</v>
      </c>
      <c r="I15" s="64">
        <v>-43.3</v>
      </c>
      <c r="J15" s="62">
        <v>702</v>
      </c>
      <c r="K15" s="62">
        <v>52.9</v>
      </c>
      <c r="L15" s="62" t="s">
        <v>151</v>
      </c>
      <c r="M15" s="80"/>
    </row>
    <row r="16" spans="1:13" x14ac:dyDescent="0.2">
      <c r="A16" s="45" t="s">
        <v>157</v>
      </c>
      <c r="B16" s="62">
        <v>1.25E-3</v>
      </c>
      <c r="C16" s="62" t="s">
        <v>153</v>
      </c>
      <c r="D16" s="63">
        <v>41654</v>
      </c>
      <c r="E16" s="62">
        <v>111</v>
      </c>
      <c r="F16" s="62">
        <f>B16*E16</f>
        <v>0.13875000000000001</v>
      </c>
      <c r="G16" s="62" t="s">
        <v>153</v>
      </c>
      <c r="H16" s="64">
        <v>-20.27</v>
      </c>
      <c r="I16" s="64">
        <v>-42.92</v>
      </c>
      <c r="J16" s="62">
        <v>334</v>
      </c>
      <c r="K16" s="62">
        <v>104.8</v>
      </c>
      <c r="L16" s="62" t="s">
        <v>151</v>
      </c>
      <c r="M16" s="80"/>
    </row>
    <row r="17" spans="1:13" x14ac:dyDescent="0.2">
      <c r="A17" s="45" t="s">
        <v>157</v>
      </c>
      <c r="B17" s="62">
        <v>1.6800000000000001E-3</v>
      </c>
      <c r="C17" s="62" t="s">
        <v>153</v>
      </c>
      <c r="D17" s="63">
        <v>41656</v>
      </c>
      <c r="E17" s="62">
        <v>173</v>
      </c>
      <c r="F17" s="62">
        <f>B17*E17</f>
        <v>0.29064000000000001</v>
      </c>
      <c r="G17" s="62" t="s">
        <v>153</v>
      </c>
      <c r="H17" s="37">
        <v>-19.78</v>
      </c>
      <c r="I17" s="37">
        <v>-43</v>
      </c>
      <c r="J17" s="28">
        <v>531</v>
      </c>
      <c r="K17" s="28">
        <v>36</v>
      </c>
      <c r="L17" s="62" t="s">
        <v>152</v>
      </c>
      <c r="M17" s="80"/>
    </row>
    <row r="18" spans="1:13" x14ac:dyDescent="0.2">
      <c r="A18" s="45" t="s">
        <v>172</v>
      </c>
      <c r="B18" s="62" t="s">
        <v>153</v>
      </c>
      <c r="C18" s="62">
        <v>6.2300000000000003E-3</v>
      </c>
      <c r="D18" s="63">
        <v>41732</v>
      </c>
      <c r="E18" s="62">
        <v>14.2</v>
      </c>
      <c r="F18" s="62" t="s">
        <v>153</v>
      </c>
      <c r="G18" s="62">
        <f t="shared" ref="G18:G26" si="1">C18*E18</f>
        <v>8.8466000000000003E-2</v>
      </c>
      <c r="H18" s="64">
        <v>-20.350000000000001</v>
      </c>
      <c r="I18" s="64">
        <v>-43.32</v>
      </c>
      <c r="J18" s="62">
        <v>651</v>
      </c>
      <c r="K18" s="62">
        <v>42.7</v>
      </c>
      <c r="L18" s="62" t="s">
        <v>151</v>
      </c>
      <c r="M18" s="80"/>
    </row>
    <row r="19" spans="1:13" x14ac:dyDescent="0.2">
      <c r="A19" s="28" t="s">
        <v>197</v>
      </c>
      <c r="B19" s="28" t="s">
        <v>153</v>
      </c>
      <c r="C19" s="28">
        <v>6.2100000000000002E-3</v>
      </c>
      <c r="D19" s="31">
        <v>43846</v>
      </c>
      <c r="E19" s="62">
        <v>9.14</v>
      </c>
      <c r="F19" s="62" t="s">
        <v>153</v>
      </c>
      <c r="G19" s="62">
        <f t="shared" si="1"/>
        <v>5.6759400000000008E-2</v>
      </c>
      <c r="H19" s="64">
        <v>-20.350000000000001</v>
      </c>
      <c r="I19" s="64">
        <v>-43.32</v>
      </c>
      <c r="J19" s="62">
        <v>651</v>
      </c>
      <c r="K19" s="62">
        <v>34.700000000000003</v>
      </c>
      <c r="L19" s="62" t="s">
        <v>152</v>
      </c>
      <c r="M19" s="80"/>
    </row>
    <row r="20" spans="1:13" x14ac:dyDescent="0.2">
      <c r="A20" s="45" t="s">
        <v>172</v>
      </c>
      <c r="B20" s="62" t="s">
        <v>153</v>
      </c>
      <c r="C20" s="62">
        <v>6.0000000000000001E-3</v>
      </c>
      <c r="D20" s="63">
        <v>41732</v>
      </c>
      <c r="E20" s="62">
        <v>32.5</v>
      </c>
      <c r="F20" s="62" t="s">
        <v>153</v>
      </c>
      <c r="G20" s="62">
        <f t="shared" si="1"/>
        <v>0.19500000000000001</v>
      </c>
      <c r="H20" s="64">
        <v>-19.98</v>
      </c>
      <c r="I20" s="64">
        <v>-43.3</v>
      </c>
      <c r="J20" s="62">
        <v>702</v>
      </c>
      <c r="K20" s="62">
        <v>34.1</v>
      </c>
      <c r="L20" s="62" t="s">
        <v>151</v>
      </c>
      <c r="M20" s="80"/>
    </row>
    <row r="21" spans="1:13" x14ac:dyDescent="0.2">
      <c r="A21" s="45" t="s">
        <v>172</v>
      </c>
      <c r="B21" s="62" t="s">
        <v>153</v>
      </c>
      <c r="C21" s="62">
        <v>6.3400000000000001E-3</v>
      </c>
      <c r="D21" s="63">
        <v>41733</v>
      </c>
      <c r="E21" s="62">
        <v>54.1</v>
      </c>
      <c r="F21" s="62" t="s">
        <v>153</v>
      </c>
      <c r="G21" s="62">
        <f t="shared" si="1"/>
        <v>0.34299400000000002</v>
      </c>
      <c r="H21" s="64">
        <v>-20.28</v>
      </c>
      <c r="I21" s="64">
        <v>-43.03</v>
      </c>
      <c r="J21" s="62">
        <v>387</v>
      </c>
      <c r="K21" s="62">
        <v>42.7</v>
      </c>
      <c r="L21" s="62" t="s">
        <v>151</v>
      </c>
      <c r="M21" s="80"/>
    </row>
    <row r="22" spans="1:13" x14ac:dyDescent="0.2">
      <c r="A22" s="45" t="s">
        <v>172</v>
      </c>
      <c r="B22" s="62" t="s">
        <v>153</v>
      </c>
      <c r="C22" s="62">
        <v>6.4599999999999996E-3</v>
      </c>
      <c r="D22" s="63">
        <v>41831</v>
      </c>
      <c r="E22" s="62">
        <v>29.9</v>
      </c>
      <c r="F22" s="62" t="s">
        <v>153</v>
      </c>
      <c r="G22" s="62">
        <f t="shared" si="1"/>
        <v>0.19315399999999999</v>
      </c>
      <c r="H22" s="64">
        <v>-20.350000000000001</v>
      </c>
      <c r="I22" s="64">
        <v>-43.32</v>
      </c>
      <c r="J22" s="62">
        <v>651</v>
      </c>
      <c r="K22" s="62">
        <v>48.5</v>
      </c>
      <c r="L22" s="62" t="s">
        <v>152</v>
      </c>
      <c r="M22" s="80"/>
    </row>
    <row r="23" spans="1:13" x14ac:dyDescent="0.2">
      <c r="A23" s="45" t="s">
        <v>157</v>
      </c>
      <c r="B23" s="62" t="s">
        <v>153</v>
      </c>
      <c r="C23" s="62">
        <v>7.0899999999999999E-3</v>
      </c>
      <c r="D23" s="63">
        <v>41831</v>
      </c>
      <c r="E23" s="62">
        <v>74</v>
      </c>
      <c r="F23" s="62" t="s">
        <v>153</v>
      </c>
      <c r="G23" s="62">
        <f t="shared" si="1"/>
        <v>0.52466000000000002</v>
      </c>
      <c r="H23" s="64">
        <v>-20.22</v>
      </c>
      <c r="I23" s="64">
        <v>-43.14</v>
      </c>
      <c r="J23" s="62">
        <v>657</v>
      </c>
      <c r="K23" s="62">
        <v>52.9</v>
      </c>
      <c r="L23" s="62" t="s">
        <v>151</v>
      </c>
      <c r="M23" s="80"/>
    </row>
    <row r="24" spans="1:13" x14ac:dyDescent="0.2">
      <c r="A24" s="45" t="s">
        <v>157</v>
      </c>
      <c r="B24" s="62" t="s">
        <v>153</v>
      </c>
      <c r="C24" s="62">
        <v>1.485E-2</v>
      </c>
      <c r="D24" s="63">
        <v>41733</v>
      </c>
      <c r="E24" s="62">
        <v>120</v>
      </c>
      <c r="F24" s="62" t="s">
        <v>153</v>
      </c>
      <c r="G24" s="62">
        <f t="shared" si="1"/>
        <v>1.782</v>
      </c>
      <c r="H24" s="64">
        <v>-19.989999999999998</v>
      </c>
      <c r="I24" s="64">
        <v>-43.3</v>
      </c>
      <c r="J24" s="62">
        <v>743</v>
      </c>
      <c r="K24" s="62">
        <v>119.7</v>
      </c>
      <c r="L24" s="62" t="s">
        <v>151</v>
      </c>
      <c r="M24" s="80"/>
    </row>
    <row r="25" spans="1:13" x14ac:dyDescent="0.2">
      <c r="A25" s="45" t="s">
        <v>198</v>
      </c>
      <c r="B25" s="62" t="s">
        <v>153</v>
      </c>
      <c r="C25" s="62">
        <v>7.5799999999999999E-3</v>
      </c>
      <c r="D25" s="63">
        <v>41663</v>
      </c>
      <c r="E25" s="62">
        <v>75</v>
      </c>
      <c r="F25" s="62" t="s">
        <v>153</v>
      </c>
      <c r="G25" s="62">
        <f t="shared" si="1"/>
        <v>0.56850000000000001</v>
      </c>
      <c r="H25" s="64">
        <v>-20.059999999999999</v>
      </c>
      <c r="I25" s="64">
        <v>-43.25</v>
      </c>
      <c r="J25" s="62">
        <v>696</v>
      </c>
      <c r="K25" s="62">
        <v>105.3</v>
      </c>
      <c r="L25" s="62" t="s">
        <v>151</v>
      </c>
      <c r="M25" s="80"/>
    </row>
    <row r="26" spans="1:13" x14ac:dyDescent="0.2">
      <c r="A26" s="45" t="s">
        <v>159</v>
      </c>
      <c r="B26" s="62" t="s">
        <v>153</v>
      </c>
      <c r="C26" s="62">
        <v>7.0899999999999999E-3</v>
      </c>
      <c r="D26" s="63">
        <v>41843</v>
      </c>
      <c r="E26" s="62">
        <v>0.42699999999999999</v>
      </c>
      <c r="F26" s="62" t="s">
        <v>153</v>
      </c>
      <c r="G26" s="62">
        <f t="shared" si="1"/>
        <v>3.0274299999999998E-3</v>
      </c>
      <c r="H26" s="65">
        <v>-20.64</v>
      </c>
      <c r="I26" s="64">
        <v>-43.28</v>
      </c>
      <c r="J26" s="62">
        <v>742</v>
      </c>
      <c r="K26" s="62">
        <v>52.9</v>
      </c>
      <c r="L26" s="62" t="s">
        <v>151</v>
      </c>
      <c r="M26" s="80"/>
    </row>
    <row r="27" spans="1:13" x14ac:dyDescent="0.2">
      <c r="A27" s="45" t="s">
        <v>156</v>
      </c>
      <c r="B27" s="62">
        <v>2.2799999999999999E-3</v>
      </c>
      <c r="C27" s="62" t="s">
        <v>153</v>
      </c>
      <c r="D27" s="63">
        <v>41828</v>
      </c>
      <c r="E27" s="62">
        <v>12.1</v>
      </c>
      <c r="F27" s="62">
        <f t="shared" ref="F27:F32" si="2">B27*E27</f>
        <v>2.7587999999999998E-2</v>
      </c>
      <c r="G27" s="62" t="s">
        <v>153</v>
      </c>
      <c r="H27" s="64">
        <v>-20.02</v>
      </c>
      <c r="I27" s="64">
        <v>-42.75</v>
      </c>
      <c r="J27" s="62">
        <v>291</v>
      </c>
      <c r="K27" s="62">
        <v>15.5</v>
      </c>
      <c r="L27" s="62" t="s">
        <v>151</v>
      </c>
      <c r="M27" s="80"/>
    </row>
    <row r="28" spans="1:13" x14ac:dyDescent="0.2">
      <c r="A28" s="45" t="s">
        <v>156</v>
      </c>
      <c r="B28" s="62">
        <v>2.14E-3</v>
      </c>
      <c r="C28" s="62" t="s">
        <v>153</v>
      </c>
      <c r="D28" s="63">
        <v>41730</v>
      </c>
      <c r="E28" s="62">
        <v>15.7</v>
      </c>
      <c r="F28" s="62">
        <f t="shared" si="2"/>
        <v>3.3597999999999996E-2</v>
      </c>
      <c r="G28" s="62" t="s">
        <v>153</v>
      </c>
      <c r="H28" s="64">
        <v>-19.489999999999998</v>
      </c>
      <c r="I28" s="64">
        <v>-42.49</v>
      </c>
      <c r="J28" s="62">
        <v>226</v>
      </c>
      <c r="K28" s="62">
        <v>45</v>
      </c>
      <c r="L28" s="62" t="s">
        <v>152</v>
      </c>
      <c r="M28" s="80"/>
    </row>
    <row r="29" spans="1:13" x14ac:dyDescent="0.2">
      <c r="A29" s="45" t="s">
        <v>156</v>
      </c>
      <c r="B29" s="62">
        <v>3.1900000000000001E-3</v>
      </c>
      <c r="C29" s="62" t="s">
        <v>153</v>
      </c>
      <c r="D29" s="63">
        <v>41913</v>
      </c>
      <c r="E29" s="62">
        <v>11.6</v>
      </c>
      <c r="F29" s="62">
        <f t="shared" si="2"/>
        <v>3.7004000000000002E-2</v>
      </c>
      <c r="G29" s="62" t="s">
        <v>153</v>
      </c>
      <c r="H29" s="64">
        <v>-20.27</v>
      </c>
      <c r="I29" s="64">
        <v>-42.92</v>
      </c>
      <c r="J29" s="62">
        <v>334</v>
      </c>
      <c r="K29" s="62">
        <v>23.4</v>
      </c>
      <c r="L29" s="62" t="s">
        <v>152</v>
      </c>
      <c r="M29" s="80"/>
    </row>
    <row r="30" spans="1:13" x14ac:dyDescent="0.2">
      <c r="A30" s="45" t="s">
        <v>156</v>
      </c>
      <c r="B30" s="62">
        <v>5.4999999999999997E-3</v>
      </c>
      <c r="C30" s="62" t="s">
        <v>153</v>
      </c>
      <c r="D30" s="63">
        <v>41653</v>
      </c>
      <c r="E30" s="62">
        <v>22.9</v>
      </c>
      <c r="F30" s="62">
        <f t="shared" si="2"/>
        <v>0.12594999999999998</v>
      </c>
      <c r="G30" s="62" t="s">
        <v>153</v>
      </c>
      <c r="H30" s="64">
        <v>-19.489999999999998</v>
      </c>
      <c r="I30" s="64">
        <v>-42.49</v>
      </c>
      <c r="J30" s="62">
        <v>226</v>
      </c>
      <c r="K30" s="62">
        <v>23.4</v>
      </c>
      <c r="L30" s="62" t="s">
        <v>152</v>
      </c>
      <c r="M30" s="80"/>
    </row>
    <row r="31" spans="1:13" x14ac:dyDescent="0.2">
      <c r="A31" s="45" t="s">
        <v>157</v>
      </c>
      <c r="B31" s="62">
        <v>1.2700000000000001E-3</v>
      </c>
      <c r="C31" s="62" t="s">
        <v>153</v>
      </c>
      <c r="D31" s="63">
        <v>41829</v>
      </c>
      <c r="E31" s="62">
        <v>2.96</v>
      </c>
      <c r="F31" s="62">
        <f t="shared" si="2"/>
        <v>3.7592000000000003E-3</v>
      </c>
      <c r="G31" s="62" t="s">
        <v>153</v>
      </c>
      <c r="H31" s="64">
        <v>-19.22</v>
      </c>
      <c r="I31" s="64">
        <v>-42.88</v>
      </c>
      <c r="J31" s="62">
        <v>384</v>
      </c>
      <c r="K31" s="62">
        <v>89.4</v>
      </c>
      <c r="L31" s="62" t="s">
        <v>151</v>
      </c>
      <c r="M31" s="80"/>
    </row>
    <row r="32" spans="1:13" x14ac:dyDescent="0.2">
      <c r="A32" s="45" t="s">
        <v>157</v>
      </c>
      <c r="B32" s="62">
        <v>1.7799999999999999E-3</v>
      </c>
      <c r="C32" s="62" t="s">
        <v>153</v>
      </c>
      <c r="D32" s="63">
        <v>41913</v>
      </c>
      <c r="E32" s="62">
        <v>2.25</v>
      </c>
      <c r="F32" s="62">
        <f t="shared" si="2"/>
        <v>4.0049999999999999E-3</v>
      </c>
      <c r="G32" s="62" t="s">
        <v>153</v>
      </c>
      <c r="H32" s="64">
        <v>-19.77</v>
      </c>
      <c r="I32" s="64">
        <v>-43.04</v>
      </c>
      <c r="J32" s="62">
        <v>533</v>
      </c>
      <c r="K32" s="62">
        <v>36</v>
      </c>
      <c r="L32" s="62" t="s">
        <v>152</v>
      </c>
      <c r="M32" s="80"/>
    </row>
    <row r="33" spans="1:13" x14ac:dyDescent="0.2">
      <c r="A33" s="28" t="s">
        <v>179</v>
      </c>
      <c r="B33" s="62" t="s">
        <v>153</v>
      </c>
      <c r="C33" s="28">
        <v>5.7299999999999999E-3</v>
      </c>
      <c r="D33" s="31">
        <v>44107</v>
      </c>
      <c r="E33" s="62">
        <v>2.25</v>
      </c>
      <c r="F33" s="62" t="s">
        <v>153</v>
      </c>
      <c r="G33" s="62">
        <f>C33*E33</f>
        <v>1.2892499999999999E-2</v>
      </c>
      <c r="H33" s="64">
        <v>-20.63</v>
      </c>
      <c r="I33" s="64">
        <v>-43.28</v>
      </c>
      <c r="J33" s="62">
        <v>742</v>
      </c>
      <c r="K33" s="62">
        <v>27.4</v>
      </c>
      <c r="L33" s="62" t="s">
        <v>151</v>
      </c>
      <c r="M33" s="80"/>
    </row>
    <row r="34" spans="1:13" x14ac:dyDescent="0.2">
      <c r="A34" s="28" t="s">
        <v>174</v>
      </c>
      <c r="B34" s="28" t="s">
        <v>153</v>
      </c>
      <c r="C34" s="28">
        <v>5.8199999999999997E-3</v>
      </c>
      <c r="D34" s="31">
        <v>43924</v>
      </c>
      <c r="E34" s="62">
        <v>32.5</v>
      </c>
      <c r="F34" s="62" t="s">
        <v>153</v>
      </c>
      <c r="G34" s="62">
        <f>C34*E34</f>
        <v>0.18914999999999998</v>
      </c>
      <c r="H34" s="64">
        <v>-19.989999999999998</v>
      </c>
      <c r="I34" s="64">
        <v>-43.3</v>
      </c>
      <c r="J34" s="62">
        <v>743</v>
      </c>
      <c r="K34" s="62">
        <v>34.1</v>
      </c>
      <c r="L34" s="62" t="s">
        <v>151</v>
      </c>
      <c r="M34" s="80"/>
    </row>
    <row r="35" spans="1:13" x14ac:dyDescent="0.2">
      <c r="A35" s="45" t="s">
        <v>199</v>
      </c>
      <c r="B35" s="62" t="s">
        <v>153</v>
      </c>
      <c r="C35" s="62">
        <v>6.6299999999999996E-3</v>
      </c>
      <c r="D35" s="63">
        <v>41660</v>
      </c>
      <c r="E35" s="62">
        <v>151</v>
      </c>
      <c r="F35" s="62" t="s">
        <v>153</v>
      </c>
      <c r="G35" s="62">
        <f>C35*E35</f>
        <v>1.0011299999999999</v>
      </c>
      <c r="H35" s="64">
        <v>-20.28</v>
      </c>
      <c r="I35" s="64">
        <v>-43.03</v>
      </c>
      <c r="J35" s="62">
        <v>387</v>
      </c>
      <c r="K35" s="62">
        <v>48.5</v>
      </c>
      <c r="L35" s="62" t="s">
        <v>152</v>
      </c>
      <c r="M35" s="80"/>
    </row>
    <row r="36" spans="1:13" x14ac:dyDescent="0.2">
      <c r="A36" s="45" t="s">
        <v>199</v>
      </c>
      <c r="B36" s="62" t="s">
        <v>153</v>
      </c>
      <c r="C36" s="62">
        <v>8.1399999999999997E-3</v>
      </c>
      <c r="D36" s="63">
        <v>41919</v>
      </c>
      <c r="E36" s="62">
        <v>30.7</v>
      </c>
      <c r="F36" s="62" t="s">
        <v>153</v>
      </c>
      <c r="G36" s="62">
        <f>C36*E36</f>
        <v>0.24989799999999998</v>
      </c>
      <c r="H36" s="64">
        <v>-19.989999999999998</v>
      </c>
      <c r="I36" s="64">
        <v>-43.29</v>
      </c>
      <c r="J36" s="62">
        <v>713</v>
      </c>
      <c r="K36" s="62">
        <v>119.7</v>
      </c>
      <c r="L36" s="62" t="s">
        <v>151</v>
      </c>
      <c r="M36" s="80"/>
    </row>
    <row r="37" spans="1:13" x14ac:dyDescent="0.2">
      <c r="A37" s="28" t="s">
        <v>200</v>
      </c>
      <c r="B37" s="28">
        <v>1.6000000000000001E-3</v>
      </c>
      <c r="C37" s="28" t="s">
        <v>153</v>
      </c>
      <c r="D37" s="31">
        <v>44030</v>
      </c>
      <c r="E37" s="62">
        <v>1.0900000000000001</v>
      </c>
      <c r="F37" s="62">
        <f>B37*E37</f>
        <v>1.7440000000000001E-3</v>
      </c>
      <c r="G37" s="62" t="s">
        <v>153</v>
      </c>
      <c r="H37" s="64">
        <v>-20.28</v>
      </c>
      <c r="I37" s="64">
        <v>-43.03</v>
      </c>
      <c r="J37" s="62">
        <v>387</v>
      </c>
      <c r="K37" s="62">
        <v>34.700000000000003</v>
      </c>
      <c r="L37" s="62" t="s">
        <v>152</v>
      </c>
      <c r="M37" s="80"/>
    </row>
    <row r="38" spans="1:13" ht="15.75" thickBot="1" x14ac:dyDescent="0.25">
      <c r="A38" s="22" t="s">
        <v>200</v>
      </c>
      <c r="B38" s="22">
        <v>2.0500000000000002E-3</v>
      </c>
      <c r="C38" s="22" t="s">
        <v>153</v>
      </c>
      <c r="D38" s="23">
        <v>43856</v>
      </c>
      <c r="E38" s="66">
        <v>2.99</v>
      </c>
      <c r="F38" s="66">
        <f>B38*E38</f>
        <v>6.1295000000000013E-3</v>
      </c>
      <c r="G38" s="66" t="s">
        <v>153</v>
      </c>
      <c r="H38" s="67">
        <v>-19.53</v>
      </c>
      <c r="I38" s="67">
        <v>-42.66</v>
      </c>
      <c r="J38" s="66">
        <v>232</v>
      </c>
      <c r="K38" s="66">
        <v>89.4</v>
      </c>
      <c r="L38" s="66" t="s">
        <v>152</v>
      </c>
      <c r="M38" s="81"/>
    </row>
    <row r="39" spans="1:13" ht="15.75" thickTop="1" x14ac:dyDescent="0.2"/>
    <row r="40" spans="1:13" x14ac:dyDescent="0.2">
      <c r="G40" s="7"/>
    </row>
  </sheetData>
  <sortState xmlns:xlrd2="http://schemas.microsoft.com/office/spreadsheetml/2017/richdata2" ref="A2:M75">
    <sortCondition ref="M1:M75"/>
  </sortState>
  <mergeCells count="2">
    <mergeCell ref="M2:M10"/>
    <mergeCell ref="M11:M3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182"/>
  <sheetViews>
    <sheetView workbookViewId="0">
      <selection activeCell="A212" sqref="A1:M2182"/>
    </sheetView>
  </sheetViews>
  <sheetFormatPr defaultColWidth="9.21875" defaultRowHeight="15" x14ac:dyDescent="0.2"/>
  <cols>
    <col min="1" max="1" width="19.77734375" style="11" customWidth="1"/>
    <col min="2" max="2" width="8.109375" style="77" customWidth="1"/>
    <col min="3" max="3" width="7.88671875" style="6" customWidth="1"/>
    <col min="4" max="4" width="9.88671875" style="9" customWidth="1"/>
    <col min="5" max="5" width="7.88671875" style="6" bestFit="1" customWidth="1"/>
    <col min="6" max="6" width="9.88671875" style="6" customWidth="1"/>
    <col min="7" max="7" width="9.21875" style="6" customWidth="1"/>
    <col min="8" max="8" width="22.33203125" style="13" customWidth="1"/>
    <col min="9" max="9" width="17.77734375" style="13" customWidth="1"/>
    <col min="10" max="10" width="9.6640625" style="6" customWidth="1"/>
    <col min="11" max="11" width="11.88671875" style="6" customWidth="1"/>
    <col min="12" max="12" width="9.21875" style="6"/>
    <col min="13" max="13" width="13.33203125" style="6" customWidth="1"/>
    <col min="14" max="16384" width="9.21875" style="6"/>
  </cols>
  <sheetData>
    <row r="1" spans="1:13" s="14" customFormat="1" ht="32.25" thickBot="1" x14ac:dyDescent="0.25">
      <c r="A1" s="21" t="s">
        <v>144</v>
      </c>
      <c r="B1" s="73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ht="15.75" thickTop="1" x14ac:dyDescent="0.2">
      <c r="A2" s="30" t="s">
        <v>201</v>
      </c>
      <c r="B2" s="74" t="s">
        <v>153</v>
      </c>
      <c r="C2" s="16">
        <v>4.0000000000000001E-3</v>
      </c>
      <c r="D2" s="17">
        <v>42328</v>
      </c>
      <c r="E2" s="16">
        <v>21</v>
      </c>
      <c r="F2" s="16" t="s">
        <v>153</v>
      </c>
      <c r="G2" s="16">
        <f>C2*E2</f>
        <v>8.4000000000000005E-2</v>
      </c>
      <c r="H2" s="19">
        <v>-20.231816544954999</v>
      </c>
      <c r="I2" s="19">
        <v>-43.442660221388998</v>
      </c>
      <c r="J2" s="16">
        <v>765</v>
      </c>
      <c r="K2" s="16">
        <v>238.5</v>
      </c>
      <c r="L2" s="16" t="s">
        <v>151</v>
      </c>
      <c r="M2" s="78" t="s">
        <v>119</v>
      </c>
    </row>
    <row r="3" spans="1:13" ht="30" x14ac:dyDescent="0.2">
      <c r="A3" s="30" t="s">
        <v>202</v>
      </c>
      <c r="B3" s="74" t="s">
        <v>153</v>
      </c>
      <c r="C3" s="16">
        <v>4.0000000000000001E-3</v>
      </c>
      <c r="D3" s="17">
        <v>42329</v>
      </c>
      <c r="E3" s="16">
        <v>21</v>
      </c>
      <c r="F3" s="71" t="s">
        <v>153</v>
      </c>
      <c r="G3" s="16">
        <f>C3*E3</f>
        <v>8.4000000000000005E-2</v>
      </c>
      <c r="H3" s="52">
        <v>-20.230977097587001</v>
      </c>
      <c r="I3" s="19">
        <v>-43.419497044627001</v>
      </c>
      <c r="J3" s="16">
        <v>724</v>
      </c>
      <c r="K3" s="16">
        <v>238.5</v>
      </c>
      <c r="L3" s="16" t="s">
        <v>151</v>
      </c>
      <c r="M3" s="78"/>
    </row>
    <row r="4" spans="1:13" x14ac:dyDescent="0.2">
      <c r="A4" s="30" t="s">
        <v>173</v>
      </c>
      <c r="B4" s="74" t="s">
        <v>153</v>
      </c>
      <c r="C4" s="16">
        <v>4.0000000000000001E-3</v>
      </c>
      <c r="D4" s="17">
        <v>42329</v>
      </c>
      <c r="E4" s="16">
        <v>21</v>
      </c>
      <c r="F4" s="71" t="s">
        <v>153</v>
      </c>
      <c r="G4" s="16">
        <f>C4*E4</f>
        <v>8.4000000000000005E-2</v>
      </c>
      <c r="H4" s="19">
        <v>-20.239478563839</v>
      </c>
      <c r="I4" s="19">
        <v>-43.331756355571002</v>
      </c>
      <c r="J4" s="16">
        <v>692</v>
      </c>
      <c r="K4" s="16">
        <v>238.5</v>
      </c>
      <c r="L4" s="16" t="s">
        <v>151</v>
      </c>
      <c r="M4" s="78"/>
    </row>
    <row r="5" spans="1:13" x14ac:dyDescent="0.2">
      <c r="A5" s="30" t="s">
        <v>156</v>
      </c>
      <c r="B5" s="74" t="s">
        <v>153</v>
      </c>
      <c r="C5" s="16">
        <v>3.0000000000000001E-3</v>
      </c>
      <c r="D5" s="17">
        <v>42330</v>
      </c>
      <c r="E5" s="16">
        <v>21</v>
      </c>
      <c r="F5" s="71" t="s">
        <v>153</v>
      </c>
      <c r="G5" s="16">
        <f>C5*E5</f>
        <v>6.3E-2</v>
      </c>
      <c r="H5" s="19">
        <v>-20.292692278082999</v>
      </c>
      <c r="I5" s="19">
        <v>-43.054940728298</v>
      </c>
      <c r="J5" s="16">
        <v>383</v>
      </c>
      <c r="K5" s="16">
        <v>170.4</v>
      </c>
      <c r="L5" s="16" t="s">
        <v>151</v>
      </c>
      <c r="M5" s="78"/>
    </row>
    <row r="6" spans="1:13" x14ac:dyDescent="0.2">
      <c r="A6" s="30" t="s">
        <v>203</v>
      </c>
      <c r="B6" s="74" t="s">
        <v>153</v>
      </c>
      <c r="C6" s="16">
        <v>3.0000000000000001E-3</v>
      </c>
      <c r="D6" s="17">
        <v>42330</v>
      </c>
      <c r="E6" s="16">
        <v>21</v>
      </c>
      <c r="F6" s="71" t="s">
        <v>153</v>
      </c>
      <c r="G6" s="16">
        <f>C6*E6</f>
        <v>6.3E-2</v>
      </c>
      <c r="H6" s="52">
        <v>-20.286451782912</v>
      </c>
      <c r="I6" s="52">
        <v>-43.066439225053998</v>
      </c>
      <c r="J6" s="16">
        <v>388</v>
      </c>
      <c r="K6" s="16">
        <v>170.4</v>
      </c>
      <c r="L6" s="16" t="s">
        <v>151</v>
      </c>
      <c r="M6" s="78"/>
    </row>
    <row r="7" spans="1:13" ht="30" x14ac:dyDescent="0.2">
      <c r="A7" s="53" t="s">
        <v>162</v>
      </c>
      <c r="B7" s="41">
        <v>8.0000000000000002E-3</v>
      </c>
      <c r="C7" s="16" t="s">
        <v>153</v>
      </c>
      <c r="D7" s="17">
        <v>42064</v>
      </c>
      <c r="E7" s="16">
        <v>33.299999999999997</v>
      </c>
      <c r="F7" s="16">
        <f t="shared" ref="F7:F22" si="0">B7*E7</f>
        <v>0.26639999999999997</v>
      </c>
      <c r="G7" s="16" t="s">
        <v>153</v>
      </c>
      <c r="H7" s="19">
        <v>-19.64</v>
      </c>
      <c r="I7" s="19">
        <v>-43.16</v>
      </c>
      <c r="J7" s="16">
        <v>1093</v>
      </c>
      <c r="K7" s="16">
        <v>107.8</v>
      </c>
      <c r="L7" s="16" t="s">
        <v>151</v>
      </c>
      <c r="M7" s="30" t="s">
        <v>130</v>
      </c>
    </row>
    <row r="8" spans="1:13" x14ac:dyDescent="0.2">
      <c r="A8" s="53" t="s">
        <v>156</v>
      </c>
      <c r="B8" s="16">
        <v>2.0199999999999999E-2</v>
      </c>
      <c r="C8" s="71" t="s">
        <v>153</v>
      </c>
      <c r="D8" s="17">
        <v>42017</v>
      </c>
      <c r="E8" s="16">
        <v>10.5</v>
      </c>
      <c r="F8" s="16">
        <f t="shared" si="0"/>
        <v>0.21209999999999998</v>
      </c>
      <c r="G8" s="71" t="s">
        <v>153</v>
      </c>
      <c r="H8" s="20">
        <v>-20.350000000000001</v>
      </c>
      <c r="I8" s="20">
        <v>-43.32</v>
      </c>
      <c r="J8" s="16">
        <v>651</v>
      </c>
      <c r="K8" s="16">
        <v>25</v>
      </c>
      <c r="L8" s="16" t="s">
        <v>151</v>
      </c>
      <c r="M8" s="82" t="s">
        <v>131</v>
      </c>
    </row>
    <row r="9" spans="1:13" x14ac:dyDescent="0.2">
      <c r="A9" s="53" t="s">
        <v>156</v>
      </c>
      <c r="B9" s="16">
        <v>1.9199999999999998E-2</v>
      </c>
      <c r="C9" s="71" t="s">
        <v>153</v>
      </c>
      <c r="D9" s="17">
        <v>42192</v>
      </c>
      <c r="E9" s="16">
        <v>12.2</v>
      </c>
      <c r="F9" s="16">
        <f t="shared" si="0"/>
        <v>0.23423999999999998</v>
      </c>
      <c r="G9" s="71" t="s">
        <v>153</v>
      </c>
      <c r="H9" s="20">
        <v>-20.350000000000001</v>
      </c>
      <c r="I9" s="20">
        <v>-43.32</v>
      </c>
      <c r="J9" s="16">
        <v>651</v>
      </c>
      <c r="K9" s="16">
        <v>22.6</v>
      </c>
      <c r="L9" s="16" t="s">
        <v>152</v>
      </c>
      <c r="M9" s="82"/>
    </row>
    <row r="10" spans="1:13" x14ac:dyDescent="0.2">
      <c r="A10" s="53" t="s">
        <v>156</v>
      </c>
      <c r="B10" s="16">
        <v>1.5299999999999999E-2</v>
      </c>
      <c r="C10" s="71" t="s">
        <v>153</v>
      </c>
      <c r="D10" s="17">
        <v>42101</v>
      </c>
      <c r="E10" s="16">
        <v>17.899999999999999</v>
      </c>
      <c r="F10" s="16">
        <f t="shared" si="0"/>
        <v>0.27386999999999995</v>
      </c>
      <c r="G10" s="71" t="s">
        <v>153</v>
      </c>
      <c r="H10" s="20">
        <v>-20.350000000000001</v>
      </c>
      <c r="I10" s="20">
        <v>-43.32</v>
      </c>
      <c r="J10" s="16">
        <v>651</v>
      </c>
      <c r="K10" s="16">
        <v>46.8</v>
      </c>
      <c r="L10" s="16" t="s">
        <v>152</v>
      </c>
      <c r="M10" s="82"/>
    </row>
    <row r="11" spans="1:13" x14ac:dyDescent="0.2">
      <c r="A11" s="53" t="s">
        <v>156</v>
      </c>
      <c r="B11" s="16">
        <v>2.4979999999999999E-2</v>
      </c>
      <c r="C11" s="71" t="s">
        <v>153</v>
      </c>
      <c r="D11" s="17">
        <v>42283</v>
      </c>
      <c r="E11" s="16">
        <v>11.6</v>
      </c>
      <c r="F11" s="16">
        <f t="shared" si="0"/>
        <v>0.28976799999999997</v>
      </c>
      <c r="G11" s="71" t="s">
        <v>153</v>
      </c>
      <c r="H11" s="20">
        <v>-20.350000000000001</v>
      </c>
      <c r="I11" s="20">
        <v>-43.32</v>
      </c>
      <c r="J11" s="16">
        <v>651</v>
      </c>
      <c r="K11" s="16">
        <v>21.2</v>
      </c>
      <c r="L11" s="16" t="s">
        <v>151</v>
      </c>
      <c r="M11" s="82"/>
    </row>
    <row r="12" spans="1:13" x14ac:dyDescent="0.2">
      <c r="A12" s="53" t="s">
        <v>157</v>
      </c>
      <c r="B12" s="16">
        <v>1.3600000000000001E-3</v>
      </c>
      <c r="C12" s="71" t="s">
        <v>153</v>
      </c>
      <c r="D12" s="17">
        <v>42018</v>
      </c>
      <c r="E12" s="16">
        <v>49.1</v>
      </c>
      <c r="F12" s="16">
        <f t="shared" si="0"/>
        <v>6.6776000000000002E-2</v>
      </c>
      <c r="G12" s="71" t="s">
        <v>153</v>
      </c>
      <c r="H12" s="20">
        <v>-20.02</v>
      </c>
      <c r="I12" s="20">
        <v>-42.75</v>
      </c>
      <c r="J12" s="16">
        <v>291</v>
      </c>
      <c r="K12" s="16">
        <v>13.4</v>
      </c>
      <c r="L12" s="16" t="s">
        <v>151</v>
      </c>
      <c r="M12" s="82"/>
    </row>
    <row r="13" spans="1:13" x14ac:dyDescent="0.2">
      <c r="A13" s="53" t="s">
        <v>157</v>
      </c>
      <c r="B13" s="16">
        <v>1.3799999999999999E-3</v>
      </c>
      <c r="C13" s="71" t="s">
        <v>153</v>
      </c>
      <c r="D13" s="17">
        <v>42193</v>
      </c>
      <c r="E13" s="16">
        <v>49</v>
      </c>
      <c r="F13" s="16">
        <f t="shared" si="0"/>
        <v>6.762E-2</v>
      </c>
      <c r="G13" s="71" t="s">
        <v>153</v>
      </c>
      <c r="H13" s="20">
        <v>-20.02</v>
      </c>
      <c r="I13" s="20">
        <v>-42.75</v>
      </c>
      <c r="J13" s="16">
        <v>291</v>
      </c>
      <c r="K13" s="16">
        <v>3.2</v>
      </c>
      <c r="L13" s="16" t="s">
        <v>152</v>
      </c>
      <c r="M13" s="82"/>
    </row>
    <row r="14" spans="1:13" x14ac:dyDescent="0.2">
      <c r="A14" s="53" t="s">
        <v>157</v>
      </c>
      <c r="B14" s="16">
        <v>1.14E-3</v>
      </c>
      <c r="C14" s="71" t="s">
        <v>153</v>
      </c>
      <c r="D14" s="17">
        <v>42020</v>
      </c>
      <c r="E14" s="16">
        <v>70.3</v>
      </c>
      <c r="F14" s="16">
        <f t="shared" si="0"/>
        <v>8.0141999999999991E-2</v>
      </c>
      <c r="G14" s="71" t="s">
        <v>153</v>
      </c>
      <c r="H14" s="20">
        <v>-19.760000000000002</v>
      </c>
      <c r="I14" s="20">
        <v>-42.48</v>
      </c>
      <c r="J14" s="16">
        <v>235</v>
      </c>
      <c r="K14" s="16">
        <v>36.799999999999997</v>
      </c>
      <c r="L14" s="16" t="s">
        <v>151</v>
      </c>
      <c r="M14" s="82"/>
    </row>
    <row r="15" spans="1:13" x14ac:dyDescent="0.2">
      <c r="A15" s="53" t="s">
        <v>161</v>
      </c>
      <c r="B15" s="41">
        <v>2.32E-3</v>
      </c>
      <c r="C15" s="71" t="s">
        <v>153</v>
      </c>
      <c r="D15" s="54">
        <v>42128</v>
      </c>
      <c r="E15" s="41">
        <v>34.299999999999997</v>
      </c>
      <c r="F15" s="16">
        <f t="shared" si="0"/>
        <v>7.9575999999999994E-2</v>
      </c>
      <c r="G15" s="71" t="s">
        <v>153</v>
      </c>
      <c r="H15" s="20">
        <v>-21.06</v>
      </c>
      <c r="I15" s="20">
        <v>-43.66</v>
      </c>
      <c r="J15" s="16">
        <v>1114</v>
      </c>
      <c r="K15" s="16">
        <v>57.9</v>
      </c>
      <c r="L15" s="16" t="s">
        <v>152</v>
      </c>
      <c r="M15" s="82"/>
    </row>
    <row r="16" spans="1:13" x14ac:dyDescent="0.2">
      <c r="A16" s="30" t="s">
        <v>176</v>
      </c>
      <c r="B16" s="16">
        <v>1.89E-3</v>
      </c>
      <c r="C16" s="71" t="s">
        <v>153</v>
      </c>
      <c r="D16" s="17">
        <v>43928</v>
      </c>
      <c r="E16" s="16">
        <v>1.47</v>
      </c>
      <c r="F16" s="16">
        <f t="shared" si="0"/>
        <v>2.7783E-3</v>
      </c>
      <c r="G16" s="71" t="s">
        <v>153</v>
      </c>
      <c r="H16" s="20">
        <v>-20.58</v>
      </c>
      <c r="I16" s="20">
        <v>-42.99</v>
      </c>
      <c r="J16" s="16">
        <v>570</v>
      </c>
      <c r="K16" s="16">
        <v>21.8</v>
      </c>
      <c r="L16" s="16" t="s">
        <v>152</v>
      </c>
      <c r="M16" s="82"/>
    </row>
    <row r="17" spans="1:13" x14ac:dyDescent="0.2">
      <c r="A17" s="53" t="s">
        <v>156</v>
      </c>
      <c r="B17" s="16">
        <v>2.2100000000000002E-3</v>
      </c>
      <c r="C17" s="71" t="s">
        <v>153</v>
      </c>
      <c r="D17" s="17">
        <v>42192</v>
      </c>
      <c r="E17" s="16">
        <v>12.2</v>
      </c>
      <c r="F17" s="16">
        <f t="shared" si="0"/>
        <v>2.6962E-2</v>
      </c>
      <c r="G17" s="71" t="s">
        <v>153</v>
      </c>
      <c r="H17" s="20">
        <v>-20.28</v>
      </c>
      <c r="I17" s="20">
        <v>-43.03</v>
      </c>
      <c r="J17" s="16">
        <v>387</v>
      </c>
      <c r="K17" s="16">
        <v>22.6</v>
      </c>
      <c r="L17" s="16" t="s">
        <v>152</v>
      </c>
      <c r="M17" s="82"/>
    </row>
    <row r="18" spans="1:13" x14ac:dyDescent="0.2">
      <c r="A18" s="53" t="s">
        <v>156</v>
      </c>
      <c r="B18" s="16">
        <v>2.99E-3</v>
      </c>
      <c r="C18" s="71" t="s">
        <v>153</v>
      </c>
      <c r="D18" s="17">
        <v>42017</v>
      </c>
      <c r="E18" s="16">
        <v>10.5</v>
      </c>
      <c r="F18" s="16">
        <f t="shared" si="0"/>
        <v>3.1394999999999999E-2</v>
      </c>
      <c r="G18" s="71" t="s">
        <v>153</v>
      </c>
      <c r="H18" s="20">
        <v>-20.28</v>
      </c>
      <c r="I18" s="20">
        <v>-43.03</v>
      </c>
      <c r="J18" s="16">
        <v>387</v>
      </c>
      <c r="K18" s="16">
        <v>25</v>
      </c>
      <c r="L18" s="16" t="s">
        <v>151</v>
      </c>
      <c r="M18" s="82"/>
    </row>
    <row r="19" spans="1:13" x14ac:dyDescent="0.2">
      <c r="A19" s="53" t="s">
        <v>156</v>
      </c>
      <c r="B19" s="16">
        <v>2.9199999999999999E-3</v>
      </c>
      <c r="C19" s="71" t="s">
        <v>153</v>
      </c>
      <c r="D19" s="17">
        <v>42283</v>
      </c>
      <c r="E19" s="16">
        <v>11.6</v>
      </c>
      <c r="F19" s="16">
        <f t="shared" si="0"/>
        <v>3.3871999999999999E-2</v>
      </c>
      <c r="G19" s="71" t="s">
        <v>153</v>
      </c>
      <c r="H19" s="20">
        <v>-20.28</v>
      </c>
      <c r="I19" s="20">
        <v>-43.03</v>
      </c>
      <c r="J19" s="16">
        <v>387</v>
      </c>
      <c r="K19" s="16">
        <v>21.2</v>
      </c>
      <c r="L19" s="16" t="s">
        <v>151</v>
      </c>
      <c r="M19" s="82"/>
    </row>
    <row r="20" spans="1:13" x14ac:dyDescent="0.2">
      <c r="A20" s="53" t="s">
        <v>156</v>
      </c>
      <c r="B20" s="16">
        <v>4.5700000000000003E-3</v>
      </c>
      <c r="C20" s="71" t="s">
        <v>153</v>
      </c>
      <c r="D20" s="17">
        <v>42101</v>
      </c>
      <c r="E20" s="16">
        <v>17.899999999999999</v>
      </c>
      <c r="F20" s="16">
        <f t="shared" si="0"/>
        <v>8.1803000000000001E-2</v>
      </c>
      <c r="G20" s="71" t="s">
        <v>153</v>
      </c>
      <c r="H20" s="20">
        <v>-20.28</v>
      </c>
      <c r="I20" s="20">
        <v>-43.03</v>
      </c>
      <c r="J20" s="16">
        <v>387</v>
      </c>
      <c r="K20" s="16">
        <v>46.8</v>
      </c>
      <c r="L20" s="16" t="s">
        <v>152</v>
      </c>
      <c r="M20" s="82"/>
    </row>
    <row r="21" spans="1:13" x14ac:dyDescent="0.2">
      <c r="A21" s="53" t="s">
        <v>157</v>
      </c>
      <c r="B21" s="16">
        <v>1.25E-3</v>
      </c>
      <c r="C21" s="71" t="s">
        <v>153</v>
      </c>
      <c r="D21" s="17">
        <v>42018</v>
      </c>
      <c r="E21" s="16">
        <v>51.5</v>
      </c>
      <c r="F21" s="16">
        <f t="shared" si="0"/>
        <v>6.4375000000000002E-2</v>
      </c>
      <c r="G21" s="71" t="s">
        <v>153</v>
      </c>
      <c r="H21" s="20">
        <v>-20.27</v>
      </c>
      <c r="I21" s="20">
        <v>-42.92</v>
      </c>
      <c r="J21" s="16">
        <v>334</v>
      </c>
      <c r="K21" s="16">
        <v>36.799999999999997</v>
      </c>
      <c r="L21" s="16" t="s">
        <v>151</v>
      </c>
      <c r="M21" s="82"/>
    </row>
    <row r="22" spans="1:13" x14ac:dyDescent="0.2">
      <c r="A22" s="53" t="s">
        <v>157</v>
      </c>
      <c r="B22" s="16">
        <v>4.13E-3</v>
      </c>
      <c r="C22" s="71" t="s">
        <v>153</v>
      </c>
      <c r="D22" s="17">
        <v>42102</v>
      </c>
      <c r="E22" s="16">
        <v>63</v>
      </c>
      <c r="F22" s="16">
        <f t="shared" si="0"/>
        <v>0.26018999999999998</v>
      </c>
      <c r="G22" s="71" t="s">
        <v>153</v>
      </c>
      <c r="H22" s="20">
        <v>-20.27</v>
      </c>
      <c r="I22" s="20">
        <v>-42.92</v>
      </c>
      <c r="J22" s="16">
        <v>334</v>
      </c>
      <c r="K22" s="16">
        <v>36.799999999999997</v>
      </c>
      <c r="L22" s="16" t="s">
        <v>152</v>
      </c>
      <c r="M22" s="82"/>
    </row>
    <row r="23" spans="1:13" x14ac:dyDescent="0.2">
      <c r="A23" s="30" t="s">
        <v>179</v>
      </c>
      <c r="B23" s="74" t="s">
        <v>153</v>
      </c>
      <c r="C23" s="16">
        <v>1.0290000000000001E-2</v>
      </c>
      <c r="D23" s="17">
        <v>43931</v>
      </c>
      <c r="E23" s="16">
        <v>2.5</v>
      </c>
      <c r="F23" s="71" t="s">
        <v>153</v>
      </c>
      <c r="G23" s="16">
        <f>C23*E23</f>
        <v>2.5725000000000001E-2</v>
      </c>
      <c r="H23" s="20">
        <v>-19.71</v>
      </c>
      <c r="I23" s="20">
        <v>-42.45</v>
      </c>
      <c r="J23" s="16">
        <v>237</v>
      </c>
      <c r="K23" s="16">
        <v>71.099999999999994</v>
      </c>
      <c r="L23" s="16" t="s">
        <v>152</v>
      </c>
      <c r="M23" s="82"/>
    </row>
    <row r="24" spans="1:13" x14ac:dyDescent="0.2">
      <c r="A24" s="30" t="s">
        <v>195</v>
      </c>
      <c r="B24" s="16">
        <v>1.73E-3</v>
      </c>
      <c r="C24" s="71" t="s">
        <v>153</v>
      </c>
      <c r="D24" s="17">
        <v>43942</v>
      </c>
      <c r="E24" s="16">
        <v>296</v>
      </c>
      <c r="F24" s="16">
        <f>B24*E24</f>
        <v>0.51207999999999998</v>
      </c>
      <c r="G24" s="71" t="s">
        <v>153</v>
      </c>
      <c r="H24" s="20">
        <v>-18.96</v>
      </c>
      <c r="I24" s="20">
        <v>-41.91</v>
      </c>
      <c r="J24" s="16">
        <v>176</v>
      </c>
      <c r="K24" s="16">
        <v>69.599999999999994</v>
      </c>
      <c r="L24" s="16" t="s">
        <v>152</v>
      </c>
      <c r="M24" s="82"/>
    </row>
    <row r="25" spans="1:13" x14ac:dyDescent="0.2">
      <c r="A25" s="30" t="s">
        <v>169</v>
      </c>
      <c r="B25" s="16">
        <v>1.6800000000000001E-3</v>
      </c>
      <c r="C25" s="71" t="s">
        <v>153</v>
      </c>
      <c r="D25" s="17">
        <v>44029</v>
      </c>
      <c r="E25" s="16">
        <v>0.55800000000000005</v>
      </c>
      <c r="F25" s="16">
        <f>B25*E25</f>
        <v>9.374400000000001E-4</v>
      </c>
      <c r="G25" s="71" t="s">
        <v>153</v>
      </c>
      <c r="H25" s="20">
        <v>-19.18</v>
      </c>
      <c r="I25" s="20">
        <v>-41.3</v>
      </c>
      <c r="J25" s="16">
        <v>121</v>
      </c>
      <c r="K25" s="16">
        <v>4.7</v>
      </c>
      <c r="L25" s="16" t="s">
        <v>151</v>
      </c>
      <c r="M25" s="82"/>
    </row>
    <row r="26" spans="1:13" x14ac:dyDescent="0.2">
      <c r="A26" s="30" t="s">
        <v>169</v>
      </c>
      <c r="B26" s="16">
        <v>2.2599999999999999E-3</v>
      </c>
      <c r="C26" s="71" t="s">
        <v>153</v>
      </c>
      <c r="D26" s="17">
        <v>43853</v>
      </c>
      <c r="E26" s="16">
        <v>0.53800000000000003</v>
      </c>
      <c r="F26" s="16">
        <f>B26*E26</f>
        <v>1.2158799999999999E-3</v>
      </c>
      <c r="G26" s="71" t="s">
        <v>153</v>
      </c>
      <c r="H26" s="20">
        <v>-19.18</v>
      </c>
      <c r="I26" s="20">
        <v>-41.3</v>
      </c>
      <c r="J26" s="16">
        <v>121</v>
      </c>
      <c r="K26" s="16">
        <v>0</v>
      </c>
      <c r="L26" s="16" t="s">
        <v>151</v>
      </c>
      <c r="M26" s="82"/>
    </row>
    <row r="27" spans="1:13" ht="30" x14ac:dyDescent="0.2">
      <c r="A27" s="55" t="s">
        <v>212</v>
      </c>
      <c r="B27" s="75" t="s">
        <v>153</v>
      </c>
      <c r="C27" s="45">
        <v>8.0000000000000002E-3</v>
      </c>
      <c r="D27" s="46">
        <v>42329.333333333336</v>
      </c>
      <c r="E27" s="16">
        <v>192</v>
      </c>
      <c r="F27" s="71" t="s">
        <v>153</v>
      </c>
      <c r="G27" s="16">
        <f t="shared" ref="G27:G36" si="1">C27*E27</f>
        <v>1.536</v>
      </c>
      <c r="H27" s="20">
        <v>-19.02</v>
      </c>
      <c r="I27" s="20">
        <v>-42.12</v>
      </c>
      <c r="J27" s="16">
        <v>196</v>
      </c>
      <c r="K27" s="16">
        <v>98.4</v>
      </c>
      <c r="L27" s="16" t="s">
        <v>151</v>
      </c>
      <c r="M27" s="82"/>
    </row>
    <row r="28" spans="1:13" ht="30" x14ac:dyDescent="0.2">
      <c r="A28" s="27" t="s">
        <v>212</v>
      </c>
      <c r="B28" s="76" t="s">
        <v>153</v>
      </c>
      <c r="C28" s="28">
        <v>7.0000000000000001E-3</v>
      </c>
      <c r="D28" s="31">
        <v>42362.357638888891</v>
      </c>
      <c r="E28" s="16">
        <v>386</v>
      </c>
      <c r="F28" s="71" t="s">
        <v>153</v>
      </c>
      <c r="G28" s="16">
        <f t="shared" si="1"/>
        <v>2.702</v>
      </c>
      <c r="H28" s="20">
        <v>-19.02</v>
      </c>
      <c r="I28" s="20">
        <v>-42.12</v>
      </c>
      <c r="J28" s="16">
        <v>196</v>
      </c>
      <c r="K28" s="16">
        <v>84.5</v>
      </c>
      <c r="L28" s="16" t="s">
        <v>151</v>
      </c>
      <c r="M28" s="82"/>
    </row>
    <row r="29" spans="1:13" ht="30" x14ac:dyDescent="0.2">
      <c r="A29" s="27" t="s">
        <v>212</v>
      </c>
      <c r="B29" s="76" t="s">
        <v>153</v>
      </c>
      <c r="C29" s="28">
        <v>8.9999999999999993E-3</v>
      </c>
      <c r="D29" s="31">
        <v>42362.291666666664</v>
      </c>
      <c r="E29" s="16">
        <v>386</v>
      </c>
      <c r="F29" s="71" t="s">
        <v>153</v>
      </c>
      <c r="G29" s="16">
        <f t="shared" si="1"/>
        <v>3.4739999999999998</v>
      </c>
      <c r="H29" s="20">
        <v>-19.02</v>
      </c>
      <c r="I29" s="20">
        <v>-42.12</v>
      </c>
      <c r="J29" s="16">
        <v>196</v>
      </c>
      <c r="K29" s="16">
        <v>84.5</v>
      </c>
      <c r="L29" s="16" t="s">
        <v>151</v>
      </c>
      <c r="M29" s="82"/>
    </row>
    <row r="30" spans="1:13" ht="30" x14ac:dyDescent="0.2">
      <c r="A30" s="27" t="s">
        <v>212</v>
      </c>
      <c r="B30" s="76" t="s">
        <v>153</v>
      </c>
      <c r="C30" s="28">
        <v>8.9999999999999993E-3</v>
      </c>
      <c r="D30" s="31">
        <v>42368.451388888891</v>
      </c>
      <c r="E30" s="16">
        <v>386</v>
      </c>
      <c r="F30" s="71" t="s">
        <v>153</v>
      </c>
      <c r="G30" s="16">
        <f t="shared" si="1"/>
        <v>3.4739999999999998</v>
      </c>
      <c r="H30" s="20">
        <v>-19.02</v>
      </c>
      <c r="I30" s="20">
        <v>-42.12</v>
      </c>
      <c r="J30" s="16">
        <v>196</v>
      </c>
      <c r="K30" s="16">
        <v>84.5</v>
      </c>
      <c r="L30" s="16" t="s">
        <v>151</v>
      </c>
      <c r="M30" s="82"/>
    </row>
    <row r="31" spans="1:13" ht="30" x14ac:dyDescent="0.2">
      <c r="A31" s="27" t="s">
        <v>212</v>
      </c>
      <c r="B31" s="76" t="s">
        <v>153</v>
      </c>
      <c r="C31" s="28">
        <v>0.01</v>
      </c>
      <c r="D31" s="31">
        <v>42353.527777777781</v>
      </c>
      <c r="E31" s="16">
        <v>386</v>
      </c>
      <c r="F31" s="71" t="s">
        <v>153</v>
      </c>
      <c r="G31" s="16">
        <f t="shared" si="1"/>
        <v>3.86</v>
      </c>
      <c r="H31" s="20">
        <v>-19.02</v>
      </c>
      <c r="I31" s="20">
        <v>-42.12</v>
      </c>
      <c r="J31" s="16">
        <v>196</v>
      </c>
      <c r="K31" s="16">
        <v>84.5</v>
      </c>
      <c r="L31" s="16" t="s">
        <v>151</v>
      </c>
      <c r="M31" s="82"/>
    </row>
    <row r="32" spans="1:13" ht="30" x14ac:dyDescent="0.2">
      <c r="A32" s="27" t="s">
        <v>212</v>
      </c>
      <c r="B32" s="76" t="s">
        <v>153</v>
      </c>
      <c r="C32" s="28">
        <v>1.2E-2</v>
      </c>
      <c r="D32" s="31">
        <v>42367.40625</v>
      </c>
      <c r="E32" s="16">
        <v>386</v>
      </c>
      <c r="F32" s="71" t="s">
        <v>153</v>
      </c>
      <c r="G32" s="16">
        <f t="shared" si="1"/>
        <v>4.6319999999999997</v>
      </c>
      <c r="H32" s="20">
        <v>-19.02</v>
      </c>
      <c r="I32" s="20">
        <v>-42.12</v>
      </c>
      <c r="J32" s="16">
        <v>196</v>
      </c>
      <c r="K32" s="16">
        <v>84.5</v>
      </c>
      <c r="L32" s="16" t="s">
        <v>151</v>
      </c>
      <c r="M32" s="82"/>
    </row>
    <row r="33" spans="1:13" ht="30" x14ac:dyDescent="0.2">
      <c r="A33" s="55" t="s">
        <v>212</v>
      </c>
      <c r="B33" s="45">
        <v>7.4700000000000001E-3</v>
      </c>
      <c r="C33" s="45">
        <v>2.5999999999999999E-2</v>
      </c>
      <c r="D33" s="46">
        <v>42318.638888888891</v>
      </c>
      <c r="E33" s="16">
        <v>192</v>
      </c>
      <c r="F33" s="16">
        <f>B33*E33</f>
        <v>1.43424</v>
      </c>
      <c r="G33" s="16">
        <f t="shared" si="1"/>
        <v>4.992</v>
      </c>
      <c r="H33" s="20">
        <v>-19.02</v>
      </c>
      <c r="I33" s="20">
        <v>-42.12</v>
      </c>
      <c r="J33" s="16">
        <v>196</v>
      </c>
      <c r="K33" s="16">
        <v>98.4</v>
      </c>
      <c r="L33" s="16" t="s">
        <v>151</v>
      </c>
      <c r="M33" s="82"/>
    </row>
    <row r="34" spans="1:13" ht="30" x14ac:dyDescent="0.2">
      <c r="A34" s="55" t="s">
        <v>212</v>
      </c>
      <c r="B34" s="75" t="s">
        <v>153</v>
      </c>
      <c r="C34" s="45">
        <v>2.5999999999999999E-2</v>
      </c>
      <c r="D34" s="46">
        <v>42322.625</v>
      </c>
      <c r="E34" s="16">
        <v>192</v>
      </c>
      <c r="F34" s="71" t="s">
        <v>153</v>
      </c>
      <c r="G34" s="16">
        <f t="shared" si="1"/>
        <v>4.992</v>
      </c>
      <c r="H34" s="20">
        <v>-19.02</v>
      </c>
      <c r="I34" s="20">
        <v>-42.12</v>
      </c>
      <c r="J34" s="16">
        <v>196</v>
      </c>
      <c r="K34" s="16">
        <v>98.4</v>
      </c>
      <c r="L34" s="16" t="s">
        <v>151</v>
      </c>
      <c r="M34" s="82"/>
    </row>
    <row r="35" spans="1:13" ht="30" x14ac:dyDescent="0.2">
      <c r="A35" s="27" t="s">
        <v>212</v>
      </c>
      <c r="B35" s="76" t="s">
        <v>153</v>
      </c>
      <c r="C35" s="28">
        <v>1.9E-2</v>
      </c>
      <c r="D35" s="31">
        <v>42340.5625</v>
      </c>
      <c r="E35" s="16">
        <v>386</v>
      </c>
      <c r="F35" s="71" t="s">
        <v>153</v>
      </c>
      <c r="G35" s="16">
        <f t="shared" si="1"/>
        <v>7.3339999999999996</v>
      </c>
      <c r="H35" s="20">
        <v>-19.02</v>
      </c>
      <c r="I35" s="20">
        <v>-42.12</v>
      </c>
      <c r="J35" s="16">
        <v>196</v>
      </c>
      <c r="K35" s="16">
        <v>84.5</v>
      </c>
      <c r="L35" s="16" t="s">
        <v>151</v>
      </c>
      <c r="M35" s="82"/>
    </row>
    <row r="36" spans="1:13" ht="30" x14ac:dyDescent="0.2">
      <c r="A36" s="27" t="s">
        <v>212</v>
      </c>
      <c r="B36" s="76" t="s">
        <v>153</v>
      </c>
      <c r="C36" s="28">
        <v>4.2000000000000003E-2</v>
      </c>
      <c r="D36" s="31">
        <v>42342.354166666664</v>
      </c>
      <c r="E36" s="16">
        <v>386</v>
      </c>
      <c r="F36" s="71" t="s">
        <v>153</v>
      </c>
      <c r="G36" s="16">
        <f t="shared" si="1"/>
        <v>16.212</v>
      </c>
      <c r="H36" s="20">
        <v>-19.02</v>
      </c>
      <c r="I36" s="20">
        <v>-42.12</v>
      </c>
      <c r="J36" s="16">
        <v>196</v>
      </c>
      <c r="K36" s="16">
        <v>84.5</v>
      </c>
      <c r="L36" s="16" t="s">
        <v>151</v>
      </c>
      <c r="M36" s="82"/>
    </row>
    <row r="37" spans="1:13" ht="30" x14ac:dyDescent="0.2">
      <c r="A37" s="55" t="s">
        <v>212</v>
      </c>
      <c r="B37" s="45">
        <v>5.0000000000000001E-3</v>
      </c>
      <c r="C37" s="71" t="s">
        <v>153</v>
      </c>
      <c r="D37" s="46">
        <v>42324.71875</v>
      </c>
      <c r="E37" s="16">
        <v>192</v>
      </c>
      <c r="F37" s="16">
        <f>B37*E37</f>
        <v>0.96</v>
      </c>
      <c r="G37" s="71" t="s">
        <v>153</v>
      </c>
      <c r="H37" s="20">
        <v>-19.02</v>
      </c>
      <c r="I37" s="20">
        <v>-42.12</v>
      </c>
      <c r="J37" s="16">
        <v>196</v>
      </c>
      <c r="K37" s="16">
        <v>98.4</v>
      </c>
      <c r="L37" s="16" t="s">
        <v>151</v>
      </c>
      <c r="M37" s="82"/>
    </row>
    <row r="38" spans="1:13" x14ac:dyDescent="0.2">
      <c r="A38" s="27" t="s">
        <v>198</v>
      </c>
      <c r="B38" s="76" t="s">
        <v>153</v>
      </c>
      <c r="C38" s="28">
        <v>0.121</v>
      </c>
      <c r="D38" s="31">
        <v>42347.5</v>
      </c>
      <c r="E38" s="16">
        <v>452</v>
      </c>
      <c r="F38" s="71" t="s">
        <v>153</v>
      </c>
      <c r="G38" s="16">
        <f t="shared" ref="G38:G76" si="2">C38*E38</f>
        <v>54.692</v>
      </c>
      <c r="H38" s="20">
        <v>-18.86</v>
      </c>
      <c r="I38" s="20">
        <v>-41.77</v>
      </c>
      <c r="J38" s="16">
        <v>144</v>
      </c>
      <c r="K38" s="16">
        <v>98.6</v>
      </c>
      <c r="L38" s="16" t="s">
        <v>151</v>
      </c>
      <c r="M38" s="78" t="s">
        <v>128</v>
      </c>
    </row>
    <row r="39" spans="1:13" x14ac:dyDescent="0.2">
      <c r="A39" s="27" t="s">
        <v>222</v>
      </c>
      <c r="B39" s="76" t="s">
        <v>153</v>
      </c>
      <c r="C39" s="28">
        <v>5.5E-2</v>
      </c>
      <c r="D39" s="31">
        <v>42347.5</v>
      </c>
      <c r="E39" s="16">
        <v>386</v>
      </c>
      <c r="F39" s="71" t="s">
        <v>153</v>
      </c>
      <c r="G39" s="16">
        <f t="shared" si="2"/>
        <v>21.23</v>
      </c>
      <c r="H39" s="20">
        <v>-18.95</v>
      </c>
      <c r="I39" s="20">
        <v>-42.06</v>
      </c>
      <c r="J39" s="16">
        <v>178</v>
      </c>
      <c r="K39" s="16">
        <v>84.5</v>
      </c>
      <c r="L39" s="16" t="s">
        <v>151</v>
      </c>
      <c r="M39" s="78"/>
    </row>
    <row r="40" spans="1:13" ht="30" x14ac:dyDescent="0.2">
      <c r="A40" s="27" t="s">
        <v>223</v>
      </c>
      <c r="B40" s="76" t="s">
        <v>153</v>
      </c>
      <c r="C40" s="28">
        <v>7.7000000000000002E-3</v>
      </c>
      <c r="D40" s="31">
        <v>42341.523611111108</v>
      </c>
      <c r="E40" s="16">
        <v>514</v>
      </c>
      <c r="F40" s="71" t="s">
        <v>153</v>
      </c>
      <c r="G40" s="16">
        <f t="shared" si="2"/>
        <v>3.9578000000000002</v>
      </c>
      <c r="H40" s="20">
        <v>-19.5</v>
      </c>
      <c r="I40" s="20">
        <v>-40.909999999999997</v>
      </c>
      <c r="J40" s="16">
        <v>59</v>
      </c>
      <c r="K40" s="16">
        <v>67.099999999999994</v>
      </c>
      <c r="L40" s="16" t="s">
        <v>151</v>
      </c>
      <c r="M40" s="78"/>
    </row>
    <row r="41" spans="1:13" ht="30" x14ac:dyDescent="0.2">
      <c r="A41" s="27" t="s">
        <v>223</v>
      </c>
      <c r="B41" s="76" t="s">
        <v>153</v>
      </c>
      <c r="C41" s="28">
        <v>9.7999999999999997E-3</v>
      </c>
      <c r="D41" s="31">
        <v>42366.505555555559</v>
      </c>
      <c r="E41" s="16">
        <v>514</v>
      </c>
      <c r="F41" s="71" t="s">
        <v>153</v>
      </c>
      <c r="G41" s="16">
        <f t="shared" si="2"/>
        <v>5.0371999999999995</v>
      </c>
      <c r="H41" s="20">
        <v>-19.5</v>
      </c>
      <c r="I41" s="20">
        <v>-40.909999999999997</v>
      </c>
      <c r="J41" s="16">
        <v>59</v>
      </c>
      <c r="K41" s="16">
        <v>67.099999999999994</v>
      </c>
      <c r="L41" s="16" t="s">
        <v>151</v>
      </c>
      <c r="M41" s="78"/>
    </row>
    <row r="42" spans="1:13" ht="30" x14ac:dyDescent="0.2">
      <c r="A42" s="27" t="s">
        <v>223</v>
      </c>
      <c r="B42" s="76" t="s">
        <v>153</v>
      </c>
      <c r="C42" s="28">
        <v>3.4000000000000002E-2</v>
      </c>
      <c r="D42" s="31">
        <v>42347.584722222222</v>
      </c>
      <c r="E42" s="16">
        <v>514</v>
      </c>
      <c r="F42" s="71" t="s">
        <v>153</v>
      </c>
      <c r="G42" s="16">
        <f t="shared" si="2"/>
        <v>17.476000000000003</v>
      </c>
      <c r="H42" s="20">
        <v>-19.5</v>
      </c>
      <c r="I42" s="20">
        <v>-40.909999999999997</v>
      </c>
      <c r="J42" s="16">
        <v>59</v>
      </c>
      <c r="K42" s="16">
        <v>67.099999999999994</v>
      </c>
      <c r="L42" s="16" t="s">
        <v>151</v>
      </c>
      <c r="M42" s="78"/>
    </row>
    <row r="43" spans="1:13" x14ac:dyDescent="0.2">
      <c r="A43" s="27" t="s">
        <v>224</v>
      </c>
      <c r="B43" s="76" t="s">
        <v>153</v>
      </c>
      <c r="C43" s="28">
        <v>1.7399999999999999E-2</v>
      </c>
      <c r="D43" s="31">
        <v>42341.584722222222</v>
      </c>
      <c r="E43" s="16">
        <v>514</v>
      </c>
      <c r="F43" s="71" t="s">
        <v>153</v>
      </c>
      <c r="G43" s="16">
        <f t="shared" si="2"/>
        <v>8.9436</v>
      </c>
      <c r="H43" s="20">
        <v>-19.52</v>
      </c>
      <c r="I43" s="20">
        <v>-40.79</v>
      </c>
      <c r="J43" s="16">
        <v>84</v>
      </c>
      <c r="K43" s="16">
        <v>35.1</v>
      </c>
      <c r="L43" s="16" t="s">
        <v>151</v>
      </c>
      <c r="M43" s="78"/>
    </row>
    <row r="44" spans="1:13" x14ac:dyDescent="0.2">
      <c r="A44" s="27" t="s">
        <v>224</v>
      </c>
      <c r="B44" s="76" t="s">
        <v>153</v>
      </c>
      <c r="C44" s="28">
        <v>3.2300000000000002E-2</v>
      </c>
      <c r="D44" s="31">
        <v>42347.619444444441</v>
      </c>
      <c r="E44" s="16">
        <v>514</v>
      </c>
      <c r="F44" s="71" t="s">
        <v>153</v>
      </c>
      <c r="G44" s="16">
        <f t="shared" si="2"/>
        <v>16.6022</v>
      </c>
      <c r="H44" s="20">
        <v>-19.52</v>
      </c>
      <c r="I44" s="20">
        <v>-40.79</v>
      </c>
      <c r="J44" s="16">
        <v>84</v>
      </c>
      <c r="K44" s="16">
        <v>35.1</v>
      </c>
      <c r="L44" s="16" t="s">
        <v>151</v>
      </c>
      <c r="M44" s="78"/>
    </row>
    <row r="45" spans="1:13" x14ac:dyDescent="0.2">
      <c r="A45" s="27" t="s">
        <v>206</v>
      </c>
      <c r="B45" s="76" t="s">
        <v>153</v>
      </c>
      <c r="C45" s="28">
        <v>8.8999999999999999E-3</v>
      </c>
      <c r="D45" s="31">
        <v>42359.564583333333</v>
      </c>
      <c r="E45" s="16">
        <v>514</v>
      </c>
      <c r="F45" s="71" t="s">
        <v>153</v>
      </c>
      <c r="G45" s="16">
        <f t="shared" si="2"/>
        <v>4.5746000000000002</v>
      </c>
      <c r="H45" s="20">
        <v>-19.510000000000002</v>
      </c>
      <c r="I45" s="20">
        <v>-40.51</v>
      </c>
      <c r="J45" s="16">
        <v>36</v>
      </c>
      <c r="K45" s="16">
        <v>35.1</v>
      </c>
      <c r="L45" s="16" t="s">
        <v>151</v>
      </c>
      <c r="M45" s="78"/>
    </row>
    <row r="46" spans="1:13" x14ac:dyDescent="0.2">
      <c r="A46" s="27" t="s">
        <v>206</v>
      </c>
      <c r="B46" s="76" t="s">
        <v>153</v>
      </c>
      <c r="C46" s="28">
        <v>1.44E-2</v>
      </c>
      <c r="D46" s="31">
        <v>42341.63958333333</v>
      </c>
      <c r="E46" s="16">
        <v>514</v>
      </c>
      <c r="F46" s="71" t="s">
        <v>153</v>
      </c>
      <c r="G46" s="16">
        <f t="shared" si="2"/>
        <v>7.4016000000000002</v>
      </c>
      <c r="H46" s="20">
        <v>-19.510000000000002</v>
      </c>
      <c r="I46" s="20">
        <v>-40.51</v>
      </c>
      <c r="J46" s="16">
        <v>36</v>
      </c>
      <c r="K46" s="16">
        <v>35.1</v>
      </c>
      <c r="L46" s="16" t="s">
        <v>151</v>
      </c>
      <c r="M46" s="78"/>
    </row>
    <row r="47" spans="1:13" x14ac:dyDescent="0.2">
      <c r="A47" s="27" t="s">
        <v>206</v>
      </c>
      <c r="B47" s="76" t="s">
        <v>153</v>
      </c>
      <c r="C47" s="28">
        <v>2.5700000000000001E-2</v>
      </c>
      <c r="D47" s="31">
        <v>42347.665972222225</v>
      </c>
      <c r="E47" s="16">
        <v>514</v>
      </c>
      <c r="F47" s="71" t="s">
        <v>153</v>
      </c>
      <c r="G47" s="16">
        <f t="shared" si="2"/>
        <v>13.2098</v>
      </c>
      <c r="H47" s="20">
        <v>-19.510000000000002</v>
      </c>
      <c r="I47" s="20">
        <v>-40.51</v>
      </c>
      <c r="J47" s="16">
        <v>36</v>
      </c>
      <c r="K47" s="16">
        <v>35.1</v>
      </c>
      <c r="L47" s="16" t="s">
        <v>151</v>
      </c>
      <c r="M47" s="78"/>
    </row>
    <row r="48" spans="1:13" x14ac:dyDescent="0.2">
      <c r="A48" s="27" t="s">
        <v>206</v>
      </c>
      <c r="B48" s="76" t="s">
        <v>153</v>
      </c>
      <c r="C48" s="28">
        <v>3.4000000000000002E-2</v>
      </c>
      <c r="D48" s="31">
        <v>42347.584722222222</v>
      </c>
      <c r="E48" s="16">
        <v>514</v>
      </c>
      <c r="F48" s="71" t="s">
        <v>153</v>
      </c>
      <c r="G48" s="16">
        <f t="shared" si="2"/>
        <v>17.476000000000003</v>
      </c>
      <c r="H48" s="20">
        <v>-19.510000000000002</v>
      </c>
      <c r="I48" s="20">
        <v>-40.51</v>
      </c>
      <c r="J48" s="16">
        <v>36</v>
      </c>
      <c r="K48" s="16">
        <v>35.1</v>
      </c>
      <c r="L48" s="16" t="s">
        <v>151</v>
      </c>
      <c r="M48" s="78"/>
    </row>
    <row r="49" spans="1:13" ht="30" x14ac:dyDescent="0.2">
      <c r="A49" s="27" t="s">
        <v>251</v>
      </c>
      <c r="B49" s="76" t="s">
        <v>153</v>
      </c>
      <c r="C49" s="28">
        <v>1.9099999999999999E-2</v>
      </c>
      <c r="D49" s="31">
        <v>42341.693749999999</v>
      </c>
      <c r="E49" s="16">
        <v>811</v>
      </c>
      <c r="F49" s="71" t="s">
        <v>153</v>
      </c>
      <c r="G49" s="16">
        <f t="shared" si="2"/>
        <v>15.4901</v>
      </c>
      <c r="H49" s="20">
        <v>-19.48</v>
      </c>
      <c r="I49" s="20">
        <v>-40.24</v>
      </c>
      <c r="J49" s="16">
        <v>27</v>
      </c>
      <c r="K49" s="16">
        <v>74</v>
      </c>
      <c r="L49" s="16" t="s">
        <v>151</v>
      </c>
      <c r="M49" s="78"/>
    </row>
    <row r="50" spans="1:13" ht="30" x14ac:dyDescent="0.2">
      <c r="A50" s="27" t="s">
        <v>251</v>
      </c>
      <c r="B50" s="76" t="s">
        <v>153</v>
      </c>
      <c r="C50" s="28">
        <v>2.8000000000000001E-2</v>
      </c>
      <c r="D50" s="31">
        <v>42347.702777777777</v>
      </c>
      <c r="E50" s="16">
        <v>811</v>
      </c>
      <c r="F50" s="71" t="s">
        <v>153</v>
      </c>
      <c r="G50" s="16">
        <f t="shared" si="2"/>
        <v>22.708000000000002</v>
      </c>
      <c r="H50" s="20">
        <v>-19.48</v>
      </c>
      <c r="I50" s="20">
        <v>-40.24</v>
      </c>
      <c r="J50" s="16">
        <v>27</v>
      </c>
      <c r="K50" s="16">
        <v>74</v>
      </c>
      <c r="L50" s="16" t="s">
        <v>151</v>
      </c>
      <c r="M50" s="78"/>
    </row>
    <row r="51" spans="1:13" x14ac:dyDescent="0.2">
      <c r="A51" s="27" t="s">
        <v>207</v>
      </c>
      <c r="B51" s="76" t="s">
        <v>153</v>
      </c>
      <c r="C51" s="28">
        <v>9.1000000000000004E-3</v>
      </c>
      <c r="D51" s="31">
        <v>42359.62222222222</v>
      </c>
      <c r="E51" s="16">
        <v>586</v>
      </c>
      <c r="F51" s="71" t="s">
        <v>153</v>
      </c>
      <c r="G51" s="16">
        <f t="shared" si="2"/>
        <v>5.3326000000000002</v>
      </c>
      <c r="H51" s="20">
        <v>-19.399999999999999</v>
      </c>
      <c r="I51" s="20">
        <v>-40.07</v>
      </c>
      <c r="J51" s="16">
        <v>15</v>
      </c>
      <c r="K51" s="16">
        <v>86.9</v>
      </c>
      <c r="L51" s="16" t="s">
        <v>151</v>
      </c>
      <c r="M51" s="78"/>
    </row>
    <row r="52" spans="1:13" x14ac:dyDescent="0.2">
      <c r="A52" s="27" t="s">
        <v>207</v>
      </c>
      <c r="B52" s="76" t="s">
        <v>153</v>
      </c>
      <c r="C52" s="28">
        <v>1.21E-2</v>
      </c>
      <c r="D52" s="31">
        <v>42342.420138888891</v>
      </c>
      <c r="E52" s="16">
        <v>811</v>
      </c>
      <c r="F52" s="71" t="s">
        <v>153</v>
      </c>
      <c r="G52" s="16">
        <f t="shared" si="2"/>
        <v>9.8131000000000004</v>
      </c>
      <c r="H52" s="20">
        <v>-19.399999999999999</v>
      </c>
      <c r="I52" s="20">
        <v>-40.07</v>
      </c>
      <c r="J52" s="16">
        <v>15</v>
      </c>
      <c r="K52" s="16">
        <v>86.9</v>
      </c>
      <c r="L52" s="16" t="s">
        <v>151</v>
      </c>
      <c r="M52" s="78"/>
    </row>
    <row r="53" spans="1:13" x14ac:dyDescent="0.2">
      <c r="A53" s="27" t="s">
        <v>207</v>
      </c>
      <c r="B53" s="76" t="s">
        <v>153</v>
      </c>
      <c r="C53" s="28">
        <v>2.2800000000000001E-2</v>
      </c>
      <c r="D53" s="31">
        <v>42347.734027777777</v>
      </c>
      <c r="E53" s="16">
        <v>586</v>
      </c>
      <c r="F53" s="71" t="s">
        <v>153</v>
      </c>
      <c r="G53" s="16">
        <f t="shared" si="2"/>
        <v>13.360800000000001</v>
      </c>
      <c r="H53" s="20">
        <v>-19.399999999999999</v>
      </c>
      <c r="I53" s="20">
        <v>-40.07</v>
      </c>
      <c r="J53" s="16">
        <v>15</v>
      </c>
      <c r="K53" s="16">
        <v>86.9</v>
      </c>
      <c r="L53" s="16" t="s">
        <v>151</v>
      </c>
      <c r="M53" s="78"/>
    </row>
    <row r="54" spans="1:13" x14ac:dyDescent="0.2">
      <c r="A54" s="27" t="s">
        <v>225</v>
      </c>
      <c r="B54" s="76" t="s">
        <v>153</v>
      </c>
      <c r="C54" s="28">
        <v>1.29E-2</v>
      </c>
      <c r="D54" s="31">
        <v>42342.443055555559</v>
      </c>
      <c r="E54" s="16">
        <v>811</v>
      </c>
      <c r="F54" s="71" t="s">
        <v>153</v>
      </c>
      <c r="G54" s="16">
        <f t="shared" si="2"/>
        <v>10.4619</v>
      </c>
      <c r="H54" s="20">
        <v>-19.420000000000002</v>
      </c>
      <c r="I54" s="20">
        <v>-39.950000000000003</v>
      </c>
      <c r="J54" s="16">
        <v>24</v>
      </c>
      <c r="K54" s="16">
        <v>86.9</v>
      </c>
      <c r="L54" s="16" t="s">
        <v>151</v>
      </c>
      <c r="M54" s="78"/>
    </row>
    <row r="55" spans="1:13" x14ac:dyDescent="0.2">
      <c r="A55" s="27" t="s">
        <v>225</v>
      </c>
      <c r="B55" s="76" t="s">
        <v>153</v>
      </c>
      <c r="C55" s="28">
        <v>1.9699999999999999E-2</v>
      </c>
      <c r="D55" s="31">
        <v>42359.508333333331</v>
      </c>
      <c r="E55" s="16">
        <v>586</v>
      </c>
      <c r="F55" s="71" t="s">
        <v>153</v>
      </c>
      <c r="G55" s="16">
        <f t="shared" si="2"/>
        <v>11.5442</v>
      </c>
      <c r="H55" s="20">
        <v>-19.420000000000002</v>
      </c>
      <c r="I55" s="20">
        <v>-39.950000000000003</v>
      </c>
      <c r="J55" s="16">
        <v>24</v>
      </c>
      <c r="K55" s="16">
        <v>86.9</v>
      </c>
      <c r="L55" s="16" t="s">
        <v>151</v>
      </c>
      <c r="M55" s="78"/>
    </row>
    <row r="56" spans="1:13" x14ac:dyDescent="0.2">
      <c r="A56" s="27" t="s">
        <v>225</v>
      </c>
      <c r="B56" s="76" t="s">
        <v>153</v>
      </c>
      <c r="C56" s="28">
        <v>5.16E-2</v>
      </c>
      <c r="D56" s="31">
        <v>42348.420138888891</v>
      </c>
      <c r="E56" s="16">
        <v>586</v>
      </c>
      <c r="F56" s="71" t="s">
        <v>153</v>
      </c>
      <c r="G56" s="16">
        <f t="shared" si="2"/>
        <v>30.2376</v>
      </c>
      <c r="H56" s="20">
        <v>-19.420000000000002</v>
      </c>
      <c r="I56" s="20">
        <v>-39.950000000000003</v>
      </c>
      <c r="J56" s="16">
        <v>24</v>
      </c>
      <c r="K56" s="16">
        <v>86.9</v>
      </c>
      <c r="L56" s="16" t="s">
        <v>151</v>
      </c>
      <c r="M56" s="78"/>
    </row>
    <row r="57" spans="1:13" x14ac:dyDescent="0.2">
      <c r="A57" s="27" t="s">
        <v>133</v>
      </c>
      <c r="B57" s="76" t="s">
        <v>153</v>
      </c>
      <c r="C57" s="28">
        <v>1.2200000000000001E-2</v>
      </c>
      <c r="D57" s="31">
        <v>42359.540972222225</v>
      </c>
      <c r="E57" s="16">
        <v>514</v>
      </c>
      <c r="F57" s="71" t="s">
        <v>153</v>
      </c>
      <c r="G57" s="16">
        <f t="shared" si="2"/>
        <v>6.2708000000000004</v>
      </c>
      <c r="H57" s="20">
        <v>-19.579999999999998</v>
      </c>
      <c r="I57" s="20">
        <v>-39.79</v>
      </c>
      <c r="J57" s="16">
        <v>7</v>
      </c>
      <c r="K57" s="16">
        <v>54.5</v>
      </c>
      <c r="L57" s="16" t="s">
        <v>151</v>
      </c>
      <c r="M57" s="78"/>
    </row>
    <row r="58" spans="1:13" x14ac:dyDescent="0.2">
      <c r="A58" s="27" t="s">
        <v>133</v>
      </c>
      <c r="B58" s="76" t="s">
        <v>153</v>
      </c>
      <c r="C58" s="28">
        <v>1.5100000000000001E-2</v>
      </c>
      <c r="D58" s="31">
        <v>42342.496527777781</v>
      </c>
      <c r="E58" s="16">
        <v>514</v>
      </c>
      <c r="F58" s="71" t="s">
        <v>153</v>
      </c>
      <c r="G58" s="16">
        <f t="shared" si="2"/>
        <v>7.7614000000000001</v>
      </c>
      <c r="H58" s="20">
        <v>-19.579999999999998</v>
      </c>
      <c r="I58" s="20">
        <v>-39.79</v>
      </c>
      <c r="J58" s="16">
        <v>7</v>
      </c>
      <c r="K58" s="16">
        <v>54.5</v>
      </c>
      <c r="L58" s="16" t="s">
        <v>151</v>
      </c>
      <c r="M58" s="78"/>
    </row>
    <row r="59" spans="1:13" x14ac:dyDescent="0.2">
      <c r="A59" s="27" t="s">
        <v>133</v>
      </c>
      <c r="B59" s="76" t="s">
        <v>153</v>
      </c>
      <c r="C59" s="28">
        <v>1.5299999999999999E-2</v>
      </c>
      <c r="D59" s="31">
        <v>42356.510416666664</v>
      </c>
      <c r="E59" s="16">
        <v>514</v>
      </c>
      <c r="F59" s="71" t="s">
        <v>153</v>
      </c>
      <c r="G59" s="16">
        <f t="shared" si="2"/>
        <v>7.8641999999999994</v>
      </c>
      <c r="H59" s="20">
        <v>-19.579999999999998</v>
      </c>
      <c r="I59" s="20">
        <v>-39.79</v>
      </c>
      <c r="J59" s="16">
        <v>7</v>
      </c>
      <c r="K59" s="16">
        <v>54.5</v>
      </c>
      <c r="L59" s="16" t="s">
        <v>151</v>
      </c>
      <c r="M59" s="78"/>
    </row>
    <row r="60" spans="1:13" x14ac:dyDescent="0.2">
      <c r="A60" s="27" t="s">
        <v>133</v>
      </c>
      <c r="B60" s="76" t="s">
        <v>153</v>
      </c>
      <c r="C60" s="28">
        <v>4.4999999999999998E-2</v>
      </c>
      <c r="D60" s="31">
        <v>42348.470138888886</v>
      </c>
      <c r="E60" s="16">
        <v>514</v>
      </c>
      <c r="F60" s="71" t="s">
        <v>153</v>
      </c>
      <c r="G60" s="16">
        <f t="shared" si="2"/>
        <v>23.13</v>
      </c>
      <c r="H60" s="20">
        <v>-19.579999999999998</v>
      </c>
      <c r="I60" s="20">
        <v>-39.79</v>
      </c>
      <c r="J60" s="16">
        <v>7</v>
      </c>
      <c r="K60" s="16">
        <v>54.5</v>
      </c>
      <c r="L60" s="16" t="s">
        <v>151</v>
      </c>
      <c r="M60" s="78"/>
    </row>
    <row r="61" spans="1:13" ht="30" x14ac:dyDescent="0.2">
      <c r="A61" s="27" t="s">
        <v>226</v>
      </c>
      <c r="B61" s="76" t="s">
        <v>153</v>
      </c>
      <c r="C61" s="28">
        <v>2.4500000000000001E-2</v>
      </c>
      <c r="D61" s="31">
        <v>42340.621527777781</v>
      </c>
      <c r="E61" s="16">
        <v>31.7</v>
      </c>
      <c r="F61" s="71" t="s">
        <v>153</v>
      </c>
      <c r="G61" s="16">
        <f t="shared" si="2"/>
        <v>0.77665000000000006</v>
      </c>
      <c r="H61" s="20">
        <v>-20.25</v>
      </c>
      <c r="I61" s="20">
        <v>-43.41</v>
      </c>
      <c r="J61" s="16">
        <v>724</v>
      </c>
      <c r="K61" s="16">
        <v>258.3</v>
      </c>
      <c r="L61" s="16" t="s">
        <v>151</v>
      </c>
      <c r="M61" s="78"/>
    </row>
    <row r="62" spans="1:13" ht="30" x14ac:dyDescent="0.2">
      <c r="A62" s="27" t="s">
        <v>226</v>
      </c>
      <c r="B62" s="76" t="s">
        <v>153</v>
      </c>
      <c r="C62" s="28">
        <v>2.7E-2</v>
      </c>
      <c r="D62" s="31">
        <v>42352.489583333336</v>
      </c>
      <c r="E62" s="16">
        <v>31.7</v>
      </c>
      <c r="F62" s="71" t="s">
        <v>153</v>
      </c>
      <c r="G62" s="16">
        <f t="shared" si="2"/>
        <v>0.85589999999999999</v>
      </c>
      <c r="H62" s="20">
        <v>-20.25</v>
      </c>
      <c r="I62" s="20">
        <v>-43.41</v>
      </c>
      <c r="J62" s="16">
        <v>724</v>
      </c>
      <c r="K62" s="16">
        <v>258.3</v>
      </c>
      <c r="L62" s="16" t="s">
        <v>151</v>
      </c>
      <c r="M62" s="78"/>
    </row>
    <row r="63" spans="1:13" ht="30" x14ac:dyDescent="0.2">
      <c r="A63" s="27" t="s">
        <v>227</v>
      </c>
      <c r="B63" s="76" t="s">
        <v>153</v>
      </c>
      <c r="C63" s="28">
        <v>8.7300000000000003E-2</v>
      </c>
      <c r="D63" s="31">
        <v>42355.504861111112</v>
      </c>
      <c r="E63" s="16">
        <v>31.7</v>
      </c>
      <c r="F63" s="71" t="s">
        <v>153</v>
      </c>
      <c r="G63" s="16">
        <f t="shared" si="2"/>
        <v>2.7674099999999999</v>
      </c>
      <c r="H63" s="20">
        <v>-20.3</v>
      </c>
      <c r="I63" s="20">
        <v>-43.22</v>
      </c>
      <c r="J63" s="16">
        <v>559</v>
      </c>
      <c r="K63" s="16">
        <v>258.3</v>
      </c>
      <c r="L63" s="16" t="s">
        <v>151</v>
      </c>
      <c r="M63" s="78"/>
    </row>
    <row r="64" spans="1:13" ht="30" x14ac:dyDescent="0.2">
      <c r="A64" s="27" t="s">
        <v>227</v>
      </c>
      <c r="B64" s="76" t="s">
        <v>153</v>
      </c>
      <c r="C64" s="28">
        <v>0.124</v>
      </c>
      <c r="D64" s="31">
        <v>42341.522222222222</v>
      </c>
      <c r="E64" s="16">
        <v>31.7</v>
      </c>
      <c r="F64" s="71" t="s">
        <v>153</v>
      </c>
      <c r="G64" s="16">
        <f t="shared" si="2"/>
        <v>3.9308000000000001</v>
      </c>
      <c r="H64" s="20">
        <v>-20.3</v>
      </c>
      <c r="I64" s="20">
        <v>-43.22</v>
      </c>
      <c r="J64" s="16">
        <v>559</v>
      </c>
      <c r="K64" s="16">
        <v>258.3</v>
      </c>
      <c r="L64" s="16" t="s">
        <v>151</v>
      </c>
      <c r="M64" s="78"/>
    </row>
    <row r="65" spans="1:13" ht="30" x14ac:dyDescent="0.2">
      <c r="A65" s="27" t="s">
        <v>227</v>
      </c>
      <c r="B65" s="76" t="s">
        <v>153</v>
      </c>
      <c r="C65" s="28">
        <v>0.14299999999999999</v>
      </c>
      <c r="D65" s="31">
        <v>42348.49722222222</v>
      </c>
      <c r="E65" s="16">
        <v>31.7</v>
      </c>
      <c r="F65" s="71" t="s">
        <v>153</v>
      </c>
      <c r="G65" s="16">
        <f t="shared" si="2"/>
        <v>4.5330999999999992</v>
      </c>
      <c r="H65" s="20">
        <v>-20.3</v>
      </c>
      <c r="I65" s="20">
        <v>-43.22</v>
      </c>
      <c r="J65" s="16">
        <v>559</v>
      </c>
      <c r="K65" s="16">
        <v>258.3</v>
      </c>
      <c r="L65" s="16" t="s">
        <v>151</v>
      </c>
      <c r="M65" s="78"/>
    </row>
    <row r="66" spans="1:13" ht="30" x14ac:dyDescent="0.2">
      <c r="A66" s="27" t="s">
        <v>227</v>
      </c>
      <c r="B66" s="76" t="s">
        <v>153</v>
      </c>
      <c r="C66" s="28">
        <v>0.251</v>
      </c>
      <c r="D66" s="31">
        <v>42365.645833333336</v>
      </c>
      <c r="E66" s="16">
        <v>31.7</v>
      </c>
      <c r="F66" s="71" t="s">
        <v>153</v>
      </c>
      <c r="G66" s="16">
        <f t="shared" si="2"/>
        <v>7.9566999999999997</v>
      </c>
      <c r="H66" s="20">
        <v>-20.3</v>
      </c>
      <c r="I66" s="20">
        <v>-43.22</v>
      </c>
      <c r="J66" s="16">
        <v>559</v>
      </c>
      <c r="K66" s="16">
        <v>258.3</v>
      </c>
      <c r="L66" s="16" t="s">
        <v>151</v>
      </c>
      <c r="M66" s="78"/>
    </row>
    <row r="67" spans="1:13" ht="30" x14ac:dyDescent="0.2">
      <c r="A67" s="27" t="s">
        <v>227</v>
      </c>
      <c r="B67" s="76" t="s">
        <v>153</v>
      </c>
      <c r="C67" s="28">
        <v>0.99</v>
      </c>
      <c r="D67" s="31">
        <v>42358.618055555555</v>
      </c>
      <c r="E67" s="16">
        <v>31.7</v>
      </c>
      <c r="F67" s="71" t="s">
        <v>153</v>
      </c>
      <c r="G67" s="16">
        <f t="shared" si="2"/>
        <v>31.382999999999999</v>
      </c>
      <c r="H67" s="20">
        <v>-20.3</v>
      </c>
      <c r="I67" s="20">
        <v>-43.22</v>
      </c>
      <c r="J67" s="16">
        <v>559</v>
      </c>
      <c r="K67" s="16">
        <v>258.3</v>
      </c>
      <c r="L67" s="16" t="s">
        <v>151</v>
      </c>
      <c r="M67" s="78"/>
    </row>
    <row r="68" spans="1:13" ht="30" x14ac:dyDescent="0.2">
      <c r="A68" s="27" t="s">
        <v>252</v>
      </c>
      <c r="B68" s="76" t="s">
        <v>153</v>
      </c>
      <c r="C68" s="28">
        <v>5.8400000000000001E-2</v>
      </c>
      <c r="D68" s="31">
        <v>42366.40625</v>
      </c>
      <c r="E68" s="16">
        <v>31.7</v>
      </c>
      <c r="F68" s="71" t="s">
        <v>153</v>
      </c>
      <c r="G68" s="16">
        <f t="shared" si="2"/>
        <v>1.85128</v>
      </c>
      <c r="H68" s="20">
        <v>-20.29</v>
      </c>
      <c r="I68" s="20">
        <v>-43.06</v>
      </c>
      <c r="J68" s="16">
        <v>386</v>
      </c>
      <c r="K68" s="16">
        <v>258.3</v>
      </c>
      <c r="L68" s="16" t="s">
        <v>151</v>
      </c>
      <c r="M68" s="78"/>
    </row>
    <row r="69" spans="1:13" ht="30" x14ac:dyDescent="0.2">
      <c r="A69" s="27" t="s">
        <v>252</v>
      </c>
      <c r="B69" s="76" t="s">
        <v>153</v>
      </c>
      <c r="C69" s="28">
        <v>0.14499999999999999</v>
      </c>
      <c r="D69" s="31">
        <v>42348.555555555555</v>
      </c>
      <c r="E69" s="16">
        <v>31.7</v>
      </c>
      <c r="F69" s="71" t="s">
        <v>153</v>
      </c>
      <c r="G69" s="16">
        <f t="shared" si="2"/>
        <v>4.5964999999999998</v>
      </c>
      <c r="H69" s="20">
        <v>-20.29</v>
      </c>
      <c r="I69" s="20">
        <v>-43.06</v>
      </c>
      <c r="J69" s="16">
        <v>386</v>
      </c>
      <c r="K69" s="16">
        <v>258.3</v>
      </c>
      <c r="L69" s="16" t="s">
        <v>151</v>
      </c>
      <c r="M69" s="78"/>
    </row>
    <row r="70" spans="1:13" ht="30" x14ac:dyDescent="0.2">
      <c r="A70" s="27" t="s">
        <v>252</v>
      </c>
      <c r="B70" s="76" t="s">
        <v>153</v>
      </c>
      <c r="C70" s="28">
        <v>0.23300000000000001</v>
      </c>
      <c r="D70" s="31">
        <v>42353.48541666667</v>
      </c>
      <c r="E70" s="16">
        <v>31.7</v>
      </c>
      <c r="F70" s="71" t="s">
        <v>153</v>
      </c>
      <c r="G70" s="16">
        <f t="shared" si="2"/>
        <v>7.3860999999999999</v>
      </c>
      <c r="H70" s="20">
        <v>-20.29</v>
      </c>
      <c r="I70" s="20">
        <v>-43.06</v>
      </c>
      <c r="J70" s="16">
        <v>386</v>
      </c>
      <c r="K70" s="16">
        <v>258.3</v>
      </c>
      <c r="L70" s="16" t="s">
        <v>151</v>
      </c>
      <c r="M70" s="78"/>
    </row>
    <row r="71" spans="1:13" ht="30" x14ac:dyDescent="0.2">
      <c r="A71" s="27" t="s">
        <v>252</v>
      </c>
      <c r="B71" s="28">
        <v>1.2999999999999999E-2</v>
      </c>
      <c r="C71" s="28">
        <v>0.24299999999999999</v>
      </c>
      <c r="D71" s="31">
        <v>42342.541666666664</v>
      </c>
      <c r="E71" s="16">
        <v>31.7</v>
      </c>
      <c r="F71" s="16">
        <f>B71*E71</f>
        <v>0.41209999999999997</v>
      </c>
      <c r="G71" s="16">
        <f t="shared" si="2"/>
        <v>7.7031000000000001</v>
      </c>
      <c r="H71" s="20">
        <v>-20.29</v>
      </c>
      <c r="I71" s="20">
        <v>-43.06</v>
      </c>
      <c r="J71" s="16">
        <v>386</v>
      </c>
      <c r="K71" s="16">
        <v>258.3</v>
      </c>
      <c r="L71" s="16" t="s">
        <v>151</v>
      </c>
      <c r="M71" s="78"/>
    </row>
    <row r="72" spans="1:13" ht="30" x14ac:dyDescent="0.2">
      <c r="A72" s="27" t="s">
        <v>252</v>
      </c>
      <c r="B72" s="76" t="s">
        <v>153</v>
      </c>
      <c r="C72" s="28">
        <v>2.61</v>
      </c>
      <c r="D72" s="31">
        <v>42359.510416666664</v>
      </c>
      <c r="E72" s="16">
        <v>31.7</v>
      </c>
      <c r="F72" s="71" t="s">
        <v>153</v>
      </c>
      <c r="G72" s="16">
        <f t="shared" si="2"/>
        <v>82.736999999999995</v>
      </c>
      <c r="H72" s="20">
        <v>-20.29</v>
      </c>
      <c r="I72" s="20">
        <v>-43.06</v>
      </c>
      <c r="J72" s="16">
        <v>386</v>
      </c>
      <c r="K72" s="16">
        <v>258.3</v>
      </c>
      <c r="L72" s="16" t="s">
        <v>151</v>
      </c>
      <c r="M72" s="78"/>
    </row>
    <row r="73" spans="1:13" ht="30" x14ac:dyDescent="0.2">
      <c r="A73" s="27" t="s">
        <v>228</v>
      </c>
      <c r="B73" s="76" t="s">
        <v>153</v>
      </c>
      <c r="C73" s="28">
        <v>0.128</v>
      </c>
      <c r="D73" s="31">
        <v>42348.474999999999</v>
      </c>
      <c r="E73" s="16">
        <v>31.7</v>
      </c>
      <c r="F73" s="71" t="s">
        <v>153</v>
      </c>
      <c r="G73" s="16">
        <f t="shared" si="2"/>
        <v>4.0575999999999999</v>
      </c>
      <c r="H73" s="20">
        <v>-20.27</v>
      </c>
      <c r="I73" s="20">
        <v>-43.17</v>
      </c>
      <c r="J73" s="16">
        <v>569</v>
      </c>
      <c r="K73" s="16">
        <v>258.3</v>
      </c>
      <c r="L73" s="16" t="s">
        <v>151</v>
      </c>
      <c r="M73" s="78"/>
    </row>
    <row r="74" spans="1:13" ht="30" x14ac:dyDescent="0.2">
      <c r="A74" s="27" t="s">
        <v>228</v>
      </c>
      <c r="B74" s="76" t="s">
        <v>153</v>
      </c>
      <c r="C74" s="28">
        <v>0.222</v>
      </c>
      <c r="D74" s="31">
        <v>42365.673611111109</v>
      </c>
      <c r="E74" s="16">
        <v>31.7</v>
      </c>
      <c r="F74" s="71" t="s">
        <v>153</v>
      </c>
      <c r="G74" s="16">
        <f t="shared" si="2"/>
        <v>7.0373999999999999</v>
      </c>
      <c r="H74" s="20">
        <v>-20.27</v>
      </c>
      <c r="I74" s="20">
        <v>-43.17</v>
      </c>
      <c r="J74" s="16">
        <v>569</v>
      </c>
      <c r="K74" s="16">
        <v>258.3</v>
      </c>
      <c r="L74" s="16" t="s">
        <v>151</v>
      </c>
      <c r="M74" s="78"/>
    </row>
    <row r="75" spans="1:13" ht="30" x14ac:dyDescent="0.2">
      <c r="A75" s="27" t="s">
        <v>228</v>
      </c>
      <c r="B75" s="76" t="s">
        <v>153</v>
      </c>
      <c r="C75" s="28">
        <v>0.312</v>
      </c>
      <c r="D75" s="31">
        <v>42341.586805555555</v>
      </c>
      <c r="E75" s="16">
        <v>31.7</v>
      </c>
      <c r="F75" s="71" t="s">
        <v>153</v>
      </c>
      <c r="G75" s="16">
        <f t="shared" si="2"/>
        <v>9.8903999999999996</v>
      </c>
      <c r="H75" s="20">
        <v>-20.27</v>
      </c>
      <c r="I75" s="20">
        <v>-43.17</v>
      </c>
      <c r="J75" s="16">
        <v>569</v>
      </c>
      <c r="K75" s="16">
        <v>258.3</v>
      </c>
      <c r="L75" s="16" t="s">
        <v>151</v>
      </c>
      <c r="M75" s="78"/>
    </row>
    <row r="76" spans="1:13" ht="30" x14ac:dyDescent="0.2">
      <c r="A76" s="27" t="s">
        <v>228</v>
      </c>
      <c r="B76" s="76" t="s">
        <v>153</v>
      </c>
      <c r="C76" s="28">
        <v>0.84099999999999997</v>
      </c>
      <c r="D76" s="31">
        <v>42358.645833333336</v>
      </c>
      <c r="E76" s="16">
        <v>31.7</v>
      </c>
      <c r="F76" s="71" t="s">
        <v>153</v>
      </c>
      <c r="G76" s="16">
        <f t="shared" si="2"/>
        <v>26.659699999999997</v>
      </c>
      <c r="H76" s="20">
        <v>-20.27</v>
      </c>
      <c r="I76" s="20">
        <v>-43.17</v>
      </c>
      <c r="J76" s="16">
        <v>569</v>
      </c>
      <c r="K76" s="16">
        <v>258.3</v>
      </c>
      <c r="L76" s="16" t="s">
        <v>151</v>
      </c>
      <c r="M76" s="78"/>
    </row>
    <row r="77" spans="1:13" ht="30" x14ac:dyDescent="0.2">
      <c r="A77" s="27" t="s">
        <v>228</v>
      </c>
      <c r="B77" s="28">
        <v>2.1000000000000001E-2</v>
      </c>
      <c r="C77" s="71" t="s">
        <v>153</v>
      </c>
      <c r="D77" s="31">
        <v>42355.482638888891</v>
      </c>
      <c r="E77" s="16">
        <v>31.7</v>
      </c>
      <c r="F77" s="16">
        <f>B77*E77</f>
        <v>0.66570000000000007</v>
      </c>
      <c r="G77" s="71" t="s">
        <v>153</v>
      </c>
      <c r="H77" s="20">
        <v>-20.27</v>
      </c>
      <c r="I77" s="20">
        <v>-43.17</v>
      </c>
      <c r="J77" s="16">
        <v>569</v>
      </c>
      <c r="K77" s="16">
        <v>258.3</v>
      </c>
      <c r="L77" s="16" t="s">
        <v>151</v>
      </c>
      <c r="M77" s="78"/>
    </row>
    <row r="78" spans="1:13" ht="45" x14ac:dyDescent="0.2">
      <c r="A78" s="27" t="s">
        <v>253</v>
      </c>
      <c r="B78" s="76" t="s">
        <v>153</v>
      </c>
      <c r="C78" s="28">
        <v>4.6199999999999998E-2</v>
      </c>
      <c r="D78" s="31">
        <v>42348.597222222219</v>
      </c>
      <c r="E78" s="16">
        <v>31.7</v>
      </c>
      <c r="F78" s="71" t="s">
        <v>153</v>
      </c>
      <c r="G78" s="16">
        <f t="shared" ref="G78:G109" si="3">C78*E78</f>
        <v>1.46454</v>
      </c>
      <c r="H78" s="20">
        <v>-20.28</v>
      </c>
      <c r="I78" s="20">
        <v>-43.05</v>
      </c>
      <c r="J78" s="16">
        <v>396</v>
      </c>
      <c r="K78" s="16">
        <v>269.10000000000002</v>
      </c>
      <c r="L78" s="16" t="s">
        <v>151</v>
      </c>
      <c r="M78" s="78"/>
    </row>
    <row r="79" spans="1:13" ht="45" x14ac:dyDescent="0.2">
      <c r="A79" s="27" t="s">
        <v>253</v>
      </c>
      <c r="B79" s="76" t="s">
        <v>153</v>
      </c>
      <c r="C79" s="28">
        <v>4.82E-2</v>
      </c>
      <c r="D79" s="31">
        <v>42353.510416666664</v>
      </c>
      <c r="E79" s="16">
        <v>31.7</v>
      </c>
      <c r="F79" s="71" t="s">
        <v>153</v>
      </c>
      <c r="G79" s="16">
        <f t="shared" si="3"/>
        <v>1.5279399999999999</v>
      </c>
      <c r="H79" s="20">
        <v>-20.28</v>
      </c>
      <c r="I79" s="20">
        <v>-43.05</v>
      </c>
      <c r="J79" s="16">
        <v>396</v>
      </c>
      <c r="K79" s="16">
        <v>269.10000000000002</v>
      </c>
      <c r="L79" s="16" t="s">
        <v>151</v>
      </c>
      <c r="M79" s="78"/>
    </row>
    <row r="80" spans="1:13" ht="45" x14ac:dyDescent="0.2">
      <c r="A80" s="27" t="s">
        <v>253</v>
      </c>
      <c r="B80" s="76" t="s">
        <v>153</v>
      </c>
      <c r="C80" s="28">
        <v>7.4300000000000005E-2</v>
      </c>
      <c r="D80" s="31">
        <v>42342.604166666664</v>
      </c>
      <c r="E80" s="16">
        <v>31.7</v>
      </c>
      <c r="F80" s="71" t="s">
        <v>153</v>
      </c>
      <c r="G80" s="16">
        <f t="shared" si="3"/>
        <v>2.3553100000000002</v>
      </c>
      <c r="H80" s="20">
        <v>-20.28</v>
      </c>
      <c r="I80" s="20">
        <v>-43.05</v>
      </c>
      <c r="J80" s="16">
        <v>396</v>
      </c>
      <c r="K80" s="16">
        <v>269.10000000000002</v>
      </c>
      <c r="L80" s="16" t="s">
        <v>151</v>
      </c>
      <c r="M80" s="78"/>
    </row>
    <row r="81" spans="1:13" ht="45" x14ac:dyDescent="0.2">
      <c r="A81" s="27" t="s">
        <v>253</v>
      </c>
      <c r="B81" s="76" t="s">
        <v>153</v>
      </c>
      <c r="C81" s="28">
        <v>0.317</v>
      </c>
      <c r="D81" s="31">
        <v>42365.752083333333</v>
      </c>
      <c r="E81" s="16">
        <v>31.7</v>
      </c>
      <c r="F81" s="71" t="s">
        <v>153</v>
      </c>
      <c r="G81" s="16">
        <f t="shared" si="3"/>
        <v>10.0489</v>
      </c>
      <c r="H81" s="20">
        <v>-20.28</v>
      </c>
      <c r="I81" s="20">
        <v>-43.05</v>
      </c>
      <c r="J81" s="16">
        <v>396</v>
      </c>
      <c r="K81" s="16">
        <v>269.10000000000002</v>
      </c>
      <c r="L81" s="16" t="s">
        <v>151</v>
      </c>
      <c r="M81" s="78"/>
    </row>
    <row r="82" spans="1:13" ht="45" x14ac:dyDescent="0.2">
      <c r="A82" s="27" t="s">
        <v>253</v>
      </c>
      <c r="B82" s="76" t="s">
        <v>153</v>
      </c>
      <c r="C82" s="28">
        <v>1.55</v>
      </c>
      <c r="D82" s="31">
        <v>42359.489583333336</v>
      </c>
      <c r="E82" s="16">
        <v>31.7</v>
      </c>
      <c r="F82" s="71" t="s">
        <v>153</v>
      </c>
      <c r="G82" s="16">
        <f t="shared" si="3"/>
        <v>49.134999999999998</v>
      </c>
      <c r="H82" s="20">
        <v>-20.28</v>
      </c>
      <c r="I82" s="20">
        <v>-43.05</v>
      </c>
      <c r="J82" s="16">
        <v>396</v>
      </c>
      <c r="K82" s="16">
        <v>269.10000000000002</v>
      </c>
      <c r="L82" s="16" t="s">
        <v>151</v>
      </c>
      <c r="M82" s="78"/>
    </row>
    <row r="83" spans="1:13" ht="45" x14ac:dyDescent="0.2">
      <c r="A83" s="27" t="s">
        <v>254</v>
      </c>
      <c r="B83" s="76" t="s">
        <v>153</v>
      </c>
      <c r="C83" s="28">
        <v>2.69E-2</v>
      </c>
      <c r="D83" s="31">
        <v>42348.654166666667</v>
      </c>
      <c r="E83" s="16">
        <v>31.7</v>
      </c>
      <c r="F83" s="71" t="s">
        <v>153</v>
      </c>
      <c r="G83" s="16">
        <f t="shared" si="3"/>
        <v>0.85272999999999999</v>
      </c>
      <c r="H83" s="20">
        <v>-20.3</v>
      </c>
      <c r="I83" s="20">
        <v>-43.06</v>
      </c>
      <c r="J83" s="16">
        <v>410</v>
      </c>
      <c r="K83" s="16">
        <v>269.10000000000002</v>
      </c>
      <c r="L83" s="16" t="s">
        <v>151</v>
      </c>
      <c r="M83" s="78"/>
    </row>
    <row r="84" spans="1:13" ht="45" x14ac:dyDescent="0.2">
      <c r="A84" s="27" t="s">
        <v>254</v>
      </c>
      <c r="B84" s="28">
        <v>1.2999999999999999E-2</v>
      </c>
      <c r="C84" s="28">
        <v>2.7699999999999999E-2</v>
      </c>
      <c r="D84" s="31">
        <v>42342.503472222219</v>
      </c>
      <c r="E84" s="16">
        <v>31.7</v>
      </c>
      <c r="F84" s="16">
        <f>B84*E84</f>
        <v>0.41209999999999997</v>
      </c>
      <c r="G84" s="16">
        <f t="shared" si="3"/>
        <v>0.87808999999999993</v>
      </c>
      <c r="H84" s="20">
        <v>-20.3</v>
      </c>
      <c r="I84" s="20">
        <v>-43.06</v>
      </c>
      <c r="J84" s="16">
        <v>410</v>
      </c>
      <c r="K84" s="16">
        <v>269.10000000000002</v>
      </c>
      <c r="L84" s="16" t="s">
        <v>151</v>
      </c>
      <c r="M84" s="78"/>
    </row>
    <row r="85" spans="1:13" ht="30" x14ac:dyDescent="0.2">
      <c r="A85" s="27" t="s">
        <v>229</v>
      </c>
      <c r="B85" s="75" t="s">
        <v>153</v>
      </c>
      <c r="C85" s="28">
        <v>4.9000000000000002E-2</v>
      </c>
      <c r="D85" s="31">
        <v>42348.628472222219</v>
      </c>
      <c r="E85" s="16">
        <v>31.7</v>
      </c>
      <c r="F85" s="71" t="s">
        <v>153</v>
      </c>
      <c r="G85" s="16">
        <f t="shared" si="3"/>
        <v>1.5533000000000001</v>
      </c>
      <c r="H85" s="20">
        <v>-20.27</v>
      </c>
      <c r="I85" s="20">
        <v>-42.99</v>
      </c>
      <c r="J85" s="16">
        <v>385</v>
      </c>
      <c r="K85" s="16">
        <v>269.10000000000002</v>
      </c>
      <c r="L85" s="16" t="s">
        <v>151</v>
      </c>
      <c r="M85" s="78"/>
    </row>
    <row r="86" spans="1:13" ht="30" x14ac:dyDescent="0.2">
      <c r="A86" s="27" t="s">
        <v>229</v>
      </c>
      <c r="B86" s="75" t="s">
        <v>153</v>
      </c>
      <c r="C86" s="28">
        <v>8.1900000000000001E-2</v>
      </c>
      <c r="D86" s="31">
        <v>42353.552777777775</v>
      </c>
      <c r="E86" s="16">
        <v>31.7</v>
      </c>
      <c r="F86" s="71" t="s">
        <v>153</v>
      </c>
      <c r="G86" s="16">
        <f t="shared" si="3"/>
        <v>2.5962299999999998</v>
      </c>
      <c r="H86" s="20">
        <v>-20.27</v>
      </c>
      <c r="I86" s="20">
        <v>-42.99</v>
      </c>
      <c r="J86" s="16">
        <v>385</v>
      </c>
      <c r="K86" s="16">
        <v>269.10000000000002</v>
      </c>
      <c r="L86" s="16" t="s">
        <v>151</v>
      </c>
      <c r="M86" s="78"/>
    </row>
    <row r="87" spans="1:13" ht="30" x14ac:dyDescent="0.2">
      <c r="A87" s="27" t="s">
        <v>229</v>
      </c>
      <c r="B87" s="75" t="s">
        <v>153</v>
      </c>
      <c r="C87" s="28">
        <v>0.42299999999999999</v>
      </c>
      <c r="D87" s="31">
        <v>42365.731249999997</v>
      </c>
      <c r="E87" s="16">
        <v>31.7</v>
      </c>
      <c r="F87" s="71" t="s">
        <v>153</v>
      </c>
      <c r="G87" s="16">
        <f t="shared" si="3"/>
        <v>13.409099999999999</v>
      </c>
      <c r="H87" s="20">
        <v>-20.27</v>
      </c>
      <c r="I87" s="20">
        <v>-42.99</v>
      </c>
      <c r="J87" s="16">
        <v>385</v>
      </c>
      <c r="K87" s="16">
        <v>269.10000000000002</v>
      </c>
      <c r="L87" s="16" t="s">
        <v>151</v>
      </c>
      <c r="M87" s="78"/>
    </row>
    <row r="88" spans="1:13" ht="30" x14ac:dyDescent="0.2">
      <c r="A88" s="27" t="s">
        <v>229</v>
      </c>
      <c r="B88" s="75" t="s">
        <v>153</v>
      </c>
      <c r="C88" s="28">
        <v>1.94</v>
      </c>
      <c r="D88" s="31">
        <v>42359.559027777781</v>
      </c>
      <c r="E88" s="16">
        <v>31.7</v>
      </c>
      <c r="F88" s="71" t="s">
        <v>153</v>
      </c>
      <c r="G88" s="16">
        <f t="shared" si="3"/>
        <v>61.497999999999998</v>
      </c>
      <c r="H88" s="20">
        <v>-20.27</v>
      </c>
      <c r="I88" s="20">
        <v>-42.99</v>
      </c>
      <c r="J88" s="16">
        <v>385</v>
      </c>
      <c r="K88" s="16">
        <v>269.10000000000002</v>
      </c>
      <c r="L88" s="16" t="s">
        <v>151</v>
      </c>
      <c r="M88" s="78"/>
    </row>
    <row r="89" spans="1:13" x14ac:dyDescent="0.2">
      <c r="A89" s="27" t="s">
        <v>292</v>
      </c>
      <c r="B89" s="76" t="s">
        <v>153</v>
      </c>
      <c r="C89" s="28">
        <v>1.5599999999999999E-2</v>
      </c>
      <c r="D89" s="31">
        <v>42352.583333333336</v>
      </c>
      <c r="E89" s="28">
        <v>157</v>
      </c>
      <c r="F89" s="71" t="s">
        <v>153</v>
      </c>
      <c r="G89" s="16">
        <f t="shared" si="3"/>
        <v>2.4491999999999998</v>
      </c>
      <c r="H89" s="20">
        <v>-20.239999999999998</v>
      </c>
      <c r="I89" s="20">
        <v>-42.88</v>
      </c>
      <c r="J89" s="16">
        <v>374</v>
      </c>
      <c r="K89" s="16">
        <v>238.7</v>
      </c>
      <c r="L89" s="16" t="s">
        <v>151</v>
      </c>
      <c r="M89" s="78"/>
    </row>
    <row r="90" spans="1:13" x14ac:dyDescent="0.2">
      <c r="A90" s="27" t="s">
        <v>292</v>
      </c>
      <c r="B90" s="76" t="s">
        <v>153</v>
      </c>
      <c r="C90" s="28">
        <v>2.9399999999999999E-2</v>
      </c>
      <c r="D90" s="31">
        <v>42349.589583333334</v>
      </c>
      <c r="E90" s="28">
        <v>157</v>
      </c>
      <c r="F90" s="71" t="s">
        <v>153</v>
      </c>
      <c r="G90" s="16">
        <f t="shared" si="3"/>
        <v>4.6158000000000001</v>
      </c>
      <c r="H90" s="20">
        <v>-20.239999999999998</v>
      </c>
      <c r="I90" s="20">
        <v>-42.88</v>
      </c>
      <c r="J90" s="16">
        <v>374</v>
      </c>
      <c r="K90" s="16">
        <v>238.7</v>
      </c>
      <c r="L90" s="16" t="s">
        <v>151</v>
      </c>
      <c r="M90" s="78"/>
    </row>
    <row r="91" spans="1:13" x14ac:dyDescent="0.2">
      <c r="A91" s="27" t="s">
        <v>292</v>
      </c>
      <c r="B91" s="76" t="s">
        <v>153</v>
      </c>
      <c r="C91" s="28">
        <v>6.9000000000000006E-2</v>
      </c>
      <c r="D91" s="31">
        <v>42366.654166666667</v>
      </c>
      <c r="E91" s="28">
        <v>157</v>
      </c>
      <c r="F91" s="71" t="s">
        <v>153</v>
      </c>
      <c r="G91" s="16">
        <f t="shared" si="3"/>
        <v>10.833</v>
      </c>
      <c r="H91" s="20">
        <v>-20.239999999999998</v>
      </c>
      <c r="I91" s="20">
        <v>-42.88</v>
      </c>
      <c r="J91" s="16">
        <v>374</v>
      </c>
      <c r="K91" s="16">
        <v>238.7</v>
      </c>
      <c r="L91" s="16" t="s">
        <v>151</v>
      </c>
      <c r="M91" s="78"/>
    </row>
    <row r="92" spans="1:13" x14ac:dyDescent="0.2">
      <c r="A92" s="27" t="s">
        <v>292</v>
      </c>
      <c r="B92" s="76" t="s">
        <v>153</v>
      </c>
      <c r="C92" s="28">
        <v>9.5299999999999996E-2</v>
      </c>
      <c r="D92" s="31">
        <v>42341.515277777777</v>
      </c>
      <c r="E92" s="28">
        <v>157</v>
      </c>
      <c r="F92" s="71" t="s">
        <v>153</v>
      </c>
      <c r="G92" s="16">
        <f t="shared" si="3"/>
        <v>14.9621</v>
      </c>
      <c r="H92" s="20">
        <v>-20.239999999999998</v>
      </c>
      <c r="I92" s="20">
        <v>-42.88</v>
      </c>
      <c r="J92" s="16">
        <v>374</v>
      </c>
      <c r="K92" s="16">
        <v>238.7</v>
      </c>
      <c r="L92" s="16" t="s">
        <v>151</v>
      </c>
      <c r="M92" s="78"/>
    </row>
    <row r="93" spans="1:13" x14ac:dyDescent="0.2">
      <c r="A93" s="27" t="s">
        <v>292</v>
      </c>
      <c r="B93" s="76" t="s">
        <v>153</v>
      </c>
      <c r="C93" s="28">
        <v>0.621</v>
      </c>
      <c r="D93" s="31">
        <v>42359.434027777781</v>
      </c>
      <c r="E93" s="28">
        <v>157</v>
      </c>
      <c r="F93" s="71" t="s">
        <v>153</v>
      </c>
      <c r="G93" s="16">
        <f t="shared" si="3"/>
        <v>97.497</v>
      </c>
      <c r="H93" s="20">
        <v>-20.239999999999998</v>
      </c>
      <c r="I93" s="20">
        <v>-42.88</v>
      </c>
      <c r="J93" s="16">
        <v>374</v>
      </c>
      <c r="K93" s="16">
        <v>238.7</v>
      </c>
      <c r="L93" s="16" t="s">
        <v>151</v>
      </c>
      <c r="M93" s="78"/>
    </row>
    <row r="94" spans="1:13" x14ac:dyDescent="0.2">
      <c r="A94" s="27" t="s">
        <v>134</v>
      </c>
      <c r="B94" s="76" t="s">
        <v>153</v>
      </c>
      <c r="C94" s="28">
        <v>3.1699999999999999E-2</v>
      </c>
      <c r="D94" s="31">
        <v>42349.631249999999</v>
      </c>
      <c r="E94" s="28">
        <v>157</v>
      </c>
      <c r="F94" s="71" t="s">
        <v>153</v>
      </c>
      <c r="G94" s="16">
        <f t="shared" si="3"/>
        <v>4.9768999999999997</v>
      </c>
      <c r="H94" s="20">
        <v>-20.21</v>
      </c>
      <c r="I94" s="20">
        <v>-42.87</v>
      </c>
      <c r="J94" s="16">
        <v>378</v>
      </c>
      <c r="K94" s="16">
        <v>238.7</v>
      </c>
      <c r="L94" s="16" t="s">
        <v>151</v>
      </c>
      <c r="M94" s="78"/>
    </row>
    <row r="95" spans="1:13" x14ac:dyDescent="0.2">
      <c r="A95" s="27" t="s">
        <v>134</v>
      </c>
      <c r="B95" s="76" t="s">
        <v>153</v>
      </c>
      <c r="C95" s="28">
        <v>4.6800000000000001E-2</v>
      </c>
      <c r="D95" s="31">
        <v>42352.554166666669</v>
      </c>
      <c r="E95" s="28">
        <v>157</v>
      </c>
      <c r="F95" s="71" t="s">
        <v>153</v>
      </c>
      <c r="G95" s="16">
        <f t="shared" si="3"/>
        <v>7.3475999999999999</v>
      </c>
      <c r="H95" s="20">
        <v>-20.21</v>
      </c>
      <c r="I95" s="20">
        <v>-42.87</v>
      </c>
      <c r="J95" s="16">
        <v>378</v>
      </c>
      <c r="K95" s="16">
        <v>238.7</v>
      </c>
      <c r="L95" s="16" t="s">
        <v>151</v>
      </c>
      <c r="M95" s="78"/>
    </row>
    <row r="96" spans="1:13" x14ac:dyDescent="0.2">
      <c r="A96" s="27" t="s">
        <v>134</v>
      </c>
      <c r="B96" s="76" t="s">
        <v>153</v>
      </c>
      <c r="C96" s="28">
        <v>5.5599999999999997E-2</v>
      </c>
      <c r="D96" s="31">
        <v>42366.615277777775</v>
      </c>
      <c r="E96" s="28">
        <v>157</v>
      </c>
      <c r="F96" s="71" t="s">
        <v>153</v>
      </c>
      <c r="G96" s="16">
        <f t="shared" si="3"/>
        <v>8.7291999999999987</v>
      </c>
      <c r="H96" s="20">
        <v>-20.21</v>
      </c>
      <c r="I96" s="20">
        <v>-42.87</v>
      </c>
      <c r="J96" s="16">
        <v>378</v>
      </c>
      <c r="K96" s="16">
        <v>238.7</v>
      </c>
      <c r="L96" s="16" t="s">
        <v>151</v>
      </c>
      <c r="M96" s="78"/>
    </row>
    <row r="97" spans="1:13" x14ac:dyDescent="0.2">
      <c r="A97" s="27" t="s">
        <v>134</v>
      </c>
      <c r="B97" s="76" t="s">
        <v>153</v>
      </c>
      <c r="C97" s="28">
        <v>0.44800000000000001</v>
      </c>
      <c r="D97" s="31">
        <v>42359.413194444445</v>
      </c>
      <c r="E97" s="28">
        <v>157</v>
      </c>
      <c r="F97" s="71" t="s">
        <v>153</v>
      </c>
      <c r="G97" s="16">
        <f t="shared" si="3"/>
        <v>70.335999999999999</v>
      </c>
      <c r="H97" s="20">
        <v>-20.21</v>
      </c>
      <c r="I97" s="20">
        <v>-42.87</v>
      </c>
      <c r="J97" s="16">
        <v>378</v>
      </c>
      <c r="K97" s="16">
        <v>238.7</v>
      </c>
      <c r="L97" s="16" t="s">
        <v>151</v>
      </c>
      <c r="M97" s="78"/>
    </row>
    <row r="98" spans="1:13" ht="30" x14ac:dyDescent="0.2">
      <c r="A98" s="27" t="s">
        <v>230</v>
      </c>
      <c r="B98" s="76" t="s">
        <v>153</v>
      </c>
      <c r="C98" s="28">
        <v>8.9999999999999993E-3</v>
      </c>
      <c r="D98" s="31">
        <v>42359.375</v>
      </c>
      <c r="E98" s="28">
        <v>157</v>
      </c>
      <c r="F98" s="71" t="s">
        <v>153</v>
      </c>
      <c r="G98" s="16">
        <f t="shared" si="3"/>
        <v>1.4129999999999998</v>
      </c>
      <c r="H98" s="20">
        <v>-20.170000000000002</v>
      </c>
      <c r="I98" s="20">
        <v>-42.82</v>
      </c>
      <c r="J98" s="16">
        <v>378</v>
      </c>
      <c r="K98" s="16">
        <v>238.7</v>
      </c>
      <c r="L98" s="16" t="s">
        <v>151</v>
      </c>
      <c r="M98" s="78"/>
    </row>
    <row r="99" spans="1:13" ht="30" x14ac:dyDescent="0.2">
      <c r="A99" s="27" t="s">
        <v>230</v>
      </c>
      <c r="B99" s="76" t="s">
        <v>153</v>
      </c>
      <c r="C99" s="28">
        <v>1.47E-2</v>
      </c>
      <c r="D99" s="31">
        <v>42366.570833333331</v>
      </c>
      <c r="E99" s="28">
        <v>157</v>
      </c>
      <c r="F99" s="71" t="s">
        <v>153</v>
      </c>
      <c r="G99" s="16">
        <f t="shared" si="3"/>
        <v>2.3079000000000001</v>
      </c>
      <c r="H99" s="20">
        <v>-20.170000000000002</v>
      </c>
      <c r="I99" s="20">
        <v>-42.82</v>
      </c>
      <c r="J99" s="16">
        <v>378</v>
      </c>
      <c r="K99" s="16">
        <v>238.7</v>
      </c>
      <c r="L99" s="16" t="s">
        <v>151</v>
      </c>
      <c r="M99" s="78"/>
    </row>
    <row r="100" spans="1:13" ht="30" x14ac:dyDescent="0.2">
      <c r="A100" s="27" t="s">
        <v>230</v>
      </c>
      <c r="B100" s="76" t="s">
        <v>153</v>
      </c>
      <c r="C100" s="28">
        <v>2.5700000000000001E-2</v>
      </c>
      <c r="D100" s="31">
        <v>42341.629166666666</v>
      </c>
      <c r="E100" s="28">
        <v>157</v>
      </c>
      <c r="F100" s="71" t="s">
        <v>153</v>
      </c>
      <c r="G100" s="16">
        <f t="shared" si="3"/>
        <v>4.0349000000000004</v>
      </c>
      <c r="H100" s="20">
        <v>-20.170000000000002</v>
      </c>
      <c r="I100" s="20">
        <v>-42.82</v>
      </c>
      <c r="J100" s="16">
        <v>378</v>
      </c>
      <c r="K100" s="16">
        <v>238.7</v>
      </c>
      <c r="L100" s="16" t="s">
        <v>151</v>
      </c>
      <c r="M100" s="78"/>
    </row>
    <row r="101" spans="1:13" ht="30" x14ac:dyDescent="0.2">
      <c r="A101" s="27" t="s">
        <v>230</v>
      </c>
      <c r="B101" s="76" t="s">
        <v>153</v>
      </c>
      <c r="C101" s="28">
        <v>3.9600000000000003E-2</v>
      </c>
      <c r="D101" s="31">
        <v>42349.51458333333</v>
      </c>
      <c r="E101" s="28">
        <v>157</v>
      </c>
      <c r="F101" s="71" t="s">
        <v>153</v>
      </c>
      <c r="G101" s="16">
        <f t="shared" si="3"/>
        <v>6.2172000000000009</v>
      </c>
      <c r="H101" s="20">
        <v>-20.170000000000002</v>
      </c>
      <c r="I101" s="20">
        <v>-42.82</v>
      </c>
      <c r="J101" s="16">
        <v>378</v>
      </c>
      <c r="K101" s="16">
        <v>238.7</v>
      </c>
      <c r="L101" s="16" t="s">
        <v>151</v>
      </c>
      <c r="M101" s="78"/>
    </row>
    <row r="102" spans="1:13" ht="30" x14ac:dyDescent="0.2">
      <c r="A102" s="27" t="s">
        <v>230</v>
      </c>
      <c r="B102" s="76" t="s">
        <v>153</v>
      </c>
      <c r="C102" s="28">
        <v>4.4400000000000002E-2</v>
      </c>
      <c r="D102" s="31">
        <v>42352.515277777777</v>
      </c>
      <c r="E102" s="28">
        <v>157</v>
      </c>
      <c r="F102" s="71" t="s">
        <v>153</v>
      </c>
      <c r="G102" s="16">
        <f t="shared" si="3"/>
        <v>6.9708000000000006</v>
      </c>
      <c r="H102" s="20">
        <v>-20.170000000000002</v>
      </c>
      <c r="I102" s="20">
        <v>-42.82</v>
      </c>
      <c r="J102" s="16">
        <v>378</v>
      </c>
      <c r="K102" s="16">
        <v>238.7</v>
      </c>
      <c r="L102" s="16" t="s">
        <v>151</v>
      </c>
      <c r="M102" s="78"/>
    </row>
    <row r="103" spans="1:13" ht="30" x14ac:dyDescent="0.2">
      <c r="A103" s="27" t="s">
        <v>319</v>
      </c>
      <c r="B103" s="76" t="s">
        <v>153</v>
      </c>
      <c r="C103" s="28">
        <v>1.5299999999999999E-2</v>
      </c>
      <c r="D103" s="31">
        <v>42359.354166666664</v>
      </c>
      <c r="E103" s="28">
        <v>157</v>
      </c>
      <c r="F103" s="71" t="s">
        <v>153</v>
      </c>
      <c r="G103" s="16">
        <f t="shared" si="3"/>
        <v>2.4020999999999999</v>
      </c>
      <c r="H103" s="20">
        <v>-20.13</v>
      </c>
      <c r="I103" s="20">
        <v>-42.79</v>
      </c>
      <c r="J103" s="16">
        <v>283</v>
      </c>
      <c r="K103" s="16">
        <v>238.7</v>
      </c>
      <c r="L103" s="16" t="s">
        <v>151</v>
      </c>
      <c r="M103" s="78"/>
    </row>
    <row r="104" spans="1:13" ht="30" x14ac:dyDescent="0.2">
      <c r="A104" s="27" t="s">
        <v>319</v>
      </c>
      <c r="B104" s="76" t="s">
        <v>153</v>
      </c>
      <c r="C104" s="28">
        <v>2.4799999999999999E-2</v>
      </c>
      <c r="D104" s="31">
        <v>42352.493055555555</v>
      </c>
      <c r="E104" s="28">
        <v>157</v>
      </c>
      <c r="F104" s="71" t="s">
        <v>153</v>
      </c>
      <c r="G104" s="16">
        <f t="shared" si="3"/>
        <v>3.8935999999999997</v>
      </c>
      <c r="H104" s="20">
        <v>-20.13</v>
      </c>
      <c r="I104" s="20">
        <v>-42.79</v>
      </c>
      <c r="J104" s="16">
        <v>283</v>
      </c>
      <c r="K104" s="16">
        <v>238.7</v>
      </c>
      <c r="L104" s="16" t="s">
        <v>151</v>
      </c>
      <c r="M104" s="78"/>
    </row>
    <row r="105" spans="1:13" ht="30" x14ac:dyDescent="0.2">
      <c r="A105" s="27" t="s">
        <v>319</v>
      </c>
      <c r="B105" s="76" t="s">
        <v>153</v>
      </c>
      <c r="C105" s="28">
        <v>3.0499999999999999E-2</v>
      </c>
      <c r="D105" s="31">
        <v>42366.542361111111</v>
      </c>
      <c r="E105" s="28">
        <v>157</v>
      </c>
      <c r="F105" s="71" t="s">
        <v>153</v>
      </c>
      <c r="G105" s="16">
        <f t="shared" si="3"/>
        <v>4.7885</v>
      </c>
      <c r="H105" s="20">
        <v>-20.13</v>
      </c>
      <c r="I105" s="20">
        <v>-42.79</v>
      </c>
      <c r="J105" s="16">
        <v>283</v>
      </c>
      <c r="K105" s="16">
        <v>238.7</v>
      </c>
      <c r="L105" s="16" t="s">
        <v>151</v>
      </c>
      <c r="M105" s="78"/>
    </row>
    <row r="106" spans="1:13" ht="30" x14ac:dyDescent="0.2">
      <c r="A106" s="27" t="s">
        <v>319</v>
      </c>
      <c r="B106" s="76" t="s">
        <v>153</v>
      </c>
      <c r="C106" s="28">
        <v>3.8199999999999998E-2</v>
      </c>
      <c r="D106" s="31">
        <v>42349.480555555558</v>
      </c>
      <c r="E106" s="28">
        <v>157</v>
      </c>
      <c r="F106" s="71" t="s">
        <v>153</v>
      </c>
      <c r="G106" s="16">
        <f t="shared" si="3"/>
        <v>5.9973999999999998</v>
      </c>
      <c r="H106" s="20">
        <v>-20.13</v>
      </c>
      <c r="I106" s="20">
        <v>-42.79</v>
      </c>
      <c r="J106" s="16">
        <v>283</v>
      </c>
      <c r="K106" s="16">
        <v>238.7</v>
      </c>
      <c r="L106" s="16" t="s">
        <v>151</v>
      </c>
      <c r="M106" s="78"/>
    </row>
    <row r="107" spans="1:13" ht="30" x14ac:dyDescent="0.2">
      <c r="A107" s="27" t="s">
        <v>319</v>
      </c>
      <c r="B107" s="76" t="s">
        <v>153</v>
      </c>
      <c r="C107" s="28">
        <v>4.5999999999999999E-2</v>
      </c>
      <c r="D107" s="31">
        <v>42341.652777777781</v>
      </c>
      <c r="E107" s="28">
        <v>157</v>
      </c>
      <c r="F107" s="71" t="s">
        <v>153</v>
      </c>
      <c r="G107" s="16">
        <f t="shared" si="3"/>
        <v>7.2219999999999995</v>
      </c>
      <c r="H107" s="20">
        <v>-20.13</v>
      </c>
      <c r="I107" s="20">
        <v>-42.79</v>
      </c>
      <c r="J107" s="16">
        <v>283</v>
      </c>
      <c r="K107" s="16">
        <v>238.7</v>
      </c>
      <c r="L107" s="16" t="s">
        <v>151</v>
      </c>
      <c r="M107" s="78"/>
    </row>
    <row r="108" spans="1:13" ht="30" x14ac:dyDescent="0.2">
      <c r="A108" s="27" t="s">
        <v>231</v>
      </c>
      <c r="B108" s="76" t="s">
        <v>153</v>
      </c>
      <c r="C108" s="28">
        <v>1.5100000000000001E-2</v>
      </c>
      <c r="D108" s="31">
        <v>42367.368055555555</v>
      </c>
      <c r="E108" s="28">
        <v>157</v>
      </c>
      <c r="F108" s="71" t="s">
        <v>153</v>
      </c>
      <c r="G108" s="16">
        <f t="shared" si="3"/>
        <v>2.3707000000000003</v>
      </c>
      <c r="H108" s="20">
        <v>-20.100000000000001</v>
      </c>
      <c r="I108" s="20">
        <v>-42.75</v>
      </c>
      <c r="J108" s="16">
        <v>295</v>
      </c>
      <c r="K108" s="16">
        <v>238.7</v>
      </c>
      <c r="L108" s="16" t="s">
        <v>151</v>
      </c>
      <c r="M108" s="78"/>
    </row>
    <row r="109" spans="1:13" ht="30" x14ac:dyDescent="0.2">
      <c r="A109" s="27" t="s">
        <v>231</v>
      </c>
      <c r="B109" s="76" t="s">
        <v>153</v>
      </c>
      <c r="C109" s="28">
        <v>2.1499999999999998E-2</v>
      </c>
      <c r="D109" s="31">
        <v>42354.555555555555</v>
      </c>
      <c r="E109" s="28">
        <v>157</v>
      </c>
      <c r="F109" s="71" t="s">
        <v>153</v>
      </c>
      <c r="G109" s="16">
        <f t="shared" si="3"/>
        <v>3.3754999999999997</v>
      </c>
      <c r="H109" s="20">
        <v>-20.100000000000001</v>
      </c>
      <c r="I109" s="20">
        <v>-42.75</v>
      </c>
      <c r="J109" s="16">
        <v>295</v>
      </c>
      <c r="K109" s="16">
        <v>238.7</v>
      </c>
      <c r="L109" s="16" t="s">
        <v>151</v>
      </c>
      <c r="M109" s="78"/>
    </row>
    <row r="110" spans="1:13" ht="30" x14ac:dyDescent="0.2">
      <c r="A110" s="27" t="s">
        <v>231</v>
      </c>
      <c r="B110" s="76" t="s">
        <v>153</v>
      </c>
      <c r="C110" s="28">
        <v>2.93E-2</v>
      </c>
      <c r="D110" s="31">
        <v>42349.590277777781</v>
      </c>
      <c r="E110" s="28">
        <v>157</v>
      </c>
      <c r="F110" s="71" t="s">
        <v>153</v>
      </c>
      <c r="G110" s="16">
        <f t="shared" ref="G110:G141" si="4">C110*E110</f>
        <v>4.6001000000000003</v>
      </c>
      <c r="H110" s="20">
        <v>-20.100000000000001</v>
      </c>
      <c r="I110" s="20">
        <v>-42.75</v>
      </c>
      <c r="J110" s="16">
        <v>295</v>
      </c>
      <c r="K110" s="16">
        <v>238.7</v>
      </c>
      <c r="L110" s="16" t="s">
        <v>151</v>
      </c>
      <c r="M110" s="78"/>
    </row>
    <row r="111" spans="1:13" ht="30" x14ac:dyDescent="0.2">
      <c r="A111" s="27" t="s">
        <v>231</v>
      </c>
      <c r="B111" s="28">
        <v>1.4E-2</v>
      </c>
      <c r="C111" s="28">
        <v>6.4199999999999993E-2</v>
      </c>
      <c r="D111" s="31">
        <v>42342.614583333336</v>
      </c>
      <c r="E111" s="28">
        <v>157</v>
      </c>
      <c r="F111" s="16">
        <f>B111*E111</f>
        <v>2.198</v>
      </c>
      <c r="G111" s="16">
        <f t="shared" si="4"/>
        <v>10.0794</v>
      </c>
      <c r="H111" s="20">
        <v>-20.100000000000001</v>
      </c>
      <c r="I111" s="20">
        <v>-42.75</v>
      </c>
      <c r="J111" s="16">
        <v>295</v>
      </c>
      <c r="K111" s="16">
        <v>238.7</v>
      </c>
      <c r="L111" s="16" t="s">
        <v>151</v>
      </c>
      <c r="M111" s="78"/>
    </row>
    <row r="112" spans="1:13" ht="30" x14ac:dyDescent="0.2">
      <c r="A112" s="27" t="s">
        <v>231</v>
      </c>
      <c r="B112" s="76" t="s">
        <v>153</v>
      </c>
      <c r="C112" s="28">
        <v>0.129</v>
      </c>
      <c r="D112" s="31">
        <v>42360.340277777781</v>
      </c>
      <c r="E112" s="28">
        <v>157</v>
      </c>
      <c r="F112" s="71" t="s">
        <v>153</v>
      </c>
      <c r="G112" s="16">
        <f t="shared" si="4"/>
        <v>20.253</v>
      </c>
      <c r="H112" s="20">
        <v>-20.100000000000001</v>
      </c>
      <c r="I112" s="20">
        <v>-42.75</v>
      </c>
      <c r="J112" s="16">
        <v>295</v>
      </c>
      <c r="K112" s="16">
        <v>238.7</v>
      </c>
      <c r="L112" s="16" t="s">
        <v>151</v>
      </c>
      <c r="M112" s="78"/>
    </row>
    <row r="113" spans="1:13" x14ac:dyDescent="0.2">
      <c r="A113" s="27" t="s">
        <v>135</v>
      </c>
      <c r="B113" s="76" t="s">
        <v>153</v>
      </c>
      <c r="C113" s="28">
        <v>7.1999999999999998E-3</v>
      </c>
      <c r="D113" s="31">
        <v>42367.40625</v>
      </c>
      <c r="E113" s="28">
        <v>157</v>
      </c>
      <c r="F113" s="71" t="s">
        <v>153</v>
      </c>
      <c r="G113" s="16">
        <f t="shared" si="4"/>
        <v>1.1304000000000001</v>
      </c>
      <c r="H113" s="20">
        <v>-20.059999999999999</v>
      </c>
      <c r="I113" s="20">
        <v>-42.77</v>
      </c>
      <c r="J113" s="16">
        <v>311</v>
      </c>
      <c r="K113" s="16">
        <v>238.7</v>
      </c>
      <c r="L113" s="16" t="s">
        <v>151</v>
      </c>
      <c r="M113" s="78"/>
    </row>
    <row r="114" spans="1:13" x14ac:dyDescent="0.2">
      <c r="A114" s="27" t="s">
        <v>135</v>
      </c>
      <c r="B114" s="76" t="s">
        <v>153</v>
      </c>
      <c r="C114" s="28">
        <v>5.3600000000000002E-2</v>
      </c>
      <c r="D114" s="31">
        <v>42354.597222222219</v>
      </c>
      <c r="E114" s="28">
        <v>157</v>
      </c>
      <c r="F114" s="71" t="s">
        <v>153</v>
      </c>
      <c r="G114" s="16">
        <f t="shared" si="4"/>
        <v>8.4152000000000005</v>
      </c>
      <c r="H114" s="20">
        <v>-20.059999999999999</v>
      </c>
      <c r="I114" s="20">
        <v>-42.77</v>
      </c>
      <c r="J114" s="16">
        <v>311</v>
      </c>
      <c r="K114" s="16">
        <v>238.7</v>
      </c>
      <c r="L114" s="16" t="s">
        <v>151</v>
      </c>
      <c r="M114" s="78"/>
    </row>
    <row r="115" spans="1:13" x14ac:dyDescent="0.2">
      <c r="A115" s="27" t="s">
        <v>135</v>
      </c>
      <c r="B115" s="76" t="s">
        <v>153</v>
      </c>
      <c r="C115" s="28">
        <v>6.1899999999999997E-2</v>
      </c>
      <c r="D115" s="31">
        <v>42349.552083333336</v>
      </c>
      <c r="E115" s="28">
        <v>157</v>
      </c>
      <c r="F115" s="71" t="s">
        <v>153</v>
      </c>
      <c r="G115" s="16">
        <f t="shared" si="4"/>
        <v>9.7182999999999993</v>
      </c>
      <c r="H115" s="20">
        <v>-20.059999999999999</v>
      </c>
      <c r="I115" s="20">
        <v>-42.77</v>
      </c>
      <c r="J115" s="16">
        <v>311</v>
      </c>
      <c r="K115" s="16">
        <v>238.7</v>
      </c>
      <c r="L115" s="16" t="s">
        <v>151</v>
      </c>
      <c r="M115" s="78"/>
    </row>
    <row r="116" spans="1:13" x14ac:dyDescent="0.2">
      <c r="A116" s="27" t="s">
        <v>135</v>
      </c>
      <c r="B116" s="28">
        <v>1.0999999999999999E-2</v>
      </c>
      <c r="C116" s="28">
        <v>8.3500000000000005E-2</v>
      </c>
      <c r="D116" s="31">
        <v>42342.659722222219</v>
      </c>
      <c r="E116" s="28">
        <v>157</v>
      </c>
      <c r="F116" s="16">
        <f>B116*E116</f>
        <v>1.7269999999999999</v>
      </c>
      <c r="G116" s="16">
        <f t="shared" si="4"/>
        <v>13.109500000000001</v>
      </c>
      <c r="H116" s="20">
        <v>-20.059999999999999</v>
      </c>
      <c r="I116" s="20">
        <v>-42.77</v>
      </c>
      <c r="J116" s="16">
        <v>311</v>
      </c>
      <c r="K116" s="16">
        <v>238.7</v>
      </c>
      <c r="L116" s="16" t="s">
        <v>151</v>
      </c>
      <c r="M116" s="78"/>
    </row>
    <row r="117" spans="1:13" x14ac:dyDescent="0.2">
      <c r="A117" s="27" t="s">
        <v>135</v>
      </c>
      <c r="B117" s="76" t="s">
        <v>153</v>
      </c>
      <c r="C117" s="28">
        <v>0.14099999999999999</v>
      </c>
      <c r="D117" s="31">
        <v>42360.385416666664</v>
      </c>
      <c r="E117" s="28">
        <v>157</v>
      </c>
      <c r="F117" s="71" t="s">
        <v>153</v>
      </c>
      <c r="G117" s="16">
        <f t="shared" si="4"/>
        <v>22.136999999999997</v>
      </c>
      <c r="H117" s="20">
        <v>-20.059999999999999</v>
      </c>
      <c r="I117" s="20">
        <v>-42.77</v>
      </c>
      <c r="J117" s="16">
        <v>311</v>
      </c>
      <c r="K117" s="16">
        <v>238.7</v>
      </c>
      <c r="L117" s="16" t="s">
        <v>151</v>
      </c>
      <c r="M117" s="78"/>
    </row>
    <row r="118" spans="1:13" ht="30" x14ac:dyDescent="0.2">
      <c r="A118" s="27" t="s">
        <v>208</v>
      </c>
      <c r="B118" s="76" t="s">
        <v>153</v>
      </c>
      <c r="C118" s="28">
        <v>1.3299999999999999E-2</v>
      </c>
      <c r="D118" s="31">
        <v>42367.430555555555</v>
      </c>
      <c r="E118" s="28">
        <v>157</v>
      </c>
      <c r="F118" s="71" t="s">
        <v>153</v>
      </c>
      <c r="G118" s="16">
        <f t="shared" si="4"/>
        <v>2.0880999999999998</v>
      </c>
      <c r="H118" s="20">
        <v>-20.010000000000002</v>
      </c>
      <c r="I118" s="20">
        <v>-42.74</v>
      </c>
      <c r="J118" s="16">
        <v>264</v>
      </c>
      <c r="K118" s="16">
        <v>181.3</v>
      </c>
      <c r="L118" s="16" t="s">
        <v>151</v>
      </c>
      <c r="M118" s="78"/>
    </row>
    <row r="119" spans="1:13" ht="30" x14ac:dyDescent="0.2">
      <c r="A119" s="27" t="s">
        <v>208</v>
      </c>
      <c r="B119" s="76" t="s">
        <v>153</v>
      </c>
      <c r="C119" s="28">
        <v>2.9100000000000001E-2</v>
      </c>
      <c r="D119" s="31">
        <v>42354.527083333334</v>
      </c>
      <c r="E119" s="28">
        <v>157</v>
      </c>
      <c r="F119" s="71" t="s">
        <v>153</v>
      </c>
      <c r="G119" s="16">
        <f t="shared" si="4"/>
        <v>4.5686999999999998</v>
      </c>
      <c r="H119" s="20">
        <v>-20.010000000000002</v>
      </c>
      <c r="I119" s="20">
        <v>-42.74</v>
      </c>
      <c r="J119" s="16">
        <v>264</v>
      </c>
      <c r="K119" s="16">
        <v>181.3</v>
      </c>
      <c r="L119" s="16" t="s">
        <v>151</v>
      </c>
      <c r="M119" s="78"/>
    </row>
    <row r="120" spans="1:13" ht="30" x14ac:dyDescent="0.2">
      <c r="A120" s="27" t="s">
        <v>208</v>
      </c>
      <c r="B120" s="76" t="s">
        <v>153</v>
      </c>
      <c r="C120" s="28">
        <v>3.9199999999999999E-2</v>
      </c>
      <c r="D120" s="31">
        <v>42349.552083333336</v>
      </c>
      <c r="E120" s="28">
        <v>157</v>
      </c>
      <c r="F120" s="71" t="s">
        <v>153</v>
      </c>
      <c r="G120" s="16">
        <f t="shared" si="4"/>
        <v>6.1543999999999999</v>
      </c>
      <c r="H120" s="20">
        <v>-20.010000000000002</v>
      </c>
      <c r="I120" s="20">
        <v>-42.74</v>
      </c>
      <c r="J120" s="16">
        <v>264</v>
      </c>
      <c r="K120" s="16">
        <v>181.3</v>
      </c>
      <c r="L120" s="16" t="s">
        <v>151</v>
      </c>
      <c r="M120" s="78"/>
    </row>
    <row r="121" spans="1:13" ht="30" x14ac:dyDescent="0.2">
      <c r="A121" s="27" t="s">
        <v>208</v>
      </c>
      <c r="B121" s="28">
        <v>1.4E-2</v>
      </c>
      <c r="C121" s="28">
        <v>4.6199999999999998E-2</v>
      </c>
      <c r="D121" s="31">
        <v>42360.364583333336</v>
      </c>
      <c r="E121" s="28">
        <v>157</v>
      </c>
      <c r="F121" s="16">
        <f>B121*E121</f>
        <v>2.198</v>
      </c>
      <c r="G121" s="16">
        <f t="shared" si="4"/>
        <v>7.2534000000000001</v>
      </c>
      <c r="H121" s="20">
        <v>-20.010000000000002</v>
      </c>
      <c r="I121" s="20">
        <v>-42.74</v>
      </c>
      <c r="J121" s="16">
        <v>264</v>
      </c>
      <c r="K121" s="16">
        <v>181.3</v>
      </c>
      <c r="L121" s="16" t="s">
        <v>151</v>
      </c>
      <c r="M121" s="78"/>
    </row>
    <row r="122" spans="1:13" ht="30" x14ac:dyDescent="0.2">
      <c r="A122" s="27" t="s">
        <v>208</v>
      </c>
      <c r="B122" s="28">
        <v>1.0999999999999999E-2</v>
      </c>
      <c r="C122" s="28">
        <v>5.5899999999999998E-2</v>
      </c>
      <c r="D122" s="31">
        <v>42342.540277777778</v>
      </c>
      <c r="E122" s="28">
        <v>157</v>
      </c>
      <c r="F122" s="16">
        <f>B122*E122</f>
        <v>1.7269999999999999</v>
      </c>
      <c r="G122" s="16">
        <f t="shared" si="4"/>
        <v>8.7762999999999991</v>
      </c>
      <c r="H122" s="20">
        <v>-20.010000000000002</v>
      </c>
      <c r="I122" s="20">
        <v>-42.74</v>
      </c>
      <c r="J122" s="16">
        <v>264</v>
      </c>
      <c r="K122" s="16">
        <v>181.3</v>
      </c>
      <c r="L122" s="16" t="s">
        <v>151</v>
      </c>
      <c r="M122" s="78"/>
    </row>
    <row r="123" spans="1:13" ht="30" x14ac:dyDescent="0.2">
      <c r="A123" s="27" t="s">
        <v>232</v>
      </c>
      <c r="B123" s="76" t="s">
        <v>153</v>
      </c>
      <c r="C123" s="28">
        <v>2.5100000000000001E-2</v>
      </c>
      <c r="D123" s="31">
        <v>42354.490277777775</v>
      </c>
      <c r="E123" s="28">
        <v>157</v>
      </c>
      <c r="F123" s="71" t="s">
        <v>153</v>
      </c>
      <c r="G123" s="16">
        <f t="shared" si="4"/>
        <v>3.9407000000000001</v>
      </c>
      <c r="H123" s="20">
        <v>-19.899999999999999</v>
      </c>
      <c r="I123" s="20">
        <v>-42.59</v>
      </c>
      <c r="J123" s="16">
        <v>264</v>
      </c>
      <c r="K123" s="16">
        <v>181.3</v>
      </c>
      <c r="L123" s="16" t="s">
        <v>151</v>
      </c>
      <c r="M123" s="78"/>
    </row>
    <row r="124" spans="1:13" ht="30" x14ac:dyDescent="0.2">
      <c r="A124" s="27" t="s">
        <v>232</v>
      </c>
      <c r="B124" s="76" t="s">
        <v>153</v>
      </c>
      <c r="C124" s="28">
        <v>2.53E-2</v>
      </c>
      <c r="D124" s="31">
        <v>42349.46875</v>
      </c>
      <c r="E124" s="28">
        <v>157</v>
      </c>
      <c r="F124" s="71" t="s">
        <v>153</v>
      </c>
      <c r="G124" s="16">
        <f t="shared" si="4"/>
        <v>3.9720999999999997</v>
      </c>
      <c r="H124" s="20">
        <v>-19.899999999999999</v>
      </c>
      <c r="I124" s="20">
        <v>-42.59</v>
      </c>
      <c r="J124" s="16">
        <v>264</v>
      </c>
      <c r="K124" s="16">
        <v>181.3</v>
      </c>
      <c r="L124" s="16" t="s">
        <v>151</v>
      </c>
      <c r="M124" s="78"/>
    </row>
    <row r="125" spans="1:13" ht="30" x14ac:dyDescent="0.2">
      <c r="A125" s="27" t="s">
        <v>232</v>
      </c>
      <c r="B125" s="76" t="s">
        <v>153</v>
      </c>
      <c r="C125" s="28">
        <v>2.7300000000000001E-2</v>
      </c>
      <c r="D125" s="31">
        <v>42360.458333333336</v>
      </c>
      <c r="E125" s="28">
        <v>157</v>
      </c>
      <c r="F125" s="71" t="s">
        <v>153</v>
      </c>
      <c r="G125" s="16">
        <f t="shared" si="4"/>
        <v>4.2861000000000002</v>
      </c>
      <c r="H125" s="20">
        <v>-19.899999999999999</v>
      </c>
      <c r="I125" s="20">
        <v>-42.59</v>
      </c>
      <c r="J125" s="16">
        <v>264</v>
      </c>
      <c r="K125" s="16">
        <v>181.3</v>
      </c>
      <c r="L125" s="16" t="s">
        <v>151</v>
      </c>
      <c r="M125" s="78"/>
    </row>
    <row r="126" spans="1:13" ht="30" x14ac:dyDescent="0.2">
      <c r="A126" s="27" t="s">
        <v>232</v>
      </c>
      <c r="B126" s="28">
        <v>3.5999999999999997E-2</v>
      </c>
      <c r="C126" s="28">
        <v>2.81E-2</v>
      </c>
      <c r="D126" s="31">
        <v>42367.465277777781</v>
      </c>
      <c r="E126" s="28">
        <v>157</v>
      </c>
      <c r="F126" s="16">
        <f>B126*E126</f>
        <v>5.6519999999999992</v>
      </c>
      <c r="G126" s="16">
        <f t="shared" si="4"/>
        <v>4.4116999999999997</v>
      </c>
      <c r="H126" s="20">
        <v>-19.899999999999999</v>
      </c>
      <c r="I126" s="20">
        <v>-42.59</v>
      </c>
      <c r="J126" s="16">
        <v>264</v>
      </c>
      <c r="K126" s="16">
        <v>181.3</v>
      </c>
      <c r="L126" s="16" t="s">
        <v>151</v>
      </c>
      <c r="M126" s="78"/>
    </row>
    <row r="127" spans="1:13" ht="30" x14ac:dyDescent="0.2">
      <c r="A127" s="27" t="s">
        <v>232</v>
      </c>
      <c r="B127" s="76" t="s">
        <v>153</v>
      </c>
      <c r="C127" s="28">
        <v>4.0300000000000002E-2</v>
      </c>
      <c r="D127" s="31">
        <v>42342.350694444445</v>
      </c>
      <c r="E127" s="28">
        <v>157</v>
      </c>
      <c r="F127" s="71" t="s">
        <v>153</v>
      </c>
      <c r="G127" s="16">
        <f t="shared" si="4"/>
        <v>6.3271000000000006</v>
      </c>
      <c r="H127" s="20">
        <v>-19.899999999999999</v>
      </c>
      <c r="I127" s="20">
        <v>-42.59</v>
      </c>
      <c r="J127" s="16">
        <v>264</v>
      </c>
      <c r="K127" s="16">
        <v>181.3</v>
      </c>
      <c r="L127" s="16" t="s">
        <v>151</v>
      </c>
      <c r="M127" s="78"/>
    </row>
    <row r="128" spans="1:13" ht="30" x14ac:dyDescent="0.2">
      <c r="A128" s="27" t="s">
        <v>320</v>
      </c>
      <c r="B128" s="76" t="s">
        <v>153</v>
      </c>
      <c r="C128" s="28">
        <v>1.5599999999999999E-2</v>
      </c>
      <c r="D128" s="31">
        <v>42360.475694444445</v>
      </c>
      <c r="E128" s="28">
        <v>215</v>
      </c>
      <c r="F128" s="71" t="s">
        <v>153</v>
      </c>
      <c r="G128" s="16">
        <f t="shared" si="4"/>
        <v>3.3539999999999996</v>
      </c>
      <c r="H128" s="20">
        <v>-19.850000000000001</v>
      </c>
      <c r="I128" s="20">
        <v>-42.54</v>
      </c>
      <c r="J128" s="16">
        <v>317</v>
      </c>
      <c r="K128" s="16">
        <v>181.3</v>
      </c>
      <c r="L128" s="16" t="s">
        <v>151</v>
      </c>
      <c r="M128" s="78"/>
    </row>
    <row r="129" spans="1:13" ht="30" x14ac:dyDescent="0.2">
      <c r="A129" s="27" t="s">
        <v>320</v>
      </c>
      <c r="B129" s="76" t="s">
        <v>153</v>
      </c>
      <c r="C129" s="28">
        <v>1.7500000000000002E-2</v>
      </c>
      <c r="D129" s="31">
        <v>42367.489583333336</v>
      </c>
      <c r="E129" s="28">
        <v>215</v>
      </c>
      <c r="F129" s="71" t="s">
        <v>153</v>
      </c>
      <c r="G129" s="16">
        <f t="shared" si="4"/>
        <v>3.7625000000000002</v>
      </c>
      <c r="H129" s="20">
        <v>-19.850000000000001</v>
      </c>
      <c r="I129" s="20">
        <v>-42.54</v>
      </c>
      <c r="J129" s="16">
        <v>317</v>
      </c>
      <c r="K129" s="16">
        <v>181.3</v>
      </c>
      <c r="L129" s="16" t="s">
        <v>151</v>
      </c>
      <c r="M129" s="78"/>
    </row>
    <row r="130" spans="1:13" ht="30" x14ac:dyDescent="0.2">
      <c r="A130" s="27" t="s">
        <v>320</v>
      </c>
      <c r="B130" s="76" t="s">
        <v>153</v>
      </c>
      <c r="C130" s="28">
        <v>2.5499999999999998E-2</v>
      </c>
      <c r="D130" s="31">
        <v>42354.395833333336</v>
      </c>
      <c r="E130" s="28">
        <v>215</v>
      </c>
      <c r="F130" s="71" t="s">
        <v>153</v>
      </c>
      <c r="G130" s="16">
        <f t="shared" si="4"/>
        <v>5.4824999999999999</v>
      </c>
      <c r="H130" s="20">
        <v>-19.850000000000001</v>
      </c>
      <c r="I130" s="20">
        <v>-42.54</v>
      </c>
      <c r="J130" s="16">
        <v>317</v>
      </c>
      <c r="K130" s="16">
        <v>181.3</v>
      </c>
      <c r="L130" s="16" t="s">
        <v>151</v>
      </c>
      <c r="M130" s="78"/>
    </row>
    <row r="131" spans="1:13" ht="30" x14ac:dyDescent="0.2">
      <c r="A131" s="27" t="s">
        <v>320</v>
      </c>
      <c r="B131" s="28">
        <v>1.0999999999999999E-2</v>
      </c>
      <c r="C131" s="28">
        <v>3.3700000000000001E-2</v>
      </c>
      <c r="D131" s="31">
        <v>42342.392361111109</v>
      </c>
      <c r="E131" s="28">
        <v>215</v>
      </c>
      <c r="F131" s="16">
        <f>B131*E131</f>
        <v>2.3649999999999998</v>
      </c>
      <c r="G131" s="16">
        <f t="shared" si="4"/>
        <v>7.2454999999999998</v>
      </c>
      <c r="H131" s="20">
        <v>-19.850000000000001</v>
      </c>
      <c r="I131" s="20">
        <v>-42.54</v>
      </c>
      <c r="J131" s="16">
        <v>317</v>
      </c>
      <c r="K131" s="16">
        <v>181.3</v>
      </c>
      <c r="L131" s="16" t="s">
        <v>151</v>
      </c>
      <c r="M131" s="78"/>
    </row>
    <row r="132" spans="1:13" ht="30" x14ac:dyDescent="0.2">
      <c r="A132" s="27" t="s">
        <v>320</v>
      </c>
      <c r="B132" s="76" t="s">
        <v>153</v>
      </c>
      <c r="C132" s="28">
        <v>3.6700000000000003E-2</v>
      </c>
      <c r="D132" s="31">
        <v>42349.443055555559</v>
      </c>
      <c r="E132" s="28">
        <v>215</v>
      </c>
      <c r="F132" s="71" t="s">
        <v>153</v>
      </c>
      <c r="G132" s="16">
        <f t="shared" si="4"/>
        <v>7.8905000000000012</v>
      </c>
      <c r="H132" s="20">
        <v>-19.850000000000001</v>
      </c>
      <c r="I132" s="20">
        <v>-42.54</v>
      </c>
      <c r="J132" s="16">
        <v>317</v>
      </c>
      <c r="K132" s="16">
        <v>181.3</v>
      </c>
      <c r="L132" s="16" t="s">
        <v>151</v>
      </c>
      <c r="M132" s="78"/>
    </row>
    <row r="133" spans="1:13" ht="30" x14ac:dyDescent="0.2">
      <c r="A133" s="27" t="s">
        <v>321</v>
      </c>
      <c r="B133" s="76" t="s">
        <v>153</v>
      </c>
      <c r="C133" s="28">
        <v>1.44E-2</v>
      </c>
      <c r="D133" s="31">
        <v>42360.527777777781</v>
      </c>
      <c r="E133" s="16">
        <v>215</v>
      </c>
      <c r="F133" s="71" t="s">
        <v>153</v>
      </c>
      <c r="G133" s="16">
        <f t="shared" si="4"/>
        <v>3.0960000000000001</v>
      </c>
      <c r="H133" s="20">
        <v>-19.79</v>
      </c>
      <c r="I133" s="20">
        <v>-42.49</v>
      </c>
      <c r="J133" s="16">
        <v>257</v>
      </c>
      <c r="K133" s="16">
        <v>181.3</v>
      </c>
      <c r="L133" s="16" t="s">
        <v>151</v>
      </c>
      <c r="M133" s="78"/>
    </row>
    <row r="134" spans="1:13" ht="30" x14ac:dyDescent="0.2">
      <c r="A134" s="27" t="s">
        <v>321</v>
      </c>
      <c r="B134" s="76" t="s">
        <v>153</v>
      </c>
      <c r="C134" s="28">
        <v>1.44E-2</v>
      </c>
      <c r="D134" s="31">
        <v>42367.517361111109</v>
      </c>
      <c r="E134" s="16">
        <v>215</v>
      </c>
      <c r="F134" s="71" t="s">
        <v>153</v>
      </c>
      <c r="G134" s="16">
        <f t="shared" si="4"/>
        <v>3.0960000000000001</v>
      </c>
      <c r="H134" s="20">
        <v>-19.79</v>
      </c>
      <c r="I134" s="20">
        <v>-42.49</v>
      </c>
      <c r="J134" s="16">
        <v>257</v>
      </c>
      <c r="K134" s="16">
        <v>181.3</v>
      </c>
      <c r="L134" s="16" t="s">
        <v>151</v>
      </c>
      <c r="M134" s="78"/>
    </row>
    <row r="135" spans="1:13" ht="30" x14ac:dyDescent="0.2">
      <c r="A135" s="27" t="s">
        <v>321</v>
      </c>
      <c r="B135" s="76" t="s">
        <v>153</v>
      </c>
      <c r="C135" s="28">
        <v>2.5100000000000001E-2</v>
      </c>
      <c r="D135" s="31">
        <v>42349.402083333334</v>
      </c>
      <c r="E135" s="16">
        <v>215</v>
      </c>
      <c r="F135" s="71" t="s">
        <v>153</v>
      </c>
      <c r="G135" s="16">
        <f t="shared" si="4"/>
        <v>5.3965000000000005</v>
      </c>
      <c r="H135" s="20">
        <v>-19.79</v>
      </c>
      <c r="I135" s="20">
        <v>-42.49</v>
      </c>
      <c r="J135" s="16">
        <v>257</v>
      </c>
      <c r="K135" s="16">
        <v>181.3</v>
      </c>
      <c r="L135" s="16" t="s">
        <v>151</v>
      </c>
      <c r="M135" s="78"/>
    </row>
    <row r="136" spans="1:13" ht="30" x14ac:dyDescent="0.2">
      <c r="A136" s="27" t="s">
        <v>321</v>
      </c>
      <c r="B136" s="76" t="s">
        <v>153</v>
      </c>
      <c r="C136" s="28">
        <v>3.0599999999999999E-2</v>
      </c>
      <c r="D136" s="31">
        <v>42342.444444444445</v>
      </c>
      <c r="E136" s="16">
        <v>215</v>
      </c>
      <c r="F136" s="71" t="s">
        <v>153</v>
      </c>
      <c r="G136" s="16">
        <f t="shared" si="4"/>
        <v>6.5789999999999997</v>
      </c>
      <c r="H136" s="20">
        <v>-19.79</v>
      </c>
      <c r="I136" s="20">
        <v>-42.49</v>
      </c>
      <c r="J136" s="16">
        <v>257</v>
      </c>
      <c r="K136" s="16">
        <v>181.3</v>
      </c>
      <c r="L136" s="16" t="s">
        <v>151</v>
      </c>
      <c r="M136" s="78"/>
    </row>
    <row r="137" spans="1:13" ht="30" x14ac:dyDescent="0.2">
      <c r="A137" s="27" t="s">
        <v>321</v>
      </c>
      <c r="B137" s="76" t="s">
        <v>153</v>
      </c>
      <c r="C137" s="28">
        <v>0.04</v>
      </c>
      <c r="D137" s="31">
        <v>42354.439583333333</v>
      </c>
      <c r="E137" s="16">
        <v>215</v>
      </c>
      <c r="F137" s="71" t="s">
        <v>153</v>
      </c>
      <c r="G137" s="16">
        <f t="shared" si="4"/>
        <v>8.6</v>
      </c>
      <c r="H137" s="20">
        <v>-19.79</v>
      </c>
      <c r="I137" s="20">
        <v>-42.49</v>
      </c>
      <c r="J137" s="16">
        <v>257</v>
      </c>
      <c r="K137" s="16">
        <v>181.3</v>
      </c>
      <c r="L137" s="16" t="s">
        <v>151</v>
      </c>
      <c r="M137" s="78"/>
    </row>
    <row r="138" spans="1:13" ht="30" x14ac:dyDescent="0.2">
      <c r="A138" s="27" t="s">
        <v>209</v>
      </c>
      <c r="B138" s="76" t="s">
        <v>153</v>
      </c>
      <c r="C138" s="28">
        <v>2.1000000000000001E-2</v>
      </c>
      <c r="D138" s="31">
        <v>42354.444444444445</v>
      </c>
      <c r="E138" s="16">
        <v>215</v>
      </c>
      <c r="F138" s="71" t="s">
        <v>153</v>
      </c>
      <c r="G138" s="16">
        <f t="shared" si="4"/>
        <v>4.5150000000000006</v>
      </c>
      <c r="H138" s="20">
        <v>-19.600000000000001</v>
      </c>
      <c r="I138" s="20">
        <v>-42.49</v>
      </c>
      <c r="J138" s="16">
        <v>231</v>
      </c>
      <c r="K138" s="16">
        <v>181.3</v>
      </c>
      <c r="L138" s="16" t="s">
        <v>151</v>
      </c>
      <c r="M138" s="78"/>
    </row>
    <row r="139" spans="1:13" ht="30" x14ac:dyDescent="0.2">
      <c r="A139" s="27" t="s">
        <v>209</v>
      </c>
      <c r="B139" s="76" t="s">
        <v>153</v>
      </c>
      <c r="C139" s="28">
        <v>2.5600000000000001E-2</v>
      </c>
      <c r="D139" s="31">
        <v>42359.5625</v>
      </c>
      <c r="E139" s="16">
        <v>215</v>
      </c>
      <c r="F139" s="71" t="s">
        <v>153</v>
      </c>
      <c r="G139" s="16">
        <f t="shared" si="4"/>
        <v>5.5040000000000004</v>
      </c>
      <c r="H139" s="20">
        <v>-19.600000000000001</v>
      </c>
      <c r="I139" s="20">
        <v>-42.49</v>
      </c>
      <c r="J139" s="16">
        <v>231</v>
      </c>
      <c r="K139" s="16">
        <v>181.3</v>
      </c>
      <c r="L139" s="16" t="s">
        <v>151</v>
      </c>
      <c r="M139" s="78"/>
    </row>
    <row r="140" spans="1:13" ht="30" x14ac:dyDescent="0.2">
      <c r="A140" s="27" t="s">
        <v>209</v>
      </c>
      <c r="B140" s="76" t="s">
        <v>153</v>
      </c>
      <c r="C140" s="28">
        <v>3.0599999999999999E-2</v>
      </c>
      <c r="D140" s="31">
        <v>42347.486111111109</v>
      </c>
      <c r="E140" s="16">
        <v>215</v>
      </c>
      <c r="F140" s="71" t="s">
        <v>153</v>
      </c>
      <c r="G140" s="16">
        <f t="shared" si="4"/>
        <v>6.5789999999999997</v>
      </c>
      <c r="H140" s="20">
        <v>-19.600000000000001</v>
      </c>
      <c r="I140" s="20">
        <v>-42.49</v>
      </c>
      <c r="J140" s="16">
        <v>231</v>
      </c>
      <c r="K140" s="16">
        <v>181.3</v>
      </c>
      <c r="L140" s="16" t="s">
        <v>151</v>
      </c>
      <c r="M140" s="78"/>
    </row>
    <row r="141" spans="1:13" ht="30" x14ac:dyDescent="0.2">
      <c r="A141" s="27" t="s">
        <v>209</v>
      </c>
      <c r="B141" s="76" t="s">
        <v>153</v>
      </c>
      <c r="C141" s="28">
        <v>3.8899999999999997E-2</v>
      </c>
      <c r="D141" s="31">
        <v>42341.506944444445</v>
      </c>
      <c r="E141" s="16">
        <v>215</v>
      </c>
      <c r="F141" s="71" t="s">
        <v>153</v>
      </c>
      <c r="G141" s="16">
        <f t="shared" si="4"/>
        <v>8.3635000000000002</v>
      </c>
      <c r="H141" s="20">
        <v>-19.600000000000001</v>
      </c>
      <c r="I141" s="20">
        <v>-42.49</v>
      </c>
      <c r="J141" s="16">
        <v>231</v>
      </c>
      <c r="K141" s="16">
        <v>181.3</v>
      </c>
      <c r="L141" s="16" t="s">
        <v>151</v>
      </c>
      <c r="M141" s="78"/>
    </row>
    <row r="142" spans="1:13" ht="30" x14ac:dyDescent="0.2">
      <c r="A142" s="27" t="s">
        <v>233</v>
      </c>
      <c r="B142" s="76" t="s">
        <v>153</v>
      </c>
      <c r="C142" s="28">
        <v>1.9099999999999999E-2</v>
      </c>
      <c r="D142" s="31">
        <v>42354.541666666664</v>
      </c>
      <c r="E142" s="16">
        <v>215</v>
      </c>
      <c r="F142" s="71" t="s">
        <v>153</v>
      </c>
      <c r="G142" s="16">
        <f t="shared" ref="G142:G173" si="5">C142*E142</f>
        <v>4.1064999999999996</v>
      </c>
      <c r="H142" s="20">
        <v>-19.54</v>
      </c>
      <c r="I142" s="20">
        <v>-42.5</v>
      </c>
      <c r="J142" s="16">
        <v>258</v>
      </c>
      <c r="K142" s="16">
        <v>181.3</v>
      </c>
      <c r="L142" s="16" t="s">
        <v>151</v>
      </c>
      <c r="M142" s="78"/>
    </row>
    <row r="143" spans="1:13" ht="30" x14ac:dyDescent="0.2">
      <c r="A143" s="27" t="s">
        <v>233</v>
      </c>
      <c r="B143" s="76" t="s">
        <v>153</v>
      </c>
      <c r="C143" s="28">
        <v>2.3E-2</v>
      </c>
      <c r="D143" s="31">
        <v>42359.600694444445</v>
      </c>
      <c r="E143" s="16">
        <v>215</v>
      </c>
      <c r="F143" s="71" t="s">
        <v>153</v>
      </c>
      <c r="G143" s="16">
        <f t="shared" si="5"/>
        <v>4.9450000000000003</v>
      </c>
      <c r="H143" s="20">
        <v>-19.54</v>
      </c>
      <c r="I143" s="20">
        <v>-42.5</v>
      </c>
      <c r="J143" s="16">
        <v>258</v>
      </c>
      <c r="K143" s="16">
        <v>181.3</v>
      </c>
      <c r="L143" s="16" t="s">
        <v>151</v>
      </c>
      <c r="M143" s="78"/>
    </row>
    <row r="144" spans="1:13" ht="30" x14ac:dyDescent="0.2">
      <c r="A144" s="27" t="s">
        <v>233</v>
      </c>
      <c r="B144" s="76" t="s">
        <v>153</v>
      </c>
      <c r="C144" s="28">
        <v>2.6800000000000001E-2</v>
      </c>
      <c r="D144" s="31">
        <v>42347.541666666664</v>
      </c>
      <c r="E144" s="16">
        <v>215</v>
      </c>
      <c r="F144" s="71" t="s">
        <v>153</v>
      </c>
      <c r="G144" s="16">
        <f t="shared" si="5"/>
        <v>5.7620000000000005</v>
      </c>
      <c r="H144" s="20">
        <v>-19.54</v>
      </c>
      <c r="I144" s="20">
        <v>-42.5</v>
      </c>
      <c r="J144" s="16">
        <v>258</v>
      </c>
      <c r="K144" s="16">
        <v>181.3</v>
      </c>
      <c r="L144" s="16" t="s">
        <v>151</v>
      </c>
      <c r="M144" s="78"/>
    </row>
    <row r="145" spans="1:13" ht="30" x14ac:dyDescent="0.2">
      <c r="A145" s="27" t="s">
        <v>233</v>
      </c>
      <c r="B145" s="76" t="s">
        <v>153</v>
      </c>
      <c r="C145" s="28">
        <v>3.78E-2</v>
      </c>
      <c r="D145" s="31">
        <v>42341.638888888891</v>
      </c>
      <c r="E145" s="16">
        <v>215</v>
      </c>
      <c r="F145" s="71" t="s">
        <v>153</v>
      </c>
      <c r="G145" s="16">
        <f t="shared" si="5"/>
        <v>8.1270000000000007</v>
      </c>
      <c r="H145" s="20">
        <v>-19.54</v>
      </c>
      <c r="I145" s="20">
        <v>-42.5</v>
      </c>
      <c r="J145" s="16">
        <v>258</v>
      </c>
      <c r="K145" s="16">
        <v>181.3</v>
      </c>
      <c r="L145" s="16" t="s">
        <v>151</v>
      </c>
      <c r="M145" s="78"/>
    </row>
    <row r="146" spans="1:13" x14ac:dyDescent="0.2">
      <c r="A146" s="27" t="s">
        <v>255</v>
      </c>
      <c r="B146" s="76" t="s">
        <v>153</v>
      </c>
      <c r="C146" s="28">
        <v>1.4800000000000001E-2</v>
      </c>
      <c r="D146" s="31">
        <v>42359.475694444445</v>
      </c>
      <c r="E146" s="28">
        <v>62.3</v>
      </c>
      <c r="F146" s="71" t="s">
        <v>153</v>
      </c>
      <c r="G146" s="16">
        <f t="shared" si="5"/>
        <v>0.92203999999999997</v>
      </c>
      <c r="H146" s="20">
        <v>-19.48</v>
      </c>
      <c r="I146" s="20">
        <v>-42.48</v>
      </c>
      <c r="J146" s="16">
        <v>234</v>
      </c>
      <c r="K146" s="16">
        <v>169.5</v>
      </c>
      <c r="L146" s="16" t="s">
        <v>151</v>
      </c>
      <c r="M146" s="78"/>
    </row>
    <row r="147" spans="1:13" x14ac:dyDescent="0.2">
      <c r="A147" s="27" t="s">
        <v>255</v>
      </c>
      <c r="B147" s="76" t="s">
        <v>153</v>
      </c>
      <c r="C147" s="28">
        <v>3.9699999999999999E-2</v>
      </c>
      <c r="D147" s="31">
        <v>42347.416666666664</v>
      </c>
      <c r="E147" s="28">
        <v>62.3</v>
      </c>
      <c r="F147" s="71" t="s">
        <v>153</v>
      </c>
      <c r="G147" s="16">
        <f t="shared" si="5"/>
        <v>2.4733099999999997</v>
      </c>
      <c r="H147" s="20">
        <v>-19.48</v>
      </c>
      <c r="I147" s="20">
        <v>-42.48</v>
      </c>
      <c r="J147" s="16">
        <v>234</v>
      </c>
      <c r="K147" s="16">
        <v>169.5</v>
      </c>
      <c r="L147" s="16" t="s">
        <v>151</v>
      </c>
      <c r="M147" s="78"/>
    </row>
    <row r="148" spans="1:13" x14ac:dyDescent="0.2">
      <c r="A148" s="27" t="s">
        <v>255</v>
      </c>
      <c r="B148" s="28">
        <v>1.2999999999999999E-2</v>
      </c>
      <c r="C148" s="28">
        <v>4.7199999999999999E-2</v>
      </c>
      <c r="D148" s="31">
        <v>42341.388888888891</v>
      </c>
      <c r="E148" s="28">
        <v>62.3</v>
      </c>
      <c r="F148" s="16">
        <f>B148*E148</f>
        <v>0.80989999999999995</v>
      </c>
      <c r="G148" s="16">
        <f t="shared" si="5"/>
        <v>2.9405599999999996</v>
      </c>
      <c r="H148" s="20">
        <v>-19.48</v>
      </c>
      <c r="I148" s="20">
        <v>-42.48</v>
      </c>
      <c r="J148" s="16">
        <v>234</v>
      </c>
      <c r="K148" s="16">
        <v>169.5</v>
      </c>
      <c r="L148" s="16" t="s">
        <v>151</v>
      </c>
      <c r="M148" s="78"/>
    </row>
    <row r="149" spans="1:13" x14ac:dyDescent="0.2">
      <c r="A149" s="27" t="s">
        <v>255</v>
      </c>
      <c r="B149" s="76" t="s">
        <v>153</v>
      </c>
      <c r="C149" s="28">
        <v>5.3600000000000002E-2</v>
      </c>
      <c r="D149" s="31">
        <v>42353.638888888891</v>
      </c>
      <c r="E149" s="28">
        <v>62.3</v>
      </c>
      <c r="F149" s="71" t="s">
        <v>153</v>
      </c>
      <c r="G149" s="16">
        <f t="shared" si="5"/>
        <v>3.33928</v>
      </c>
      <c r="H149" s="20">
        <v>-19.48</v>
      </c>
      <c r="I149" s="20">
        <v>-42.48</v>
      </c>
      <c r="J149" s="16">
        <v>234</v>
      </c>
      <c r="K149" s="16">
        <v>169.5</v>
      </c>
      <c r="L149" s="16" t="s">
        <v>151</v>
      </c>
      <c r="M149" s="78"/>
    </row>
    <row r="150" spans="1:13" x14ac:dyDescent="0.2">
      <c r="A150" s="27" t="s">
        <v>210</v>
      </c>
      <c r="B150" s="76" t="s">
        <v>153</v>
      </c>
      <c r="C150" s="28">
        <v>2.1499999999999998E-2</v>
      </c>
      <c r="D150" s="31">
        <v>42366.595138888886</v>
      </c>
      <c r="E150" s="16">
        <v>275</v>
      </c>
      <c r="F150" s="71" t="s">
        <v>153</v>
      </c>
      <c r="G150" s="16">
        <f t="shared" si="5"/>
        <v>5.9124999999999996</v>
      </c>
      <c r="H150" s="20">
        <v>-19.43</v>
      </c>
      <c r="I150" s="20">
        <v>-42.43</v>
      </c>
      <c r="J150" s="16">
        <v>212</v>
      </c>
      <c r="K150" s="16">
        <v>74.3</v>
      </c>
      <c r="L150" s="16" t="s">
        <v>151</v>
      </c>
      <c r="M150" s="78"/>
    </row>
    <row r="151" spans="1:13" x14ac:dyDescent="0.2">
      <c r="A151" s="27" t="s">
        <v>210</v>
      </c>
      <c r="B151" s="76" t="s">
        <v>153</v>
      </c>
      <c r="C151" s="28">
        <v>2.2499999999999999E-2</v>
      </c>
      <c r="D151" s="31">
        <v>42359.440972222219</v>
      </c>
      <c r="E151" s="16">
        <v>275</v>
      </c>
      <c r="F151" s="71" t="s">
        <v>153</v>
      </c>
      <c r="G151" s="16">
        <f t="shared" si="5"/>
        <v>6.1875</v>
      </c>
      <c r="H151" s="20">
        <v>-19.43</v>
      </c>
      <c r="I151" s="20">
        <v>-42.43</v>
      </c>
      <c r="J151" s="16">
        <v>212</v>
      </c>
      <c r="K151" s="16">
        <v>74.3</v>
      </c>
      <c r="L151" s="16" t="s">
        <v>151</v>
      </c>
      <c r="M151" s="78"/>
    </row>
    <row r="152" spans="1:13" x14ac:dyDescent="0.2">
      <c r="A152" s="27" t="s">
        <v>210</v>
      </c>
      <c r="B152" s="28">
        <v>0.01</v>
      </c>
      <c r="C152" s="28">
        <v>3.4799999999999998E-2</v>
      </c>
      <c r="D152" s="31">
        <v>42341.402777777781</v>
      </c>
      <c r="E152" s="16">
        <v>275</v>
      </c>
      <c r="F152" s="16">
        <f>B152*E152</f>
        <v>2.75</v>
      </c>
      <c r="G152" s="16">
        <f t="shared" si="5"/>
        <v>9.5699999999999985</v>
      </c>
      <c r="H152" s="20">
        <v>-19.43</v>
      </c>
      <c r="I152" s="20">
        <v>-42.43</v>
      </c>
      <c r="J152" s="16">
        <v>212</v>
      </c>
      <c r="K152" s="16">
        <v>74.3</v>
      </c>
      <c r="L152" s="16" t="s">
        <v>151</v>
      </c>
      <c r="M152" s="78"/>
    </row>
    <row r="153" spans="1:13" x14ac:dyDescent="0.2">
      <c r="A153" s="27" t="s">
        <v>210</v>
      </c>
      <c r="B153" s="76" t="s">
        <v>153</v>
      </c>
      <c r="C153" s="28">
        <v>4.1200000000000001E-2</v>
      </c>
      <c r="D153" s="31">
        <v>42347.395833333336</v>
      </c>
      <c r="E153" s="16">
        <v>275</v>
      </c>
      <c r="F153" s="71" t="s">
        <v>153</v>
      </c>
      <c r="G153" s="16">
        <f t="shared" si="5"/>
        <v>11.33</v>
      </c>
      <c r="H153" s="20">
        <v>-19.43</v>
      </c>
      <c r="I153" s="20">
        <v>-42.43</v>
      </c>
      <c r="J153" s="16">
        <v>212</v>
      </c>
      <c r="K153" s="16">
        <v>74.3</v>
      </c>
      <c r="L153" s="16" t="s">
        <v>151</v>
      </c>
      <c r="M153" s="78"/>
    </row>
    <row r="154" spans="1:13" x14ac:dyDescent="0.2">
      <c r="A154" s="27" t="s">
        <v>210</v>
      </c>
      <c r="B154" s="76" t="s">
        <v>153</v>
      </c>
      <c r="C154" s="28">
        <v>5.67E-2</v>
      </c>
      <c r="D154" s="31">
        <v>42353.59375</v>
      </c>
      <c r="E154" s="16">
        <v>275</v>
      </c>
      <c r="F154" s="71" t="s">
        <v>153</v>
      </c>
      <c r="G154" s="16">
        <f t="shared" si="5"/>
        <v>15.592499999999999</v>
      </c>
      <c r="H154" s="20">
        <v>-19.43</v>
      </c>
      <c r="I154" s="20">
        <v>-42.43</v>
      </c>
      <c r="J154" s="16">
        <v>212</v>
      </c>
      <c r="K154" s="16">
        <v>74.3</v>
      </c>
      <c r="L154" s="16" t="s">
        <v>151</v>
      </c>
      <c r="M154" s="78"/>
    </row>
    <row r="155" spans="1:13" x14ac:dyDescent="0.2">
      <c r="A155" s="27" t="s">
        <v>234</v>
      </c>
      <c r="B155" s="76" t="s">
        <v>153</v>
      </c>
      <c r="C155" s="28">
        <v>8.2000000000000007E-3</v>
      </c>
      <c r="D155" s="31">
        <v>42366.524305555555</v>
      </c>
      <c r="E155" s="16">
        <v>275</v>
      </c>
      <c r="F155" s="71" t="s">
        <v>153</v>
      </c>
      <c r="G155" s="16">
        <f t="shared" si="5"/>
        <v>2.2550000000000003</v>
      </c>
      <c r="H155" s="20">
        <v>-19.39</v>
      </c>
      <c r="I155" s="20">
        <v>-42.41</v>
      </c>
      <c r="J155" s="16">
        <v>237</v>
      </c>
      <c r="K155" s="16">
        <v>74.3</v>
      </c>
      <c r="L155" s="16" t="s">
        <v>151</v>
      </c>
      <c r="M155" s="78"/>
    </row>
    <row r="156" spans="1:13" x14ac:dyDescent="0.2">
      <c r="A156" s="27" t="s">
        <v>234</v>
      </c>
      <c r="B156" s="76" t="s">
        <v>153</v>
      </c>
      <c r="C156" s="28">
        <v>3.1199999999999999E-2</v>
      </c>
      <c r="D156" s="31">
        <v>42353.510416666664</v>
      </c>
      <c r="E156" s="16">
        <v>275</v>
      </c>
      <c r="F156" s="71" t="s">
        <v>153</v>
      </c>
      <c r="G156" s="16">
        <f t="shared" si="5"/>
        <v>8.58</v>
      </c>
      <c r="H156" s="20">
        <v>-19.39</v>
      </c>
      <c r="I156" s="20">
        <v>-42.41</v>
      </c>
      <c r="J156" s="16">
        <v>237</v>
      </c>
      <c r="K156" s="16">
        <v>74.3</v>
      </c>
      <c r="L156" s="16" t="s">
        <v>151</v>
      </c>
      <c r="M156" s="78"/>
    </row>
    <row r="157" spans="1:13" x14ac:dyDescent="0.2">
      <c r="A157" s="27" t="s">
        <v>234</v>
      </c>
      <c r="B157" s="76" t="s">
        <v>153</v>
      </c>
      <c r="C157" s="28">
        <v>3.1899999999999998E-2</v>
      </c>
      <c r="D157" s="31">
        <v>42359.409722222219</v>
      </c>
      <c r="E157" s="16">
        <v>275</v>
      </c>
      <c r="F157" s="71" t="s">
        <v>153</v>
      </c>
      <c r="G157" s="16">
        <f t="shared" si="5"/>
        <v>8.7724999999999991</v>
      </c>
      <c r="H157" s="20">
        <v>-19.39</v>
      </c>
      <c r="I157" s="20">
        <v>-42.41</v>
      </c>
      <c r="J157" s="16">
        <v>237</v>
      </c>
      <c r="K157" s="16">
        <v>74.3</v>
      </c>
      <c r="L157" s="16" t="s">
        <v>151</v>
      </c>
      <c r="M157" s="78"/>
    </row>
    <row r="158" spans="1:13" x14ac:dyDescent="0.2">
      <c r="A158" s="27" t="s">
        <v>234</v>
      </c>
      <c r="B158" s="76" t="s">
        <v>153</v>
      </c>
      <c r="C158" s="28">
        <v>4.3700000000000003E-2</v>
      </c>
      <c r="D158" s="31">
        <v>42340.486111111109</v>
      </c>
      <c r="E158" s="16">
        <v>275</v>
      </c>
      <c r="F158" s="71" t="s">
        <v>153</v>
      </c>
      <c r="G158" s="16">
        <f t="shared" si="5"/>
        <v>12.0175</v>
      </c>
      <c r="H158" s="20">
        <v>-19.39</v>
      </c>
      <c r="I158" s="20">
        <v>-42.41</v>
      </c>
      <c r="J158" s="16">
        <v>237</v>
      </c>
      <c r="K158" s="16">
        <v>74.3</v>
      </c>
      <c r="L158" s="16" t="s">
        <v>151</v>
      </c>
      <c r="M158" s="78"/>
    </row>
    <row r="159" spans="1:13" x14ac:dyDescent="0.2">
      <c r="A159" s="27" t="s">
        <v>234</v>
      </c>
      <c r="B159" s="76" t="s">
        <v>153</v>
      </c>
      <c r="C159" s="28">
        <v>4.8500000000000001E-2</v>
      </c>
      <c r="D159" s="31">
        <v>42347.361111111109</v>
      </c>
      <c r="E159" s="16">
        <v>275</v>
      </c>
      <c r="F159" s="71" t="s">
        <v>153</v>
      </c>
      <c r="G159" s="16">
        <f t="shared" si="5"/>
        <v>13.3375</v>
      </c>
      <c r="H159" s="20">
        <v>-19.39</v>
      </c>
      <c r="I159" s="20">
        <v>-42.41</v>
      </c>
      <c r="J159" s="16">
        <v>237</v>
      </c>
      <c r="K159" s="16">
        <v>74.3</v>
      </c>
      <c r="L159" s="16" t="s">
        <v>151</v>
      </c>
      <c r="M159" s="78"/>
    </row>
    <row r="160" spans="1:13" ht="30" x14ac:dyDescent="0.2">
      <c r="A160" s="27" t="s">
        <v>211</v>
      </c>
      <c r="B160" s="76" t="s">
        <v>153</v>
      </c>
      <c r="C160" s="28">
        <v>9.9000000000000008E-3</v>
      </c>
      <c r="D160" s="31">
        <v>42366.489583333336</v>
      </c>
      <c r="E160" s="16">
        <v>275</v>
      </c>
      <c r="F160" s="71" t="s">
        <v>153</v>
      </c>
      <c r="G160" s="16">
        <f t="shared" si="5"/>
        <v>2.7225000000000001</v>
      </c>
      <c r="H160" s="20">
        <v>-19.329999999999998</v>
      </c>
      <c r="I160" s="20">
        <v>-42.41</v>
      </c>
      <c r="J160" s="16">
        <v>270</v>
      </c>
      <c r="K160" s="16">
        <v>74.3</v>
      </c>
      <c r="L160" s="16" t="s">
        <v>151</v>
      </c>
      <c r="M160" s="78"/>
    </row>
    <row r="161" spans="1:13" ht="30" x14ac:dyDescent="0.2">
      <c r="A161" s="27" t="s">
        <v>211</v>
      </c>
      <c r="B161" s="76" t="s">
        <v>153</v>
      </c>
      <c r="C161" s="28">
        <v>3.6299999999999999E-2</v>
      </c>
      <c r="D161" s="31">
        <v>42359.399305555555</v>
      </c>
      <c r="E161" s="16">
        <v>275</v>
      </c>
      <c r="F161" s="71" t="s">
        <v>153</v>
      </c>
      <c r="G161" s="16">
        <f t="shared" si="5"/>
        <v>9.9824999999999999</v>
      </c>
      <c r="H161" s="20">
        <v>-19.329999999999998</v>
      </c>
      <c r="I161" s="20">
        <v>-42.41</v>
      </c>
      <c r="J161" s="16">
        <v>270</v>
      </c>
      <c r="K161" s="16">
        <v>74.3</v>
      </c>
      <c r="L161" s="16" t="s">
        <v>151</v>
      </c>
      <c r="M161" s="78"/>
    </row>
    <row r="162" spans="1:13" ht="30" x14ac:dyDescent="0.2">
      <c r="A162" s="27" t="s">
        <v>211</v>
      </c>
      <c r="B162" s="76" t="s">
        <v>153</v>
      </c>
      <c r="C162" s="28">
        <v>4.1700000000000001E-2</v>
      </c>
      <c r="D162" s="31">
        <v>42340.444444444445</v>
      </c>
      <c r="E162" s="16">
        <v>275</v>
      </c>
      <c r="F162" s="71" t="s">
        <v>153</v>
      </c>
      <c r="G162" s="16">
        <f t="shared" si="5"/>
        <v>11.467500000000001</v>
      </c>
      <c r="H162" s="20">
        <v>-19.329999999999998</v>
      </c>
      <c r="I162" s="20">
        <v>-42.41</v>
      </c>
      <c r="J162" s="16">
        <v>270</v>
      </c>
      <c r="K162" s="16">
        <v>74.3</v>
      </c>
      <c r="L162" s="16" t="s">
        <v>151</v>
      </c>
      <c r="M162" s="78"/>
    </row>
    <row r="163" spans="1:13" ht="30" x14ac:dyDescent="0.2">
      <c r="A163" s="27" t="s">
        <v>211</v>
      </c>
      <c r="B163" s="76" t="s">
        <v>153</v>
      </c>
      <c r="C163" s="28">
        <v>4.4400000000000002E-2</v>
      </c>
      <c r="D163" s="31">
        <v>42347.333333333336</v>
      </c>
      <c r="E163" s="16">
        <v>275</v>
      </c>
      <c r="F163" s="71" t="s">
        <v>153</v>
      </c>
      <c r="G163" s="16">
        <f t="shared" si="5"/>
        <v>12.21</v>
      </c>
      <c r="H163" s="20">
        <v>-19.329999999999998</v>
      </c>
      <c r="I163" s="20">
        <v>-42.41</v>
      </c>
      <c r="J163" s="16">
        <v>270</v>
      </c>
      <c r="K163" s="16">
        <v>74.3</v>
      </c>
      <c r="L163" s="16" t="s">
        <v>151</v>
      </c>
      <c r="M163" s="78"/>
    </row>
    <row r="164" spans="1:13" ht="30" x14ac:dyDescent="0.2">
      <c r="A164" s="27" t="s">
        <v>211</v>
      </c>
      <c r="B164" s="76" t="s">
        <v>153</v>
      </c>
      <c r="C164" s="28">
        <v>6.6000000000000003E-2</v>
      </c>
      <c r="D164" s="31">
        <v>42353.475694444445</v>
      </c>
      <c r="E164" s="16">
        <v>275</v>
      </c>
      <c r="F164" s="71" t="s">
        <v>153</v>
      </c>
      <c r="G164" s="16">
        <f t="shared" si="5"/>
        <v>18.150000000000002</v>
      </c>
      <c r="H164" s="20">
        <v>-19.329999999999998</v>
      </c>
      <c r="I164" s="20">
        <v>-42.41</v>
      </c>
      <c r="J164" s="16">
        <v>270</v>
      </c>
      <c r="K164" s="16">
        <v>74.3</v>
      </c>
      <c r="L164" s="16" t="s">
        <v>151</v>
      </c>
      <c r="M164" s="78"/>
    </row>
    <row r="165" spans="1:13" ht="30" x14ac:dyDescent="0.2">
      <c r="A165" s="27" t="s">
        <v>235</v>
      </c>
      <c r="B165" s="76" t="s">
        <v>153</v>
      </c>
      <c r="C165" s="28">
        <v>2.1000000000000001E-2</v>
      </c>
      <c r="D165" s="31">
        <v>42359.361111111109</v>
      </c>
      <c r="E165" s="16">
        <v>275</v>
      </c>
      <c r="F165" s="71" t="s">
        <v>153</v>
      </c>
      <c r="G165" s="16">
        <f t="shared" si="5"/>
        <v>5.7750000000000004</v>
      </c>
      <c r="H165" s="20">
        <v>-19.29</v>
      </c>
      <c r="I165" s="20">
        <v>-42.35</v>
      </c>
      <c r="J165" s="16">
        <v>202</v>
      </c>
      <c r="K165" s="16">
        <v>74.3</v>
      </c>
      <c r="L165" s="16" t="s">
        <v>151</v>
      </c>
      <c r="M165" s="78"/>
    </row>
    <row r="166" spans="1:13" ht="30" x14ac:dyDescent="0.2">
      <c r="A166" s="27" t="s">
        <v>235</v>
      </c>
      <c r="B166" s="76" t="s">
        <v>153</v>
      </c>
      <c r="C166" s="28">
        <v>2.6800000000000001E-2</v>
      </c>
      <c r="D166" s="31">
        <v>42353.444444444445</v>
      </c>
      <c r="E166" s="16">
        <v>275</v>
      </c>
      <c r="F166" s="71" t="s">
        <v>153</v>
      </c>
      <c r="G166" s="16">
        <f t="shared" si="5"/>
        <v>7.37</v>
      </c>
      <c r="H166" s="20">
        <v>-19.29</v>
      </c>
      <c r="I166" s="20">
        <v>-42.35</v>
      </c>
      <c r="J166" s="16">
        <v>202</v>
      </c>
      <c r="K166" s="16">
        <v>74.3</v>
      </c>
      <c r="L166" s="16" t="s">
        <v>151</v>
      </c>
      <c r="M166" s="78"/>
    </row>
    <row r="167" spans="1:13" ht="30" x14ac:dyDescent="0.2">
      <c r="A167" s="27" t="s">
        <v>235</v>
      </c>
      <c r="B167" s="76" t="s">
        <v>153</v>
      </c>
      <c r="C167" s="28">
        <v>4.58E-2</v>
      </c>
      <c r="D167" s="31">
        <v>42340.423611111109</v>
      </c>
      <c r="E167" s="16">
        <v>275</v>
      </c>
      <c r="F167" s="71" t="s">
        <v>153</v>
      </c>
      <c r="G167" s="16">
        <f t="shared" si="5"/>
        <v>12.595000000000001</v>
      </c>
      <c r="H167" s="20">
        <v>-19.29</v>
      </c>
      <c r="I167" s="20">
        <v>-42.35</v>
      </c>
      <c r="J167" s="16">
        <v>202</v>
      </c>
      <c r="K167" s="16">
        <v>74.3</v>
      </c>
      <c r="L167" s="16" t="s">
        <v>151</v>
      </c>
      <c r="M167" s="78"/>
    </row>
    <row r="168" spans="1:13" ht="30" x14ac:dyDescent="0.2">
      <c r="A168" s="27" t="s">
        <v>235</v>
      </c>
      <c r="B168" s="76" t="s">
        <v>153</v>
      </c>
      <c r="C168" s="28">
        <v>6.8400000000000002E-2</v>
      </c>
      <c r="D168" s="31">
        <v>42346.534722222219</v>
      </c>
      <c r="E168" s="16">
        <v>275</v>
      </c>
      <c r="F168" s="71" t="s">
        <v>153</v>
      </c>
      <c r="G168" s="16">
        <f t="shared" si="5"/>
        <v>18.810000000000002</v>
      </c>
      <c r="H168" s="20">
        <v>-19.29</v>
      </c>
      <c r="I168" s="20">
        <v>-42.35</v>
      </c>
      <c r="J168" s="16">
        <v>202</v>
      </c>
      <c r="K168" s="16">
        <v>74.3</v>
      </c>
      <c r="L168" s="16" t="s">
        <v>151</v>
      </c>
      <c r="M168" s="78"/>
    </row>
    <row r="169" spans="1:13" ht="45" x14ac:dyDescent="0.2">
      <c r="A169" s="27" t="s">
        <v>256</v>
      </c>
      <c r="B169" s="76" t="s">
        <v>153</v>
      </c>
      <c r="C169" s="28">
        <v>1.0500000000000001E-2</v>
      </c>
      <c r="D169" s="31">
        <v>42366.40902777778</v>
      </c>
      <c r="E169" s="28">
        <v>275</v>
      </c>
      <c r="F169" s="71" t="s">
        <v>153</v>
      </c>
      <c r="G169" s="16">
        <f t="shared" si="5"/>
        <v>2.8875000000000002</v>
      </c>
      <c r="H169" s="20">
        <v>-19.25</v>
      </c>
      <c r="I169" s="20">
        <v>-42.31</v>
      </c>
      <c r="J169" s="16">
        <v>245</v>
      </c>
      <c r="K169" s="16">
        <v>74.3</v>
      </c>
      <c r="L169" s="16" t="s">
        <v>151</v>
      </c>
      <c r="M169" s="78"/>
    </row>
    <row r="170" spans="1:13" ht="45" x14ac:dyDescent="0.2">
      <c r="A170" s="27" t="s">
        <v>256</v>
      </c>
      <c r="B170" s="76" t="s">
        <v>153</v>
      </c>
      <c r="C170" s="28">
        <v>2.7799999999999998E-2</v>
      </c>
      <c r="D170" s="31">
        <v>42353.375</v>
      </c>
      <c r="E170" s="28">
        <v>275</v>
      </c>
      <c r="F170" s="71" t="s">
        <v>153</v>
      </c>
      <c r="G170" s="16">
        <f t="shared" si="5"/>
        <v>7.6449999999999996</v>
      </c>
      <c r="H170" s="20">
        <v>-19.25</v>
      </c>
      <c r="I170" s="20">
        <v>-42.31</v>
      </c>
      <c r="J170" s="16">
        <v>245</v>
      </c>
      <c r="K170" s="16">
        <v>74.3</v>
      </c>
      <c r="L170" s="16" t="s">
        <v>151</v>
      </c>
      <c r="M170" s="78"/>
    </row>
    <row r="171" spans="1:13" ht="45" x14ac:dyDescent="0.2">
      <c r="A171" s="27" t="s">
        <v>256</v>
      </c>
      <c r="B171" s="76" t="s">
        <v>153</v>
      </c>
      <c r="C171" s="28">
        <v>3.2199999999999999E-2</v>
      </c>
      <c r="D171" s="31">
        <v>42359.333333333336</v>
      </c>
      <c r="E171" s="28">
        <v>275</v>
      </c>
      <c r="F171" s="71" t="s">
        <v>153</v>
      </c>
      <c r="G171" s="16">
        <f t="shared" si="5"/>
        <v>8.8550000000000004</v>
      </c>
      <c r="H171" s="20">
        <v>-19.25</v>
      </c>
      <c r="I171" s="20">
        <v>-42.31</v>
      </c>
      <c r="J171" s="16">
        <v>245</v>
      </c>
      <c r="K171" s="16">
        <v>74.3</v>
      </c>
      <c r="L171" s="16" t="s">
        <v>151</v>
      </c>
      <c r="M171" s="78"/>
    </row>
    <row r="172" spans="1:13" ht="45" x14ac:dyDescent="0.2">
      <c r="A172" s="27" t="s">
        <v>256</v>
      </c>
      <c r="B172" s="76" t="s">
        <v>153</v>
      </c>
      <c r="C172" s="28">
        <v>5.1999999999999998E-2</v>
      </c>
      <c r="D172" s="31">
        <v>42346.569444444445</v>
      </c>
      <c r="E172" s="28">
        <v>275</v>
      </c>
      <c r="F172" s="71" t="s">
        <v>153</v>
      </c>
      <c r="G172" s="16">
        <f t="shared" si="5"/>
        <v>14.299999999999999</v>
      </c>
      <c r="H172" s="20">
        <v>-19.25</v>
      </c>
      <c r="I172" s="20">
        <v>-42.31</v>
      </c>
      <c r="J172" s="16">
        <v>245</v>
      </c>
      <c r="K172" s="16">
        <v>74.3</v>
      </c>
      <c r="L172" s="16" t="s">
        <v>151</v>
      </c>
      <c r="M172" s="78"/>
    </row>
    <row r="173" spans="1:13" ht="45" x14ac:dyDescent="0.2">
      <c r="A173" s="27" t="s">
        <v>256</v>
      </c>
      <c r="B173" s="28">
        <v>0.02</v>
      </c>
      <c r="C173" s="28">
        <v>9.6699999999999994E-2</v>
      </c>
      <c r="D173" s="31">
        <v>42341.319444444445</v>
      </c>
      <c r="E173" s="28">
        <v>275</v>
      </c>
      <c r="F173" s="16">
        <f>B173*E173</f>
        <v>5.5</v>
      </c>
      <c r="G173" s="16">
        <f t="shared" si="5"/>
        <v>26.592499999999998</v>
      </c>
      <c r="H173" s="20">
        <v>-19.25</v>
      </c>
      <c r="I173" s="20">
        <v>-42.31</v>
      </c>
      <c r="J173" s="16">
        <v>245</v>
      </c>
      <c r="K173" s="16">
        <v>74.3</v>
      </c>
      <c r="L173" s="16" t="s">
        <v>151</v>
      </c>
      <c r="M173" s="78"/>
    </row>
    <row r="174" spans="1:13" x14ac:dyDescent="0.2">
      <c r="A174" s="27" t="s">
        <v>236</v>
      </c>
      <c r="B174" s="76" t="s">
        <v>153</v>
      </c>
      <c r="C174" s="28">
        <v>4.4299999999999999E-2</v>
      </c>
      <c r="D174" s="31">
        <v>42340.375</v>
      </c>
      <c r="E174" s="28">
        <v>275</v>
      </c>
      <c r="F174" s="71" t="s">
        <v>153</v>
      </c>
      <c r="G174" s="16">
        <f t="shared" ref="G174:G185" si="6">C174*E174</f>
        <v>12.182499999999999</v>
      </c>
      <c r="H174" s="20">
        <v>-19.21</v>
      </c>
      <c r="I174" s="20">
        <v>-42.29</v>
      </c>
      <c r="J174" s="16">
        <v>257</v>
      </c>
      <c r="K174" s="16">
        <v>74.3</v>
      </c>
      <c r="L174" s="16" t="s">
        <v>151</v>
      </c>
      <c r="M174" s="78"/>
    </row>
    <row r="175" spans="1:13" x14ac:dyDescent="0.2">
      <c r="A175" s="27" t="s">
        <v>236</v>
      </c>
      <c r="B175" s="76" t="s">
        <v>153</v>
      </c>
      <c r="C175" s="28">
        <v>4.4999999999999998E-2</v>
      </c>
      <c r="D175" s="31">
        <v>42346.541666666664</v>
      </c>
      <c r="E175" s="28">
        <v>275</v>
      </c>
      <c r="F175" s="71" t="s">
        <v>153</v>
      </c>
      <c r="G175" s="16">
        <f t="shared" si="6"/>
        <v>12.375</v>
      </c>
      <c r="H175" s="20">
        <v>-19.21</v>
      </c>
      <c r="I175" s="20">
        <v>-42.29</v>
      </c>
      <c r="J175" s="16">
        <v>257</v>
      </c>
      <c r="K175" s="16">
        <v>74.3</v>
      </c>
      <c r="L175" s="16" t="s">
        <v>151</v>
      </c>
      <c r="M175" s="78"/>
    </row>
    <row r="176" spans="1:13" x14ac:dyDescent="0.2">
      <c r="A176" s="27" t="s">
        <v>236</v>
      </c>
      <c r="B176" s="76" t="s">
        <v>153</v>
      </c>
      <c r="C176" s="28">
        <v>5.7799999999999997E-2</v>
      </c>
      <c r="D176" s="31">
        <v>42354.659722222219</v>
      </c>
      <c r="E176" s="28">
        <v>275</v>
      </c>
      <c r="F176" s="71" t="s">
        <v>153</v>
      </c>
      <c r="G176" s="16">
        <f t="shared" si="6"/>
        <v>15.895</v>
      </c>
      <c r="H176" s="20">
        <v>-19.21</v>
      </c>
      <c r="I176" s="20">
        <v>-42.29</v>
      </c>
      <c r="J176" s="16">
        <v>257</v>
      </c>
      <c r="K176" s="16">
        <v>74.3</v>
      </c>
      <c r="L176" s="16" t="s">
        <v>151</v>
      </c>
      <c r="M176" s="78"/>
    </row>
    <row r="177" spans="1:13" x14ac:dyDescent="0.2">
      <c r="A177" s="27" t="s">
        <v>257</v>
      </c>
      <c r="B177" s="76" t="s">
        <v>153</v>
      </c>
      <c r="C177" s="28">
        <v>3.15E-2</v>
      </c>
      <c r="D177" s="31">
        <v>42346.479166666664</v>
      </c>
      <c r="E177" s="28">
        <v>275</v>
      </c>
      <c r="F177" s="71" t="s">
        <v>153</v>
      </c>
      <c r="G177" s="16">
        <f t="shared" si="6"/>
        <v>8.6624999999999996</v>
      </c>
      <c r="H177" s="20">
        <v>-19.16</v>
      </c>
      <c r="I177" s="20">
        <v>-42.24</v>
      </c>
      <c r="J177" s="16">
        <v>228</v>
      </c>
      <c r="K177" s="16">
        <v>74.3</v>
      </c>
      <c r="L177" s="16" t="s">
        <v>151</v>
      </c>
      <c r="M177" s="78"/>
    </row>
    <row r="178" spans="1:13" x14ac:dyDescent="0.2">
      <c r="A178" s="27" t="s">
        <v>257</v>
      </c>
      <c r="B178" s="76" t="s">
        <v>153</v>
      </c>
      <c r="C178" s="28">
        <v>3.2399999999999998E-2</v>
      </c>
      <c r="D178" s="31">
        <v>42365.664583333331</v>
      </c>
      <c r="E178" s="28">
        <v>275</v>
      </c>
      <c r="F178" s="71" t="s">
        <v>153</v>
      </c>
      <c r="G178" s="16">
        <f t="shared" si="6"/>
        <v>8.91</v>
      </c>
      <c r="H178" s="20">
        <v>-19.16</v>
      </c>
      <c r="I178" s="20">
        <v>-42.24</v>
      </c>
      <c r="J178" s="16">
        <v>228</v>
      </c>
      <c r="K178" s="16">
        <v>74.3</v>
      </c>
      <c r="L178" s="16" t="s">
        <v>151</v>
      </c>
      <c r="M178" s="78"/>
    </row>
    <row r="179" spans="1:13" x14ac:dyDescent="0.2">
      <c r="A179" s="27" t="s">
        <v>257</v>
      </c>
      <c r="B179" s="76" t="s">
        <v>153</v>
      </c>
      <c r="C179" s="28">
        <v>5.4399999999999997E-2</v>
      </c>
      <c r="D179" s="31">
        <v>42340.319444444445</v>
      </c>
      <c r="E179" s="28">
        <v>275</v>
      </c>
      <c r="F179" s="71" t="s">
        <v>153</v>
      </c>
      <c r="G179" s="16">
        <f t="shared" si="6"/>
        <v>14.959999999999999</v>
      </c>
      <c r="H179" s="20">
        <v>-19.16</v>
      </c>
      <c r="I179" s="20">
        <v>-42.24</v>
      </c>
      <c r="J179" s="16">
        <v>228</v>
      </c>
      <c r="K179" s="16">
        <v>74.3</v>
      </c>
      <c r="L179" s="16" t="s">
        <v>151</v>
      </c>
      <c r="M179" s="78"/>
    </row>
    <row r="180" spans="1:13" x14ac:dyDescent="0.2">
      <c r="A180" s="27" t="s">
        <v>237</v>
      </c>
      <c r="B180" s="76" t="s">
        <v>153</v>
      </c>
      <c r="C180" s="28">
        <v>7.7999999999999996E-3</v>
      </c>
      <c r="D180" s="31">
        <v>42365.619444444441</v>
      </c>
      <c r="E180" s="28">
        <v>275</v>
      </c>
      <c r="F180" s="71" t="s">
        <v>153</v>
      </c>
      <c r="G180" s="16">
        <f t="shared" si="6"/>
        <v>2.145</v>
      </c>
      <c r="H180" s="20">
        <v>-19.13</v>
      </c>
      <c r="I180" s="20">
        <v>-42.19</v>
      </c>
      <c r="J180" s="16">
        <v>230</v>
      </c>
      <c r="K180" s="16">
        <v>74.3</v>
      </c>
      <c r="L180" s="16" t="s">
        <v>151</v>
      </c>
      <c r="M180" s="78"/>
    </row>
    <row r="181" spans="1:13" x14ac:dyDescent="0.2">
      <c r="A181" s="27" t="s">
        <v>237</v>
      </c>
      <c r="B181" s="76" t="s">
        <v>153</v>
      </c>
      <c r="C181" s="28">
        <v>3.4700000000000002E-2</v>
      </c>
      <c r="D181" s="31">
        <v>42346.430555555555</v>
      </c>
      <c r="E181" s="28">
        <v>275</v>
      </c>
      <c r="F181" s="71" t="s">
        <v>153</v>
      </c>
      <c r="G181" s="16">
        <f t="shared" si="6"/>
        <v>9.5425000000000004</v>
      </c>
      <c r="H181" s="20">
        <v>-19.13</v>
      </c>
      <c r="I181" s="20">
        <v>-42.19</v>
      </c>
      <c r="J181" s="16">
        <v>230</v>
      </c>
      <c r="K181" s="16">
        <v>74.3</v>
      </c>
      <c r="L181" s="16" t="s">
        <v>151</v>
      </c>
      <c r="M181" s="78"/>
    </row>
    <row r="182" spans="1:13" x14ac:dyDescent="0.2">
      <c r="A182" s="27" t="s">
        <v>237</v>
      </c>
      <c r="B182" s="28">
        <v>1.0999999999999999E-2</v>
      </c>
      <c r="C182" s="28">
        <v>4.9000000000000002E-2</v>
      </c>
      <c r="D182" s="31">
        <v>42342.583333333336</v>
      </c>
      <c r="E182" s="28">
        <v>275</v>
      </c>
      <c r="F182" s="16">
        <f>B182*E182</f>
        <v>3.0249999999999999</v>
      </c>
      <c r="G182" s="16">
        <f t="shared" si="6"/>
        <v>13.475</v>
      </c>
      <c r="H182" s="20">
        <v>-19.13</v>
      </c>
      <c r="I182" s="20">
        <v>-42.19</v>
      </c>
      <c r="J182" s="16">
        <v>230</v>
      </c>
      <c r="K182" s="16">
        <v>74.3</v>
      </c>
      <c r="L182" s="16" t="s">
        <v>151</v>
      </c>
      <c r="M182" s="78"/>
    </row>
    <row r="183" spans="1:13" ht="30" x14ac:dyDescent="0.2">
      <c r="A183" s="27" t="s">
        <v>258</v>
      </c>
      <c r="B183" s="76" t="s">
        <v>153</v>
      </c>
      <c r="C183" s="28">
        <v>1.66E-2</v>
      </c>
      <c r="D183" s="31">
        <v>42365.587500000001</v>
      </c>
      <c r="E183" s="28">
        <v>386</v>
      </c>
      <c r="F183" s="71" t="s">
        <v>153</v>
      </c>
      <c r="G183" s="16">
        <f t="shared" si="6"/>
        <v>6.4076000000000004</v>
      </c>
      <c r="H183" s="20">
        <v>-19.100000000000001</v>
      </c>
      <c r="I183" s="20">
        <v>-42.16</v>
      </c>
      <c r="J183" s="16">
        <v>226</v>
      </c>
      <c r="K183" s="16">
        <v>84.5</v>
      </c>
      <c r="L183" s="16" t="s">
        <v>151</v>
      </c>
      <c r="M183" s="78"/>
    </row>
    <row r="184" spans="1:13" ht="30" x14ac:dyDescent="0.2">
      <c r="A184" s="27" t="s">
        <v>258</v>
      </c>
      <c r="B184" s="28">
        <v>1.0999999999999999E-2</v>
      </c>
      <c r="C184" s="28">
        <v>4.0899999999999999E-2</v>
      </c>
      <c r="D184" s="31">
        <v>42342.395833333336</v>
      </c>
      <c r="E184" s="28">
        <v>386</v>
      </c>
      <c r="F184" s="16">
        <f>B184*E184</f>
        <v>4.2459999999999996</v>
      </c>
      <c r="G184" s="16">
        <f t="shared" si="6"/>
        <v>15.7874</v>
      </c>
      <c r="H184" s="20">
        <v>-19.100000000000001</v>
      </c>
      <c r="I184" s="20">
        <v>-42.16</v>
      </c>
      <c r="J184" s="16">
        <v>226</v>
      </c>
      <c r="K184" s="16">
        <v>84.5</v>
      </c>
      <c r="L184" s="16" t="s">
        <v>151</v>
      </c>
      <c r="M184" s="78"/>
    </row>
    <row r="185" spans="1:13" ht="30" x14ac:dyDescent="0.2">
      <c r="A185" s="27" t="s">
        <v>258</v>
      </c>
      <c r="B185" s="76" t="s">
        <v>153</v>
      </c>
      <c r="C185" s="28">
        <v>5.96E-2</v>
      </c>
      <c r="D185" s="31">
        <v>42346.402777777781</v>
      </c>
      <c r="E185" s="28">
        <v>386</v>
      </c>
      <c r="F185" s="71" t="s">
        <v>153</v>
      </c>
      <c r="G185" s="16">
        <f t="shared" si="6"/>
        <v>23.005600000000001</v>
      </c>
      <c r="H185" s="20">
        <v>-19.100000000000001</v>
      </c>
      <c r="I185" s="20">
        <v>-42.16</v>
      </c>
      <c r="J185" s="16">
        <v>226</v>
      </c>
      <c r="K185" s="16">
        <v>84.5</v>
      </c>
      <c r="L185" s="16" t="s">
        <v>151</v>
      </c>
      <c r="M185" s="78"/>
    </row>
    <row r="186" spans="1:13" ht="30" x14ac:dyDescent="0.2">
      <c r="A186" s="27" t="s">
        <v>258</v>
      </c>
      <c r="B186" s="28">
        <v>1.7000000000000001E-2</v>
      </c>
      <c r="C186" s="71" t="s">
        <v>153</v>
      </c>
      <c r="D186" s="31">
        <v>42358.503472222219</v>
      </c>
      <c r="E186" s="28">
        <v>386</v>
      </c>
      <c r="F186" s="16">
        <f>B186*E186</f>
        <v>6.5620000000000003</v>
      </c>
      <c r="G186" s="71" t="s">
        <v>153</v>
      </c>
      <c r="H186" s="20">
        <v>-19.100000000000001</v>
      </c>
      <c r="I186" s="20">
        <v>-42.16</v>
      </c>
      <c r="J186" s="16">
        <v>226</v>
      </c>
      <c r="K186" s="16">
        <v>84.5</v>
      </c>
      <c r="L186" s="16" t="s">
        <v>151</v>
      </c>
      <c r="M186" s="78"/>
    </row>
    <row r="187" spans="1:13" ht="30" x14ac:dyDescent="0.2">
      <c r="A187" s="27" t="s">
        <v>238</v>
      </c>
      <c r="B187" s="76" t="s">
        <v>153</v>
      </c>
      <c r="C187" s="28">
        <v>1.0200000000000001E-2</v>
      </c>
      <c r="D187" s="31">
        <v>42365.568055555559</v>
      </c>
      <c r="E187" s="28">
        <v>386</v>
      </c>
      <c r="F187" s="71" t="s">
        <v>153</v>
      </c>
      <c r="G187" s="16">
        <f t="shared" ref="G187:G192" si="7">C187*E187</f>
        <v>3.9372000000000003</v>
      </c>
      <c r="H187" s="20">
        <v>-19.04</v>
      </c>
      <c r="I187" s="20">
        <v>-42.14</v>
      </c>
      <c r="J187" s="16">
        <v>231</v>
      </c>
      <c r="K187" s="16">
        <v>84.5</v>
      </c>
      <c r="L187" s="16" t="s">
        <v>151</v>
      </c>
      <c r="M187" s="78"/>
    </row>
    <row r="188" spans="1:13" ht="30" x14ac:dyDescent="0.2">
      <c r="A188" s="27" t="s">
        <v>238</v>
      </c>
      <c r="B188" s="76" t="s">
        <v>153</v>
      </c>
      <c r="C188" s="28">
        <v>1.9199999999999998E-2</v>
      </c>
      <c r="D188" s="31">
        <v>42342.416666666664</v>
      </c>
      <c r="E188" s="28">
        <v>386</v>
      </c>
      <c r="F188" s="71" t="s">
        <v>153</v>
      </c>
      <c r="G188" s="16">
        <f t="shared" si="7"/>
        <v>7.4111999999999991</v>
      </c>
      <c r="H188" s="20">
        <v>-19.04</v>
      </c>
      <c r="I188" s="20">
        <v>-42.14</v>
      </c>
      <c r="J188" s="16">
        <v>231</v>
      </c>
      <c r="K188" s="16">
        <v>84.5</v>
      </c>
      <c r="L188" s="16" t="s">
        <v>151</v>
      </c>
      <c r="M188" s="78"/>
    </row>
    <row r="189" spans="1:13" ht="30" x14ac:dyDescent="0.2">
      <c r="A189" s="27" t="s">
        <v>238</v>
      </c>
      <c r="B189" s="76" t="s">
        <v>153</v>
      </c>
      <c r="C189" s="28">
        <v>6.7100000000000007E-2</v>
      </c>
      <c r="D189" s="31">
        <v>42346.375</v>
      </c>
      <c r="E189" s="28">
        <v>386</v>
      </c>
      <c r="F189" s="71" t="s">
        <v>153</v>
      </c>
      <c r="G189" s="16">
        <f t="shared" si="7"/>
        <v>25.900600000000004</v>
      </c>
      <c r="H189" s="20">
        <v>-19.04</v>
      </c>
      <c r="I189" s="20">
        <v>-42.14</v>
      </c>
      <c r="J189" s="16">
        <v>231</v>
      </c>
      <c r="K189" s="16">
        <v>84.5</v>
      </c>
      <c r="L189" s="16" t="s">
        <v>151</v>
      </c>
      <c r="M189" s="78"/>
    </row>
    <row r="190" spans="1:13" ht="30" x14ac:dyDescent="0.2">
      <c r="A190" s="27" t="s">
        <v>238</v>
      </c>
      <c r="B190" s="28">
        <v>4.8000000000000001E-2</v>
      </c>
      <c r="C190" s="28">
        <v>0.26200000000000001</v>
      </c>
      <c r="D190" s="31">
        <v>42355.434027777781</v>
      </c>
      <c r="E190" s="28">
        <v>386</v>
      </c>
      <c r="F190" s="16">
        <f>B190*E190</f>
        <v>18.527999999999999</v>
      </c>
      <c r="G190" s="16">
        <f t="shared" si="7"/>
        <v>101.13200000000001</v>
      </c>
      <c r="H190" s="20">
        <v>-19.04</v>
      </c>
      <c r="I190" s="20">
        <v>-42.14</v>
      </c>
      <c r="J190" s="16">
        <v>231</v>
      </c>
      <c r="K190" s="16">
        <v>84.5</v>
      </c>
      <c r="L190" s="16" t="s">
        <v>151</v>
      </c>
      <c r="M190" s="78"/>
    </row>
    <row r="191" spans="1:13" ht="30" x14ac:dyDescent="0.2">
      <c r="A191" s="27" t="s">
        <v>239</v>
      </c>
      <c r="B191" s="76" t="s">
        <v>153</v>
      </c>
      <c r="C191" s="28">
        <v>3.39E-2</v>
      </c>
      <c r="D191" s="31">
        <v>42342.395833333336</v>
      </c>
      <c r="E191" s="16">
        <v>386</v>
      </c>
      <c r="F191" s="71" t="s">
        <v>153</v>
      </c>
      <c r="G191" s="16">
        <f t="shared" si="7"/>
        <v>13.0854</v>
      </c>
      <c r="H191" s="20">
        <v>-18.97</v>
      </c>
      <c r="I191" s="20">
        <v>-42.09</v>
      </c>
      <c r="J191" s="16">
        <v>175</v>
      </c>
      <c r="K191" s="16">
        <v>84.5</v>
      </c>
      <c r="L191" s="16" t="s">
        <v>151</v>
      </c>
      <c r="M191" s="78"/>
    </row>
    <row r="192" spans="1:13" ht="30" x14ac:dyDescent="0.2">
      <c r="A192" s="27" t="s">
        <v>239</v>
      </c>
      <c r="B192" s="76" t="s">
        <v>153</v>
      </c>
      <c r="C192" s="28">
        <v>4.8500000000000001E-2</v>
      </c>
      <c r="D192" s="31">
        <v>42346.347222222219</v>
      </c>
      <c r="E192" s="16">
        <v>386</v>
      </c>
      <c r="F192" s="71" t="s">
        <v>153</v>
      </c>
      <c r="G192" s="16">
        <f t="shared" si="7"/>
        <v>18.721</v>
      </c>
      <c r="H192" s="20">
        <v>-18.97</v>
      </c>
      <c r="I192" s="20">
        <v>-42.09</v>
      </c>
      <c r="J192" s="16">
        <v>175</v>
      </c>
      <c r="K192" s="16">
        <v>84.5</v>
      </c>
      <c r="L192" s="16" t="s">
        <v>151</v>
      </c>
      <c r="M192" s="78"/>
    </row>
    <row r="193" spans="1:13" ht="30" x14ac:dyDescent="0.2">
      <c r="A193" s="27" t="s">
        <v>239</v>
      </c>
      <c r="B193" s="28">
        <v>1.2999999999999999E-2</v>
      </c>
      <c r="C193" s="71" t="s">
        <v>153</v>
      </c>
      <c r="D193" s="31">
        <v>42355.409722222219</v>
      </c>
      <c r="E193" s="16">
        <v>386</v>
      </c>
      <c r="F193" s="16">
        <f>B193*E193</f>
        <v>5.0179999999999998</v>
      </c>
      <c r="G193" s="71" t="s">
        <v>153</v>
      </c>
      <c r="H193" s="20">
        <v>-18.97</v>
      </c>
      <c r="I193" s="20">
        <v>-42.09</v>
      </c>
      <c r="J193" s="16">
        <v>175</v>
      </c>
      <c r="K193" s="16">
        <v>84.5</v>
      </c>
      <c r="L193" s="16" t="s">
        <v>151</v>
      </c>
      <c r="M193" s="78"/>
    </row>
    <row r="194" spans="1:13" ht="30" x14ac:dyDescent="0.2">
      <c r="A194" s="27" t="s">
        <v>239</v>
      </c>
      <c r="B194" s="28">
        <v>1.4999999999999999E-2</v>
      </c>
      <c r="C194" s="71" t="s">
        <v>153</v>
      </c>
      <c r="D194" s="31">
        <v>42358.447916666664</v>
      </c>
      <c r="E194" s="16">
        <v>386</v>
      </c>
      <c r="F194" s="16">
        <f>B194*E194</f>
        <v>5.79</v>
      </c>
      <c r="G194" s="71" t="s">
        <v>153</v>
      </c>
      <c r="H194" s="20">
        <v>-18.97</v>
      </c>
      <c r="I194" s="20">
        <v>-42.09</v>
      </c>
      <c r="J194" s="16">
        <v>175</v>
      </c>
      <c r="K194" s="16">
        <v>84.5</v>
      </c>
      <c r="L194" s="16" t="s">
        <v>151</v>
      </c>
      <c r="M194" s="78"/>
    </row>
    <row r="195" spans="1:13" ht="30" x14ac:dyDescent="0.2">
      <c r="A195" s="27" t="s">
        <v>212</v>
      </c>
      <c r="B195" s="76" t="s">
        <v>153</v>
      </c>
      <c r="C195" s="28">
        <v>1.4200000000000001E-2</v>
      </c>
      <c r="D195" s="31">
        <v>42365.513888888891</v>
      </c>
      <c r="E195" s="16">
        <v>452</v>
      </c>
      <c r="F195" s="71" t="s">
        <v>153</v>
      </c>
      <c r="G195" s="16">
        <f>C195*E195</f>
        <v>6.4184000000000001</v>
      </c>
      <c r="H195" s="20">
        <v>-18.920000000000002</v>
      </c>
      <c r="I195" s="20">
        <v>-42.01</v>
      </c>
      <c r="J195" s="16">
        <v>162</v>
      </c>
      <c r="K195" s="16">
        <v>98.6</v>
      </c>
      <c r="L195" s="16" t="s">
        <v>151</v>
      </c>
      <c r="M195" s="78"/>
    </row>
    <row r="196" spans="1:13" ht="30" x14ac:dyDescent="0.2">
      <c r="A196" s="27" t="s">
        <v>212</v>
      </c>
      <c r="B196" s="76" t="s">
        <v>153</v>
      </c>
      <c r="C196" s="28">
        <v>5.2999999999999999E-2</v>
      </c>
      <c r="D196" s="31">
        <v>42346.319444444445</v>
      </c>
      <c r="E196" s="16">
        <v>452</v>
      </c>
      <c r="F196" s="71" t="s">
        <v>153</v>
      </c>
      <c r="G196" s="16">
        <f>C196*E196</f>
        <v>23.956</v>
      </c>
      <c r="H196" s="20">
        <v>-18.920000000000002</v>
      </c>
      <c r="I196" s="20">
        <v>-42.01</v>
      </c>
      <c r="J196" s="16">
        <v>162</v>
      </c>
      <c r="K196" s="16">
        <v>98.6</v>
      </c>
      <c r="L196" s="16" t="s">
        <v>151</v>
      </c>
      <c r="M196" s="78"/>
    </row>
    <row r="197" spans="1:13" ht="30" x14ac:dyDescent="0.2">
      <c r="A197" s="27" t="s">
        <v>212</v>
      </c>
      <c r="B197" s="28">
        <v>1.2999999999999999E-2</v>
      </c>
      <c r="C197" s="28">
        <v>6.2399999999999997E-2</v>
      </c>
      <c r="D197" s="31">
        <v>42342.364583333336</v>
      </c>
      <c r="E197" s="16">
        <v>452</v>
      </c>
      <c r="F197" s="16">
        <f>B197*E197</f>
        <v>5.8759999999999994</v>
      </c>
      <c r="G197" s="16">
        <f>C197*E197</f>
        <v>28.204799999999999</v>
      </c>
      <c r="H197" s="20">
        <v>-18.920000000000002</v>
      </c>
      <c r="I197" s="20">
        <v>-42.01</v>
      </c>
      <c r="J197" s="16">
        <v>162</v>
      </c>
      <c r="K197" s="16">
        <v>98.6</v>
      </c>
      <c r="L197" s="16" t="s">
        <v>151</v>
      </c>
      <c r="M197" s="78"/>
    </row>
    <row r="198" spans="1:13" ht="30" x14ac:dyDescent="0.2">
      <c r="A198" s="27" t="s">
        <v>212</v>
      </c>
      <c r="B198" s="28">
        <v>2.5000000000000001E-2</v>
      </c>
      <c r="C198" s="71" t="s">
        <v>153</v>
      </c>
      <c r="D198" s="31">
        <v>42355.361111111109</v>
      </c>
      <c r="E198" s="16">
        <v>452</v>
      </c>
      <c r="F198" s="16">
        <f>B198*E198</f>
        <v>11.3</v>
      </c>
      <c r="G198" s="71" t="s">
        <v>153</v>
      </c>
      <c r="H198" s="20">
        <v>-18.920000000000002</v>
      </c>
      <c r="I198" s="20">
        <v>-42.01</v>
      </c>
      <c r="J198" s="16">
        <v>162</v>
      </c>
      <c r="K198" s="16">
        <v>98.6</v>
      </c>
      <c r="L198" s="16" t="s">
        <v>151</v>
      </c>
      <c r="M198" s="78"/>
    </row>
    <row r="199" spans="1:13" ht="30" x14ac:dyDescent="0.2">
      <c r="A199" s="27" t="s">
        <v>240</v>
      </c>
      <c r="B199" s="76" t="s">
        <v>153</v>
      </c>
      <c r="C199" s="28">
        <v>1.2999999999999999E-2</v>
      </c>
      <c r="D199" s="31">
        <v>42365.459722222222</v>
      </c>
      <c r="E199" s="16">
        <v>452</v>
      </c>
      <c r="F199" s="71" t="s">
        <v>153</v>
      </c>
      <c r="G199" s="16">
        <f t="shared" ref="G199:G224" si="8">C199*E199</f>
        <v>5.8759999999999994</v>
      </c>
      <c r="H199" s="20">
        <v>-18.87</v>
      </c>
      <c r="I199" s="20">
        <v>-41.75</v>
      </c>
      <c r="J199" s="16">
        <v>141</v>
      </c>
      <c r="K199" s="16">
        <v>98.6</v>
      </c>
      <c r="L199" s="16" t="s">
        <v>151</v>
      </c>
      <c r="M199" s="78"/>
    </row>
    <row r="200" spans="1:13" ht="30" x14ac:dyDescent="0.2">
      <c r="A200" s="27" t="s">
        <v>240</v>
      </c>
      <c r="B200" s="76" t="s">
        <v>153</v>
      </c>
      <c r="C200" s="28">
        <v>3.7999999999999999E-2</v>
      </c>
      <c r="D200" s="31">
        <v>42343.458333333336</v>
      </c>
      <c r="E200" s="16">
        <v>452</v>
      </c>
      <c r="F200" s="71" t="s">
        <v>153</v>
      </c>
      <c r="G200" s="16">
        <f t="shared" si="8"/>
        <v>17.175999999999998</v>
      </c>
      <c r="H200" s="20">
        <v>-18.87</v>
      </c>
      <c r="I200" s="20">
        <v>-41.75</v>
      </c>
      <c r="J200" s="16">
        <v>141</v>
      </c>
      <c r="K200" s="16">
        <v>98.6</v>
      </c>
      <c r="L200" s="16" t="s">
        <v>151</v>
      </c>
      <c r="M200" s="78"/>
    </row>
    <row r="201" spans="1:13" ht="30" x14ac:dyDescent="0.2">
      <c r="A201" s="27" t="s">
        <v>240</v>
      </c>
      <c r="B201" s="76" t="s">
        <v>153</v>
      </c>
      <c r="C201" s="28">
        <v>6.7299999999999999E-2</v>
      </c>
      <c r="D201" s="31">
        <v>42347.464583333334</v>
      </c>
      <c r="E201" s="16">
        <v>452</v>
      </c>
      <c r="F201" s="71" t="s">
        <v>153</v>
      </c>
      <c r="G201" s="16">
        <f t="shared" si="8"/>
        <v>30.419599999999999</v>
      </c>
      <c r="H201" s="20">
        <v>-18.87</v>
      </c>
      <c r="I201" s="20">
        <v>-41.75</v>
      </c>
      <c r="J201" s="16">
        <v>141</v>
      </c>
      <c r="K201" s="16">
        <v>98.6</v>
      </c>
      <c r="L201" s="16" t="s">
        <v>151</v>
      </c>
      <c r="M201" s="78"/>
    </row>
    <row r="202" spans="1:13" ht="45" x14ac:dyDescent="0.2">
      <c r="A202" s="27" t="s">
        <v>322</v>
      </c>
      <c r="B202" s="76" t="s">
        <v>153</v>
      </c>
      <c r="C202" s="28">
        <v>7.7999999999999996E-3</v>
      </c>
      <c r="D202" s="31">
        <v>42365.411111111112</v>
      </c>
      <c r="E202" s="16">
        <v>452</v>
      </c>
      <c r="F202" s="71" t="s">
        <v>153</v>
      </c>
      <c r="G202" s="16">
        <f t="shared" si="8"/>
        <v>3.5255999999999998</v>
      </c>
      <c r="H202" s="20">
        <v>-18.940000000000001</v>
      </c>
      <c r="I202" s="20">
        <v>-41.7</v>
      </c>
      <c r="J202" s="16">
        <v>146</v>
      </c>
      <c r="K202" s="16">
        <v>98.6</v>
      </c>
      <c r="L202" s="16" t="s">
        <v>151</v>
      </c>
      <c r="M202" s="78"/>
    </row>
    <row r="203" spans="1:13" ht="45" x14ac:dyDescent="0.2">
      <c r="A203" s="27" t="s">
        <v>322</v>
      </c>
      <c r="B203" s="76" t="s">
        <v>153</v>
      </c>
      <c r="C203" s="28">
        <v>3.7400000000000003E-2</v>
      </c>
      <c r="D203" s="31">
        <v>42343.486111111109</v>
      </c>
      <c r="E203" s="16">
        <v>452</v>
      </c>
      <c r="F203" s="71" t="s">
        <v>153</v>
      </c>
      <c r="G203" s="16">
        <f t="shared" si="8"/>
        <v>16.904800000000002</v>
      </c>
      <c r="H203" s="20">
        <v>-18.940000000000001</v>
      </c>
      <c r="I203" s="20">
        <v>-41.7</v>
      </c>
      <c r="J203" s="16">
        <v>146</v>
      </c>
      <c r="K203" s="16">
        <v>98.6</v>
      </c>
      <c r="L203" s="16" t="s">
        <v>151</v>
      </c>
      <c r="M203" s="78"/>
    </row>
    <row r="204" spans="1:13" ht="45" x14ac:dyDescent="0.2">
      <c r="A204" s="27" t="s">
        <v>322</v>
      </c>
      <c r="B204" s="76" t="s">
        <v>153</v>
      </c>
      <c r="C204" s="28">
        <v>4.53E-2</v>
      </c>
      <c r="D204" s="31">
        <v>42347.418749999997</v>
      </c>
      <c r="E204" s="16">
        <v>452</v>
      </c>
      <c r="F204" s="71" t="s">
        <v>153</v>
      </c>
      <c r="G204" s="16">
        <f t="shared" si="8"/>
        <v>20.4756</v>
      </c>
      <c r="H204" s="20">
        <v>-18.940000000000001</v>
      </c>
      <c r="I204" s="20">
        <v>-41.7</v>
      </c>
      <c r="J204" s="16">
        <v>146</v>
      </c>
      <c r="K204" s="16">
        <v>98.6</v>
      </c>
      <c r="L204" s="16" t="s">
        <v>151</v>
      </c>
      <c r="M204" s="78"/>
    </row>
    <row r="205" spans="1:13" ht="30" x14ac:dyDescent="0.2">
      <c r="A205" s="27" t="s">
        <v>259</v>
      </c>
      <c r="B205" s="76" t="s">
        <v>153</v>
      </c>
      <c r="C205" s="28">
        <v>1.4200000000000001E-2</v>
      </c>
      <c r="D205" s="31">
        <v>42365.422222222223</v>
      </c>
      <c r="E205" s="16">
        <v>452</v>
      </c>
      <c r="F205" s="71" t="s">
        <v>153</v>
      </c>
      <c r="G205" s="16">
        <f t="shared" si="8"/>
        <v>6.4184000000000001</v>
      </c>
      <c r="H205" s="20">
        <v>-18.97</v>
      </c>
      <c r="I205" s="20">
        <v>-41.63</v>
      </c>
      <c r="J205" s="16">
        <v>181</v>
      </c>
      <c r="K205" s="16">
        <v>98.6</v>
      </c>
      <c r="L205" s="16" t="s">
        <v>151</v>
      </c>
      <c r="M205" s="78"/>
    </row>
    <row r="206" spans="1:13" ht="30" x14ac:dyDescent="0.2">
      <c r="A206" s="27" t="s">
        <v>259</v>
      </c>
      <c r="B206" s="76" t="s">
        <v>153</v>
      </c>
      <c r="C206" s="28">
        <v>2.4899999999999999E-2</v>
      </c>
      <c r="D206" s="31">
        <v>42354.416666666664</v>
      </c>
      <c r="E206" s="16">
        <v>452</v>
      </c>
      <c r="F206" s="71" t="s">
        <v>153</v>
      </c>
      <c r="G206" s="16">
        <f t="shared" si="8"/>
        <v>11.254799999999999</v>
      </c>
      <c r="H206" s="20">
        <v>-18.97</v>
      </c>
      <c r="I206" s="20">
        <v>-41.63</v>
      </c>
      <c r="J206" s="16">
        <v>181</v>
      </c>
      <c r="K206" s="16">
        <v>98.6</v>
      </c>
      <c r="L206" s="16" t="s">
        <v>151</v>
      </c>
      <c r="M206" s="78"/>
    </row>
    <row r="207" spans="1:13" ht="30" x14ac:dyDescent="0.2">
      <c r="A207" s="27" t="s">
        <v>259</v>
      </c>
      <c r="B207" s="76" t="s">
        <v>153</v>
      </c>
      <c r="C207" s="28">
        <v>7.5200000000000003E-2</v>
      </c>
      <c r="D207" s="31">
        <v>42343.416666666664</v>
      </c>
      <c r="E207" s="16">
        <v>452</v>
      </c>
      <c r="F207" s="71" t="s">
        <v>153</v>
      </c>
      <c r="G207" s="16">
        <f t="shared" si="8"/>
        <v>33.990400000000001</v>
      </c>
      <c r="H207" s="20">
        <v>-18.97</v>
      </c>
      <c r="I207" s="20">
        <v>-41.63</v>
      </c>
      <c r="J207" s="16">
        <v>181</v>
      </c>
      <c r="K207" s="16">
        <v>98.6</v>
      </c>
      <c r="L207" s="16" t="s">
        <v>151</v>
      </c>
      <c r="M207" s="78"/>
    </row>
    <row r="208" spans="1:13" ht="30" x14ac:dyDescent="0.2">
      <c r="A208" s="27" t="s">
        <v>259</v>
      </c>
      <c r="B208" s="76" t="s">
        <v>153</v>
      </c>
      <c r="C208" s="28">
        <v>9.9099999999999994E-2</v>
      </c>
      <c r="D208" s="31">
        <v>42346.414583333331</v>
      </c>
      <c r="E208" s="16">
        <v>452</v>
      </c>
      <c r="F208" s="71" t="s">
        <v>153</v>
      </c>
      <c r="G208" s="16">
        <f t="shared" si="8"/>
        <v>44.793199999999999</v>
      </c>
      <c r="H208" s="20">
        <v>-18.97</v>
      </c>
      <c r="I208" s="20">
        <v>-41.63</v>
      </c>
      <c r="J208" s="16">
        <v>181</v>
      </c>
      <c r="K208" s="16">
        <v>98.6</v>
      </c>
      <c r="L208" s="16" t="s">
        <v>151</v>
      </c>
      <c r="M208" s="78"/>
    </row>
    <row r="209" spans="1:13" ht="30" x14ac:dyDescent="0.2">
      <c r="A209" s="27" t="s">
        <v>241</v>
      </c>
      <c r="B209" s="76" t="s">
        <v>153</v>
      </c>
      <c r="C209" s="28">
        <v>1.9400000000000001E-2</v>
      </c>
      <c r="D209" s="31">
        <v>42354.484027777777</v>
      </c>
      <c r="E209" s="16">
        <v>452</v>
      </c>
      <c r="F209" s="71" t="s">
        <v>153</v>
      </c>
      <c r="G209" s="16">
        <f t="shared" si="8"/>
        <v>8.7688000000000006</v>
      </c>
      <c r="H209" s="20">
        <v>-18.98</v>
      </c>
      <c r="I209" s="20">
        <v>-41.61</v>
      </c>
      <c r="J209" s="16">
        <v>145</v>
      </c>
      <c r="K209" s="16">
        <v>98.6</v>
      </c>
      <c r="L209" s="16" t="s">
        <v>151</v>
      </c>
      <c r="M209" s="78"/>
    </row>
    <row r="210" spans="1:13" ht="30" x14ac:dyDescent="0.2">
      <c r="A210" s="27" t="s">
        <v>241</v>
      </c>
      <c r="B210" s="28">
        <v>1.6E-2</v>
      </c>
      <c r="C210" s="28">
        <v>6.5600000000000006E-2</v>
      </c>
      <c r="D210" s="31">
        <v>42343.402777777781</v>
      </c>
      <c r="E210" s="16">
        <v>452</v>
      </c>
      <c r="F210" s="16">
        <f>B210*E210</f>
        <v>7.2320000000000002</v>
      </c>
      <c r="G210" s="16">
        <f t="shared" si="8"/>
        <v>29.651200000000003</v>
      </c>
      <c r="H210" s="20">
        <v>-18.98</v>
      </c>
      <c r="I210" s="20">
        <v>-41.61</v>
      </c>
      <c r="J210" s="16">
        <v>145</v>
      </c>
      <c r="K210" s="16">
        <v>98.6</v>
      </c>
      <c r="L210" s="16" t="s">
        <v>151</v>
      </c>
      <c r="M210" s="78"/>
    </row>
    <row r="211" spans="1:13" ht="30" x14ac:dyDescent="0.2">
      <c r="A211" s="27" t="s">
        <v>241</v>
      </c>
      <c r="B211" s="76" t="s">
        <v>153</v>
      </c>
      <c r="C211" s="28">
        <v>9.4200000000000006E-2</v>
      </c>
      <c r="D211" s="31">
        <v>42346.440972222219</v>
      </c>
      <c r="E211" s="16">
        <v>452</v>
      </c>
      <c r="F211" s="71" t="s">
        <v>153</v>
      </c>
      <c r="G211" s="16">
        <f t="shared" si="8"/>
        <v>42.578400000000002</v>
      </c>
      <c r="H211" s="20">
        <v>-18.98</v>
      </c>
      <c r="I211" s="20">
        <v>-41.61</v>
      </c>
      <c r="J211" s="16">
        <v>145</v>
      </c>
      <c r="K211" s="16">
        <v>98.6</v>
      </c>
      <c r="L211" s="16" t="s">
        <v>151</v>
      </c>
      <c r="M211" s="78"/>
    </row>
    <row r="212" spans="1:13" x14ac:dyDescent="0.2">
      <c r="A212" s="27" t="s">
        <v>136</v>
      </c>
      <c r="B212" s="76" t="s">
        <v>153</v>
      </c>
      <c r="C212" s="28">
        <v>1.7999999999999999E-2</v>
      </c>
      <c r="D212" s="31">
        <v>42354.503472222219</v>
      </c>
      <c r="E212" s="16">
        <v>452</v>
      </c>
      <c r="F212" s="71" t="s">
        <v>153</v>
      </c>
      <c r="G212" s="16">
        <f t="shared" si="8"/>
        <v>8.1359999999999992</v>
      </c>
      <c r="H212" s="20">
        <v>-19.010000000000002</v>
      </c>
      <c r="I212" s="20">
        <v>-41.54</v>
      </c>
      <c r="J212" s="16">
        <v>125</v>
      </c>
      <c r="K212" s="16">
        <v>98.6</v>
      </c>
      <c r="L212" s="16" t="s">
        <v>151</v>
      </c>
      <c r="M212" s="78"/>
    </row>
    <row r="213" spans="1:13" x14ac:dyDescent="0.2">
      <c r="A213" s="27" t="s">
        <v>136</v>
      </c>
      <c r="B213" s="76" t="s">
        <v>153</v>
      </c>
      <c r="C213" s="28">
        <v>3.7499999999999999E-2</v>
      </c>
      <c r="D213" s="31">
        <v>42365.484722222223</v>
      </c>
      <c r="E213" s="16">
        <v>452</v>
      </c>
      <c r="F213" s="71" t="s">
        <v>153</v>
      </c>
      <c r="G213" s="16">
        <f t="shared" si="8"/>
        <v>16.95</v>
      </c>
      <c r="H213" s="20">
        <v>-19.010000000000002</v>
      </c>
      <c r="I213" s="20">
        <v>-41.54</v>
      </c>
      <c r="J213" s="16">
        <v>125</v>
      </c>
      <c r="K213" s="16">
        <v>98.6</v>
      </c>
      <c r="L213" s="16" t="s">
        <v>151</v>
      </c>
      <c r="M213" s="78"/>
    </row>
    <row r="214" spans="1:13" x14ac:dyDescent="0.2">
      <c r="A214" s="27" t="s">
        <v>136</v>
      </c>
      <c r="B214" s="76" t="s">
        <v>153</v>
      </c>
      <c r="C214" s="28">
        <v>9.5799999999999996E-2</v>
      </c>
      <c r="D214" s="31">
        <v>42346.459722222222</v>
      </c>
      <c r="E214" s="16">
        <v>452</v>
      </c>
      <c r="F214" s="71" t="s">
        <v>153</v>
      </c>
      <c r="G214" s="16">
        <f t="shared" si="8"/>
        <v>43.301600000000001</v>
      </c>
      <c r="H214" s="20">
        <v>-19.010000000000002</v>
      </c>
      <c r="I214" s="20">
        <v>-41.54</v>
      </c>
      <c r="J214" s="16">
        <v>125</v>
      </c>
      <c r="K214" s="16">
        <v>98.6</v>
      </c>
      <c r="L214" s="16" t="s">
        <v>151</v>
      </c>
      <c r="M214" s="78"/>
    </row>
    <row r="215" spans="1:13" ht="30" x14ac:dyDescent="0.2">
      <c r="A215" s="27" t="s">
        <v>242</v>
      </c>
      <c r="B215" s="76" t="s">
        <v>153</v>
      </c>
      <c r="C215" s="28">
        <v>1.03E-2</v>
      </c>
      <c r="D215" s="31">
        <v>42340.361111111109</v>
      </c>
      <c r="E215" s="16">
        <v>27.6</v>
      </c>
      <c r="F215" s="71" t="s">
        <v>153</v>
      </c>
      <c r="G215" s="16">
        <f t="shared" si="8"/>
        <v>0.28428000000000003</v>
      </c>
      <c r="H215" s="20">
        <v>-19.12</v>
      </c>
      <c r="I215" s="20">
        <v>-41.5</v>
      </c>
      <c r="J215" s="16">
        <v>127</v>
      </c>
      <c r="K215" s="16">
        <v>150.5</v>
      </c>
      <c r="L215" s="16" t="s">
        <v>151</v>
      </c>
      <c r="M215" s="78"/>
    </row>
    <row r="216" spans="1:13" ht="30" x14ac:dyDescent="0.2">
      <c r="A216" s="27" t="s">
        <v>242</v>
      </c>
      <c r="B216" s="76" t="s">
        <v>153</v>
      </c>
      <c r="C216" s="28">
        <v>2.53E-2</v>
      </c>
      <c r="D216" s="31">
        <v>42354.502083333333</v>
      </c>
      <c r="E216" s="16">
        <v>27.6</v>
      </c>
      <c r="F216" s="71" t="s">
        <v>153</v>
      </c>
      <c r="G216" s="16">
        <f t="shared" si="8"/>
        <v>0.69828000000000001</v>
      </c>
      <c r="H216" s="20">
        <v>-19.12</v>
      </c>
      <c r="I216" s="20">
        <v>-41.5</v>
      </c>
      <c r="J216" s="16">
        <v>127</v>
      </c>
      <c r="K216" s="16">
        <v>150.5</v>
      </c>
      <c r="L216" s="16" t="s">
        <v>151</v>
      </c>
      <c r="M216" s="78"/>
    </row>
    <row r="217" spans="1:13" ht="30" x14ac:dyDescent="0.2">
      <c r="A217" s="27" t="s">
        <v>242</v>
      </c>
      <c r="B217" s="76" t="s">
        <v>153</v>
      </c>
      <c r="C217" s="28">
        <v>6.5500000000000003E-2</v>
      </c>
      <c r="D217" s="31">
        <v>42346.513194444444</v>
      </c>
      <c r="E217" s="16">
        <v>27.6</v>
      </c>
      <c r="F217" s="71" t="s">
        <v>153</v>
      </c>
      <c r="G217" s="16">
        <f t="shared" si="8"/>
        <v>1.8078000000000001</v>
      </c>
      <c r="H217" s="20">
        <v>-19.12</v>
      </c>
      <c r="I217" s="20">
        <v>-41.5</v>
      </c>
      <c r="J217" s="16">
        <v>127</v>
      </c>
      <c r="K217" s="16">
        <v>150.5</v>
      </c>
      <c r="L217" s="16" t="s">
        <v>151</v>
      </c>
      <c r="M217" s="78"/>
    </row>
    <row r="218" spans="1:13" x14ac:dyDescent="0.2">
      <c r="A218" s="27" t="s">
        <v>213</v>
      </c>
      <c r="B218" s="76" t="s">
        <v>153</v>
      </c>
      <c r="C218" s="28">
        <v>8.9999999999999993E-3</v>
      </c>
      <c r="D218" s="31">
        <v>42358.480555555558</v>
      </c>
      <c r="E218" s="16">
        <v>514</v>
      </c>
      <c r="F218" s="71" t="s">
        <v>153</v>
      </c>
      <c r="G218" s="16">
        <f t="shared" si="8"/>
        <v>4.6259999999999994</v>
      </c>
      <c r="H218" s="20">
        <v>-19.2</v>
      </c>
      <c r="I218" s="20">
        <v>-41.4</v>
      </c>
      <c r="J218" s="16">
        <v>141</v>
      </c>
      <c r="K218" s="16">
        <v>74</v>
      </c>
      <c r="L218" s="16" t="s">
        <v>151</v>
      </c>
      <c r="M218" s="78"/>
    </row>
    <row r="219" spans="1:13" x14ac:dyDescent="0.2">
      <c r="A219" s="27" t="s">
        <v>213</v>
      </c>
      <c r="B219" s="76" t="s">
        <v>153</v>
      </c>
      <c r="C219" s="28">
        <v>1.6799999999999999E-2</v>
      </c>
      <c r="D219" s="31">
        <v>42340.45208333333</v>
      </c>
      <c r="E219" s="16">
        <v>514</v>
      </c>
      <c r="F219" s="71" t="s">
        <v>153</v>
      </c>
      <c r="G219" s="16">
        <f t="shared" si="8"/>
        <v>8.6351999999999993</v>
      </c>
      <c r="H219" s="20">
        <v>-19.2</v>
      </c>
      <c r="I219" s="20">
        <v>-41.4</v>
      </c>
      <c r="J219" s="16">
        <v>141</v>
      </c>
      <c r="K219" s="16">
        <v>74</v>
      </c>
      <c r="L219" s="16" t="s">
        <v>151</v>
      </c>
      <c r="M219" s="78"/>
    </row>
    <row r="220" spans="1:13" x14ac:dyDescent="0.2">
      <c r="A220" s="27" t="s">
        <v>213</v>
      </c>
      <c r="B220" s="76" t="s">
        <v>153</v>
      </c>
      <c r="C220" s="28">
        <v>3.0200000000000001E-2</v>
      </c>
      <c r="D220" s="31">
        <v>42354.466666666667</v>
      </c>
      <c r="E220" s="16">
        <v>514</v>
      </c>
      <c r="F220" s="71" t="s">
        <v>153</v>
      </c>
      <c r="G220" s="16">
        <f t="shared" si="8"/>
        <v>15.5228</v>
      </c>
      <c r="H220" s="20">
        <v>-19.2</v>
      </c>
      <c r="I220" s="20">
        <v>-41.4</v>
      </c>
      <c r="J220" s="16">
        <v>141</v>
      </c>
      <c r="K220" s="16">
        <v>74</v>
      </c>
      <c r="L220" s="16" t="s">
        <v>151</v>
      </c>
      <c r="M220" s="78"/>
    </row>
    <row r="221" spans="1:13" x14ac:dyDescent="0.2">
      <c r="A221" s="27" t="s">
        <v>213</v>
      </c>
      <c r="B221" s="76" t="s">
        <v>153</v>
      </c>
      <c r="C221" s="28">
        <v>7.2999999999999995E-2</v>
      </c>
      <c r="D221" s="31">
        <v>42346.451388888891</v>
      </c>
      <c r="E221" s="16">
        <v>514</v>
      </c>
      <c r="F221" s="71" t="s">
        <v>153</v>
      </c>
      <c r="G221" s="16">
        <f t="shared" si="8"/>
        <v>37.521999999999998</v>
      </c>
      <c r="H221" s="20">
        <v>-19.2</v>
      </c>
      <c r="I221" s="20">
        <v>-41.4</v>
      </c>
      <c r="J221" s="16">
        <v>141</v>
      </c>
      <c r="K221" s="16">
        <v>74</v>
      </c>
      <c r="L221" s="16" t="s">
        <v>151</v>
      </c>
      <c r="M221" s="78"/>
    </row>
    <row r="222" spans="1:13" ht="30" x14ac:dyDescent="0.2">
      <c r="A222" s="27" t="s">
        <v>243</v>
      </c>
      <c r="B222" s="76" t="s">
        <v>153</v>
      </c>
      <c r="C222" s="28">
        <v>1.6199999999999999E-2</v>
      </c>
      <c r="D222" s="31">
        <v>42340.572916666664</v>
      </c>
      <c r="E222" s="16">
        <v>514</v>
      </c>
      <c r="F222" s="71" t="s">
        <v>153</v>
      </c>
      <c r="G222" s="16">
        <f t="shared" si="8"/>
        <v>8.3268000000000004</v>
      </c>
      <c r="H222" s="20">
        <v>-19.23</v>
      </c>
      <c r="I222" s="20">
        <v>-41.33</v>
      </c>
      <c r="J222" s="16">
        <v>109</v>
      </c>
      <c r="K222" s="16">
        <v>74</v>
      </c>
      <c r="L222" s="16" t="s">
        <v>151</v>
      </c>
      <c r="M222" s="78"/>
    </row>
    <row r="223" spans="1:13" ht="30" x14ac:dyDescent="0.2">
      <c r="A223" s="27" t="s">
        <v>243</v>
      </c>
      <c r="B223" s="76" t="s">
        <v>153</v>
      </c>
      <c r="C223" s="28">
        <v>2.3300000000000001E-2</v>
      </c>
      <c r="D223" s="31">
        <v>42354.440972222219</v>
      </c>
      <c r="E223" s="16">
        <v>514</v>
      </c>
      <c r="F223" s="71" t="s">
        <v>153</v>
      </c>
      <c r="G223" s="16">
        <f t="shared" si="8"/>
        <v>11.9762</v>
      </c>
      <c r="H223" s="20">
        <v>-19.23</v>
      </c>
      <c r="I223" s="20">
        <v>-41.33</v>
      </c>
      <c r="J223" s="16">
        <v>109</v>
      </c>
      <c r="K223" s="16">
        <v>74</v>
      </c>
      <c r="L223" s="16" t="s">
        <v>151</v>
      </c>
      <c r="M223" s="78"/>
    </row>
    <row r="224" spans="1:13" ht="30" x14ac:dyDescent="0.2">
      <c r="A224" s="27" t="s">
        <v>243</v>
      </c>
      <c r="B224" s="76" t="s">
        <v>153</v>
      </c>
      <c r="C224" s="28">
        <v>5.04E-2</v>
      </c>
      <c r="D224" s="31">
        <v>42346.423611111109</v>
      </c>
      <c r="E224" s="16">
        <v>514</v>
      </c>
      <c r="F224" s="71" t="s">
        <v>153</v>
      </c>
      <c r="G224" s="16">
        <f t="shared" si="8"/>
        <v>25.9056</v>
      </c>
      <c r="H224" s="20">
        <v>-19.23</v>
      </c>
      <c r="I224" s="20">
        <v>-41.33</v>
      </c>
      <c r="J224" s="16">
        <v>109</v>
      </c>
      <c r="K224" s="16">
        <v>74</v>
      </c>
      <c r="L224" s="16" t="s">
        <v>151</v>
      </c>
      <c r="M224" s="78"/>
    </row>
    <row r="225" spans="1:13" ht="30" x14ac:dyDescent="0.2">
      <c r="A225" s="27" t="s">
        <v>243</v>
      </c>
      <c r="B225" s="28">
        <v>1.7999999999999999E-2</v>
      </c>
      <c r="C225" s="71" t="s">
        <v>153</v>
      </c>
      <c r="D225" s="31">
        <v>42358.451388888891</v>
      </c>
      <c r="E225" s="16">
        <v>514</v>
      </c>
      <c r="F225" s="16">
        <f>B225*E225</f>
        <v>9.2519999999999989</v>
      </c>
      <c r="G225" s="71" t="s">
        <v>153</v>
      </c>
      <c r="H225" s="20">
        <v>-19.23</v>
      </c>
      <c r="I225" s="20">
        <v>-41.33</v>
      </c>
      <c r="J225" s="16">
        <v>109</v>
      </c>
      <c r="K225" s="16">
        <v>74</v>
      </c>
      <c r="L225" s="16" t="s">
        <v>151</v>
      </c>
      <c r="M225" s="78"/>
    </row>
    <row r="226" spans="1:13" ht="30" x14ac:dyDescent="0.2">
      <c r="A226" s="27" t="s">
        <v>260</v>
      </c>
      <c r="B226" s="76" t="s">
        <v>153</v>
      </c>
      <c r="C226" s="28">
        <v>1.4200000000000001E-2</v>
      </c>
      <c r="D226" s="31">
        <v>42340.614583333336</v>
      </c>
      <c r="E226" s="16">
        <v>514</v>
      </c>
      <c r="F226" s="71" t="s">
        <v>153</v>
      </c>
      <c r="G226" s="16">
        <f t="shared" ref="G226:G250" si="9">C226*E226</f>
        <v>7.2988000000000008</v>
      </c>
      <c r="H226" s="20">
        <v>-19.25</v>
      </c>
      <c r="I226" s="20">
        <v>-41.3</v>
      </c>
      <c r="J226" s="16">
        <v>97</v>
      </c>
      <c r="K226" s="16">
        <v>74</v>
      </c>
      <c r="L226" s="16" t="s">
        <v>151</v>
      </c>
      <c r="M226" s="78"/>
    </row>
    <row r="227" spans="1:13" ht="30" x14ac:dyDescent="0.2">
      <c r="A227" s="27" t="s">
        <v>260</v>
      </c>
      <c r="B227" s="76" t="s">
        <v>153</v>
      </c>
      <c r="C227" s="28">
        <v>2.0500000000000001E-2</v>
      </c>
      <c r="D227" s="31">
        <v>42354.422222222223</v>
      </c>
      <c r="E227" s="16">
        <v>514</v>
      </c>
      <c r="F227" s="71" t="s">
        <v>153</v>
      </c>
      <c r="G227" s="16">
        <f t="shared" si="9"/>
        <v>10.537000000000001</v>
      </c>
      <c r="H227" s="20">
        <v>-19.25</v>
      </c>
      <c r="I227" s="20">
        <v>-41.3</v>
      </c>
      <c r="J227" s="16">
        <v>97</v>
      </c>
      <c r="K227" s="16">
        <v>74</v>
      </c>
      <c r="L227" s="16" t="s">
        <v>151</v>
      </c>
      <c r="M227" s="78"/>
    </row>
    <row r="228" spans="1:13" ht="30" x14ac:dyDescent="0.2">
      <c r="A228" s="27" t="s">
        <v>260</v>
      </c>
      <c r="B228" s="76" t="s">
        <v>153</v>
      </c>
      <c r="C228" s="28">
        <v>6.7199999999999996E-2</v>
      </c>
      <c r="D228" s="31">
        <v>42347.420138888891</v>
      </c>
      <c r="E228" s="16">
        <v>514</v>
      </c>
      <c r="F228" s="71" t="s">
        <v>153</v>
      </c>
      <c r="G228" s="16">
        <f t="shared" si="9"/>
        <v>34.540799999999997</v>
      </c>
      <c r="H228" s="20">
        <v>-19.25</v>
      </c>
      <c r="I228" s="20">
        <v>-41.3</v>
      </c>
      <c r="J228" s="16">
        <v>97</v>
      </c>
      <c r="K228" s="16">
        <v>74</v>
      </c>
      <c r="L228" s="16" t="s">
        <v>151</v>
      </c>
      <c r="M228" s="78"/>
    </row>
    <row r="229" spans="1:13" ht="30" x14ac:dyDescent="0.2">
      <c r="A229" s="27" t="s">
        <v>261</v>
      </c>
      <c r="B229" s="76" t="s">
        <v>153</v>
      </c>
      <c r="C229" s="28">
        <v>1.14E-2</v>
      </c>
      <c r="D229" s="31">
        <v>42359.420138888891</v>
      </c>
      <c r="E229" s="16">
        <v>452</v>
      </c>
      <c r="F229" s="71" t="s">
        <v>153</v>
      </c>
      <c r="G229" s="16">
        <f t="shared" si="9"/>
        <v>5.1528</v>
      </c>
      <c r="H229" s="20">
        <v>-19.350000000000001</v>
      </c>
      <c r="I229" s="20">
        <v>-41.22</v>
      </c>
      <c r="J229" s="16">
        <v>130</v>
      </c>
      <c r="K229" s="16">
        <v>74</v>
      </c>
      <c r="L229" s="16" t="s">
        <v>151</v>
      </c>
      <c r="M229" s="78"/>
    </row>
    <row r="230" spans="1:13" ht="30" x14ac:dyDescent="0.2">
      <c r="A230" s="27" t="s">
        <v>261</v>
      </c>
      <c r="B230" s="76" t="s">
        <v>153</v>
      </c>
      <c r="C230" s="28">
        <v>1.44E-2</v>
      </c>
      <c r="D230" s="31">
        <v>42341.425694444442</v>
      </c>
      <c r="E230" s="16">
        <v>452</v>
      </c>
      <c r="F230" s="71" t="s">
        <v>153</v>
      </c>
      <c r="G230" s="16">
        <f t="shared" si="9"/>
        <v>6.5087999999999999</v>
      </c>
      <c r="H230" s="20">
        <v>-19.350000000000001</v>
      </c>
      <c r="I230" s="20">
        <v>-41.22</v>
      </c>
      <c r="J230" s="16">
        <v>130</v>
      </c>
      <c r="K230" s="16">
        <v>74</v>
      </c>
      <c r="L230" s="16" t="s">
        <v>151</v>
      </c>
      <c r="M230" s="78"/>
    </row>
    <row r="231" spans="1:13" ht="30" x14ac:dyDescent="0.2">
      <c r="A231" s="27" t="s">
        <v>261</v>
      </c>
      <c r="B231" s="76" t="s">
        <v>153</v>
      </c>
      <c r="C231" s="28">
        <v>7.3300000000000004E-2</v>
      </c>
      <c r="D231" s="31">
        <v>42347.4375</v>
      </c>
      <c r="E231" s="16">
        <v>452</v>
      </c>
      <c r="F231" s="71" t="s">
        <v>153</v>
      </c>
      <c r="G231" s="16">
        <f t="shared" si="9"/>
        <v>33.131599999999999</v>
      </c>
      <c r="H231" s="20">
        <v>-19.350000000000001</v>
      </c>
      <c r="I231" s="20">
        <v>-41.22</v>
      </c>
      <c r="J231" s="16">
        <v>130</v>
      </c>
      <c r="K231" s="16">
        <v>74</v>
      </c>
      <c r="L231" s="16" t="s">
        <v>151</v>
      </c>
      <c r="M231" s="78"/>
    </row>
    <row r="232" spans="1:13" ht="30" x14ac:dyDescent="0.2">
      <c r="A232" s="27" t="s">
        <v>262</v>
      </c>
      <c r="B232" s="76" t="s">
        <v>153</v>
      </c>
      <c r="C232" s="28">
        <v>5.96E-2</v>
      </c>
      <c r="D232" s="31">
        <v>42339.503472222219</v>
      </c>
      <c r="E232" s="16">
        <v>31.7</v>
      </c>
      <c r="F232" s="71" t="s">
        <v>153</v>
      </c>
      <c r="G232" s="16">
        <f t="shared" si="9"/>
        <v>1.8893199999999999</v>
      </c>
      <c r="H232" s="20">
        <v>-20.23</v>
      </c>
      <c r="I232" s="20">
        <v>-43.41</v>
      </c>
      <c r="J232" s="16">
        <v>711</v>
      </c>
      <c r="K232" s="16">
        <v>258.3</v>
      </c>
      <c r="L232" s="16" t="s">
        <v>151</v>
      </c>
      <c r="M232" s="78"/>
    </row>
    <row r="233" spans="1:13" ht="30" x14ac:dyDescent="0.2">
      <c r="A233" s="27" t="s">
        <v>263</v>
      </c>
      <c r="B233" s="76" t="s">
        <v>153</v>
      </c>
      <c r="C233" s="28">
        <v>7.3999999999999996E-2</v>
      </c>
      <c r="D233" s="31">
        <v>42352.715277777781</v>
      </c>
      <c r="E233" s="16">
        <v>31.7</v>
      </c>
      <c r="F233" s="71" t="s">
        <v>153</v>
      </c>
      <c r="G233" s="16">
        <f t="shared" si="9"/>
        <v>2.3457999999999997</v>
      </c>
      <c r="H233" s="20">
        <v>-20.23</v>
      </c>
      <c r="I233" s="20">
        <v>-43.4</v>
      </c>
      <c r="J233" s="16">
        <v>705</v>
      </c>
      <c r="K233" s="16">
        <v>258.3</v>
      </c>
      <c r="L233" s="16" t="s">
        <v>151</v>
      </c>
      <c r="M233" s="78"/>
    </row>
    <row r="234" spans="1:13" ht="30" x14ac:dyDescent="0.2">
      <c r="A234" s="27" t="s">
        <v>263</v>
      </c>
      <c r="B234" s="76" t="s">
        <v>153</v>
      </c>
      <c r="C234" s="28">
        <v>0.125</v>
      </c>
      <c r="D234" s="31">
        <v>42339.600694444445</v>
      </c>
      <c r="E234" s="16">
        <v>31.7</v>
      </c>
      <c r="F234" s="71" t="s">
        <v>153</v>
      </c>
      <c r="G234" s="16">
        <f t="shared" si="9"/>
        <v>3.9624999999999999</v>
      </c>
      <c r="H234" s="20">
        <v>-20.23</v>
      </c>
      <c r="I234" s="20">
        <v>-43.4</v>
      </c>
      <c r="J234" s="16">
        <v>705</v>
      </c>
      <c r="K234" s="16">
        <v>258.3</v>
      </c>
      <c r="L234" s="16" t="s">
        <v>151</v>
      </c>
      <c r="M234" s="78"/>
    </row>
    <row r="235" spans="1:13" ht="30" x14ac:dyDescent="0.2">
      <c r="A235" s="27" t="s">
        <v>263</v>
      </c>
      <c r="B235" s="76" t="s">
        <v>153</v>
      </c>
      <c r="C235" s="28">
        <v>0.46200000000000002</v>
      </c>
      <c r="D235" s="31">
        <v>42358.426388888889</v>
      </c>
      <c r="E235" s="16">
        <v>31.7</v>
      </c>
      <c r="F235" s="71" t="s">
        <v>153</v>
      </c>
      <c r="G235" s="16">
        <f t="shared" si="9"/>
        <v>14.6454</v>
      </c>
      <c r="H235" s="20">
        <v>-20.23</v>
      </c>
      <c r="I235" s="20">
        <v>-43.4</v>
      </c>
      <c r="J235" s="16">
        <v>705</v>
      </c>
      <c r="K235" s="16">
        <v>258.3</v>
      </c>
      <c r="L235" s="16" t="s">
        <v>151</v>
      </c>
      <c r="M235" s="78"/>
    </row>
    <row r="236" spans="1:13" ht="30" x14ac:dyDescent="0.2">
      <c r="A236" s="55" t="s">
        <v>244</v>
      </c>
      <c r="B236" s="76" t="s">
        <v>153</v>
      </c>
      <c r="C236" s="45">
        <v>3.0000000000000001E-3</v>
      </c>
      <c r="D236" s="46">
        <v>42332</v>
      </c>
      <c r="E236" s="16">
        <v>217</v>
      </c>
      <c r="F236" s="71" t="s">
        <v>153</v>
      </c>
      <c r="G236" s="16">
        <f t="shared" si="9"/>
        <v>0.65100000000000002</v>
      </c>
      <c r="H236" s="20">
        <v>-19.489999999999998</v>
      </c>
      <c r="I236" s="56">
        <v>-41.04</v>
      </c>
      <c r="J236" s="16">
        <v>64</v>
      </c>
      <c r="K236" s="16">
        <v>52.9</v>
      </c>
      <c r="L236" s="16" t="s">
        <v>151</v>
      </c>
      <c r="M236" s="78"/>
    </row>
    <row r="237" spans="1:13" ht="30" x14ac:dyDescent="0.2">
      <c r="A237" s="55" t="s">
        <v>244</v>
      </c>
      <c r="B237" s="76" t="s">
        <v>153</v>
      </c>
      <c r="C237" s="45">
        <v>4.1999999999999997E-3</v>
      </c>
      <c r="D237" s="46">
        <v>42325</v>
      </c>
      <c r="E237" s="16">
        <v>217</v>
      </c>
      <c r="F237" s="71" t="s">
        <v>153</v>
      </c>
      <c r="G237" s="16">
        <f t="shared" si="9"/>
        <v>0.91139999999999999</v>
      </c>
      <c r="H237" s="20">
        <v>-19.489999999999998</v>
      </c>
      <c r="I237" s="56">
        <v>-41.04</v>
      </c>
      <c r="J237" s="16">
        <v>64</v>
      </c>
      <c r="K237" s="16">
        <v>52.9</v>
      </c>
      <c r="L237" s="16" t="s">
        <v>151</v>
      </c>
      <c r="M237" s="78"/>
    </row>
    <row r="238" spans="1:13" ht="30" x14ac:dyDescent="0.2">
      <c r="A238" s="27" t="s">
        <v>244</v>
      </c>
      <c r="B238" s="76" t="s">
        <v>153</v>
      </c>
      <c r="C238" s="28">
        <v>2.1000000000000001E-2</v>
      </c>
      <c r="D238" s="31">
        <v>42340.474305555559</v>
      </c>
      <c r="E238" s="16">
        <v>514</v>
      </c>
      <c r="F238" s="71" t="s">
        <v>153</v>
      </c>
      <c r="G238" s="16">
        <f t="shared" si="9"/>
        <v>10.794</v>
      </c>
      <c r="H238" s="20">
        <v>-19.489999999999998</v>
      </c>
      <c r="I238" s="56">
        <v>-41.04</v>
      </c>
      <c r="J238" s="16">
        <v>64</v>
      </c>
      <c r="K238" s="16">
        <v>74</v>
      </c>
      <c r="L238" s="16" t="s">
        <v>151</v>
      </c>
      <c r="M238" s="78"/>
    </row>
    <row r="239" spans="1:13" ht="30" x14ac:dyDescent="0.2">
      <c r="A239" s="55" t="s">
        <v>244</v>
      </c>
      <c r="B239" s="76" t="s">
        <v>153</v>
      </c>
      <c r="C239" s="45">
        <v>2.5000000000000001E-2</v>
      </c>
      <c r="D239" s="46">
        <v>42328.697916666664</v>
      </c>
      <c r="E239" s="16">
        <v>217</v>
      </c>
      <c r="F239" s="71" t="s">
        <v>153</v>
      </c>
      <c r="G239" s="16">
        <f t="shared" si="9"/>
        <v>5.4250000000000007</v>
      </c>
      <c r="H239" s="20">
        <v>-19.489999999999998</v>
      </c>
      <c r="I239" s="56">
        <v>-41.04</v>
      </c>
      <c r="J239" s="16">
        <v>64</v>
      </c>
      <c r="K239" s="16">
        <v>52.9</v>
      </c>
      <c r="L239" s="16" t="s">
        <v>151</v>
      </c>
      <c r="M239" s="78"/>
    </row>
    <row r="240" spans="1:13" ht="30" x14ac:dyDescent="0.2">
      <c r="A240" s="55" t="s">
        <v>244</v>
      </c>
      <c r="B240" s="76" t="s">
        <v>153</v>
      </c>
      <c r="C240" s="45">
        <v>3.5999999999999997E-2</v>
      </c>
      <c r="D240" s="46">
        <v>42333.362500000003</v>
      </c>
      <c r="E240" s="16">
        <v>217</v>
      </c>
      <c r="F240" s="71" t="s">
        <v>153</v>
      </c>
      <c r="G240" s="16">
        <f t="shared" si="9"/>
        <v>7.8119999999999994</v>
      </c>
      <c r="H240" s="20">
        <v>-19.489999999999998</v>
      </c>
      <c r="I240" s="56">
        <v>-41.04</v>
      </c>
      <c r="J240" s="16">
        <v>64</v>
      </c>
      <c r="K240" s="16">
        <v>52.9</v>
      </c>
      <c r="L240" s="16" t="s">
        <v>151</v>
      </c>
      <c r="M240" s="78"/>
    </row>
    <row r="241" spans="1:13" ht="30" x14ac:dyDescent="0.2">
      <c r="A241" s="27" t="s">
        <v>244</v>
      </c>
      <c r="B241" s="76" t="s">
        <v>153</v>
      </c>
      <c r="C241" s="28">
        <v>5.0000000000000001E-3</v>
      </c>
      <c r="D241" s="31">
        <v>42361.76458333333</v>
      </c>
      <c r="E241" s="16">
        <v>514</v>
      </c>
      <c r="F241" s="71" t="s">
        <v>153</v>
      </c>
      <c r="G241" s="16">
        <f t="shared" si="9"/>
        <v>2.57</v>
      </c>
      <c r="H241" s="38">
        <v>-19.489999999999998</v>
      </c>
      <c r="I241" s="38">
        <v>-41.04</v>
      </c>
      <c r="J241" s="16">
        <v>62</v>
      </c>
      <c r="K241" s="16">
        <v>74</v>
      </c>
      <c r="L241" s="16" t="s">
        <v>151</v>
      </c>
      <c r="M241" s="78"/>
    </row>
    <row r="242" spans="1:13" ht="30" x14ac:dyDescent="0.2">
      <c r="A242" s="55" t="s">
        <v>244</v>
      </c>
      <c r="B242" s="45">
        <v>5.47E-3</v>
      </c>
      <c r="C242" s="45">
        <v>6.0000000000000001E-3</v>
      </c>
      <c r="D242" s="46">
        <v>42327.556250000001</v>
      </c>
      <c r="E242" s="16">
        <v>217</v>
      </c>
      <c r="F242" s="16">
        <f>B242*E242</f>
        <v>1.18699</v>
      </c>
      <c r="G242" s="16">
        <f t="shared" si="9"/>
        <v>1.302</v>
      </c>
      <c r="H242" s="38">
        <v>-19.489999999999998</v>
      </c>
      <c r="I242" s="38">
        <v>-41.04</v>
      </c>
      <c r="J242" s="16">
        <v>62</v>
      </c>
      <c r="K242" s="16">
        <v>52.9</v>
      </c>
      <c r="L242" s="16" t="s">
        <v>151</v>
      </c>
      <c r="M242" s="78"/>
    </row>
    <row r="243" spans="1:13" ht="30" x14ac:dyDescent="0.2">
      <c r="A243" s="27" t="s">
        <v>244</v>
      </c>
      <c r="B243" s="75" t="s">
        <v>153</v>
      </c>
      <c r="C243" s="28">
        <v>8.0000000000000002E-3</v>
      </c>
      <c r="D243" s="31">
        <v>42355.260416666664</v>
      </c>
      <c r="E243" s="16">
        <v>514</v>
      </c>
      <c r="F243" s="71" t="s">
        <v>153</v>
      </c>
      <c r="G243" s="16">
        <f t="shared" si="9"/>
        <v>4.1120000000000001</v>
      </c>
      <c r="H243" s="38">
        <v>-19.489999999999998</v>
      </c>
      <c r="I243" s="38">
        <v>-41.04</v>
      </c>
      <c r="J243" s="16">
        <v>62</v>
      </c>
      <c r="K243" s="16">
        <v>74</v>
      </c>
      <c r="L243" s="16" t="s">
        <v>151</v>
      </c>
      <c r="M243" s="78"/>
    </row>
    <row r="244" spans="1:13" ht="30" x14ac:dyDescent="0.2">
      <c r="A244" s="55" t="s">
        <v>244</v>
      </c>
      <c r="B244" s="45">
        <v>2.5000000000000001E-3</v>
      </c>
      <c r="C244" s="45">
        <v>8.7799999999999996E-3</v>
      </c>
      <c r="D244" s="46">
        <v>42331.551388888889</v>
      </c>
      <c r="E244" s="16">
        <v>217</v>
      </c>
      <c r="F244" s="16">
        <f>B244*E244</f>
        <v>0.54249999999999998</v>
      </c>
      <c r="G244" s="16">
        <f t="shared" si="9"/>
        <v>1.90526</v>
      </c>
      <c r="H244" s="38">
        <v>-19.489999999999998</v>
      </c>
      <c r="I244" s="38">
        <v>-41.04</v>
      </c>
      <c r="J244" s="16">
        <v>62</v>
      </c>
      <c r="K244" s="16">
        <v>52.9</v>
      </c>
      <c r="L244" s="16" t="s">
        <v>151</v>
      </c>
      <c r="M244" s="78"/>
    </row>
    <row r="245" spans="1:13" ht="30" x14ac:dyDescent="0.2">
      <c r="A245" s="55" t="s">
        <v>244</v>
      </c>
      <c r="B245" s="45">
        <v>7.4200000000000004E-3</v>
      </c>
      <c r="C245" s="45">
        <v>1.3299999999999999E-2</v>
      </c>
      <c r="D245" s="46">
        <v>42334.6875</v>
      </c>
      <c r="E245" s="16">
        <v>217</v>
      </c>
      <c r="F245" s="16">
        <f>B245*E245</f>
        <v>1.6101400000000001</v>
      </c>
      <c r="G245" s="16">
        <f t="shared" si="9"/>
        <v>2.8860999999999999</v>
      </c>
      <c r="H245" s="38">
        <v>-19.489999999999998</v>
      </c>
      <c r="I245" s="38">
        <v>-41.04</v>
      </c>
      <c r="J245" s="16">
        <v>62</v>
      </c>
      <c r="K245" s="16">
        <v>52.9</v>
      </c>
      <c r="L245" s="16" t="s">
        <v>151</v>
      </c>
      <c r="M245" s="78"/>
    </row>
    <row r="246" spans="1:13" ht="30" x14ac:dyDescent="0.2">
      <c r="A246" s="27" t="s">
        <v>244</v>
      </c>
      <c r="B246" s="75" t="s">
        <v>153</v>
      </c>
      <c r="C246" s="28">
        <v>1.4999999999999999E-2</v>
      </c>
      <c r="D246" s="31">
        <v>42368.326388888891</v>
      </c>
      <c r="E246" s="16">
        <v>514</v>
      </c>
      <c r="F246" s="71" t="s">
        <v>153</v>
      </c>
      <c r="G246" s="16">
        <f t="shared" si="9"/>
        <v>7.71</v>
      </c>
      <c r="H246" s="38">
        <v>-19.489999999999998</v>
      </c>
      <c r="I246" s="38">
        <v>-41.04</v>
      </c>
      <c r="J246" s="16">
        <v>62</v>
      </c>
      <c r="K246" s="16">
        <v>74</v>
      </c>
      <c r="L246" s="16" t="s">
        <v>151</v>
      </c>
      <c r="M246" s="78"/>
    </row>
    <row r="247" spans="1:13" ht="30" x14ac:dyDescent="0.2">
      <c r="A247" s="27" t="s">
        <v>244</v>
      </c>
      <c r="B247" s="75" t="s">
        <v>153</v>
      </c>
      <c r="C247" s="28">
        <v>1.6E-2</v>
      </c>
      <c r="D247" s="31">
        <v>42367.32708333333</v>
      </c>
      <c r="E247" s="16">
        <v>514</v>
      </c>
      <c r="F247" s="71" t="s">
        <v>153</v>
      </c>
      <c r="G247" s="16">
        <f t="shared" si="9"/>
        <v>8.2240000000000002</v>
      </c>
      <c r="H247" s="38">
        <v>-19.489999999999998</v>
      </c>
      <c r="I247" s="38">
        <v>-41.04</v>
      </c>
      <c r="J247" s="16">
        <v>62</v>
      </c>
      <c r="K247" s="16">
        <v>74</v>
      </c>
      <c r="L247" s="16" t="s">
        <v>151</v>
      </c>
      <c r="M247" s="78"/>
    </row>
    <row r="248" spans="1:13" ht="30" x14ac:dyDescent="0.2">
      <c r="A248" s="27" t="s">
        <v>244</v>
      </c>
      <c r="B248" s="75" t="s">
        <v>153</v>
      </c>
      <c r="C248" s="28">
        <v>3.5000000000000003E-2</v>
      </c>
      <c r="D248" s="31">
        <v>42360.777777777781</v>
      </c>
      <c r="E248" s="16">
        <v>514</v>
      </c>
      <c r="F248" s="71" t="s">
        <v>153</v>
      </c>
      <c r="G248" s="16">
        <f t="shared" si="9"/>
        <v>17.990000000000002</v>
      </c>
      <c r="H248" s="38">
        <v>-19.489999999999998</v>
      </c>
      <c r="I248" s="38">
        <v>-41.04</v>
      </c>
      <c r="J248" s="16">
        <v>62</v>
      </c>
      <c r="K248" s="16">
        <v>74</v>
      </c>
      <c r="L248" s="16" t="s">
        <v>151</v>
      </c>
      <c r="M248" s="78"/>
    </row>
    <row r="249" spans="1:13" ht="30" x14ac:dyDescent="0.2">
      <c r="A249" s="55" t="s">
        <v>244</v>
      </c>
      <c r="B249" s="75" t="s">
        <v>153</v>
      </c>
      <c r="C249" s="28">
        <v>4.3999999999999997E-2</v>
      </c>
      <c r="D249" s="31">
        <v>42347.775694444441</v>
      </c>
      <c r="E249" s="16">
        <v>514</v>
      </c>
      <c r="F249" s="71" t="s">
        <v>153</v>
      </c>
      <c r="G249" s="16">
        <f t="shared" si="9"/>
        <v>22.616</v>
      </c>
      <c r="H249" s="38">
        <v>-19.489999999999998</v>
      </c>
      <c r="I249" s="38">
        <v>-41.04</v>
      </c>
      <c r="J249" s="16">
        <v>62</v>
      </c>
      <c r="K249" s="16">
        <v>74</v>
      </c>
      <c r="L249" s="16" t="s">
        <v>151</v>
      </c>
      <c r="M249" s="78"/>
    </row>
    <row r="250" spans="1:13" ht="30" x14ac:dyDescent="0.2">
      <c r="A250" s="55" t="s">
        <v>244</v>
      </c>
      <c r="B250" s="75" t="s">
        <v>153</v>
      </c>
      <c r="C250" s="45">
        <v>5.8999999999999997E-2</v>
      </c>
      <c r="D250" s="46">
        <v>42329.4375</v>
      </c>
      <c r="E250" s="16">
        <v>217</v>
      </c>
      <c r="F250" s="71" t="s">
        <v>153</v>
      </c>
      <c r="G250" s="16">
        <f t="shared" si="9"/>
        <v>12.802999999999999</v>
      </c>
      <c r="H250" s="38">
        <v>-19.489999999999998</v>
      </c>
      <c r="I250" s="38">
        <v>-41.04</v>
      </c>
      <c r="J250" s="16">
        <v>62</v>
      </c>
      <c r="K250" s="16">
        <v>52.9</v>
      </c>
      <c r="L250" s="16" t="s">
        <v>151</v>
      </c>
      <c r="M250" s="78"/>
    </row>
    <row r="251" spans="1:13" ht="30" x14ac:dyDescent="0.2">
      <c r="A251" s="55" t="s">
        <v>244</v>
      </c>
      <c r="B251" s="45">
        <v>2.81E-3</v>
      </c>
      <c r="C251" s="71" t="s">
        <v>153</v>
      </c>
      <c r="D251" s="46">
        <v>42324.443749999999</v>
      </c>
      <c r="E251" s="16">
        <v>217</v>
      </c>
      <c r="F251" s="16">
        <f>B251*E251</f>
        <v>0.60977000000000003</v>
      </c>
      <c r="G251" s="71" t="s">
        <v>153</v>
      </c>
      <c r="H251" s="38">
        <v>-19.489999999999998</v>
      </c>
      <c r="I251" s="38">
        <v>-41.04</v>
      </c>
      <c r="J251" s="16">
        <v>62</v>
      </c>
      <c r="K251" s="16">
        <v>52.9</v>
      </c>
      <c r="L251" s="16" t="s">
        <v>151</v>
      </c>
      <c r="M251" s="78"/>
    </row>
    <row r="252" spans="1:13" ht="30" x14ac:dyDescent="0.2">
      <c r="A252" s="55" t="s">
        <v>264</v>
      </c>
      <c r="B252" s="75" t="s">
        <v>153</v>
      </c>
      <c r="C252" s="45">
        <v>8.9999999999999993E-3</v>
      </c>
      <c r="D252" s="46">
        <v>42332</v>
      </c>
      <c r="E252" s="16">
        <v>217</v>
      </c>
      <c r="F252" s="71" t="s">
        <v>153</v>
      </c>
      <c r="G252" s="16">
        <f t="shared" ref="G252:G283" si="10">C252*E252</f>
        <v>1.9529999999999998</v>
      </c>
      <c r="H252" s="20">
        <v>-19.45</v>
      </c>
      <c r="I252" s="56">
        <v>-41.09</v>
      </c>
      <c r="J252" s="16">
        <v>96</v>
      </c>
      <c r="K252" s="16">
        <v>52.9</v>
      </c>
      <c r="L252" s="16" t="s">
        <v>151</v>
      </c>
      <c r="M252" s="78"/>
    </row>
    <row r="253" spans="1:13" ht="30" x14ac:dyDescent="0.2">
      <c r="A253" s="55" t="s">
        <v>264</v>
      </c>
      <c r="B253" s="75" t="s">
        <v>153</v>
      </c>
      <c r="C253" s="45">
        <v>1.4999999999999999E-2</v>
      </c>
      <c r="D253" s="46">
        <v>42328.729166666664</v>
      </c>
      <c r="E253" s="16">
        <v>217</v>
      </c>
      <c r="F253" s="71" t="s">
        <v>153</v>
      </c>
      <c r="G253" s="16">
        <f t="shared" si="10"/>
        <v>3.2549999999999999</v>
      </c>
      <c r="H253" s="20">
        <v>-19.45</v>
      </c>
      <c r="I253" s="56">
        <v>-41.09</v>
      </c>
      <c r="J253" s="16">
        <v>96</v>
      </c>
      <c r="K253" s="16">
        <v>52.9</v>
      </c>
      <c r="L253" s="16" t="s">
        <v>151</v>
      </c>
      <c r="M253" s="78"/>
    </row>
    <row r="254" spans="1:13" ht="30" x14ac:dyDescent="0.2">
      <c r="A254" s="27" t="s">
        <v>264</v>
      </c>
      <c r="B254" s="75" t="s">
        <v>153</v>
      </c>
      <c r="C254" s="28">
        <v>1.7999999999999999E-2</v>
      </c>
      <c r="D254" s="31">
        <v>42340.444444444445</v>
      </c>
      <c r="E254" s="16">
        <v>514</v>
      </c>
      <c r="F254" s="71" t="s">
        <v>153</v>
      </c>
      <c r="G254" s="16">
        <f t="shared" si="10"/>
        <v>9.2519999999999989</v>
      </c>
      <c r="H254" s="20">
        <v>-19.45</v>
      </c>
      <c r="I254" s="56">
        <v>-41.09</v>
      </c>
      <c r="J254" s="16">
        <v>96</v>
      </c>
      <c r="K254" s="16">
        <v>74</v>
      </c>
      <c r="L254" s="16" t="s">
        <v>151</v>
      </c>
      <c r="M254" s="78"/>
    </row>
    <row r="255" spans="1:13" ht="30" x14ac:dyDescent="0.2">
      <c r="A255" s="55" t="s">
        <v>264</v>
      </c>
      <c r="B255" s="75" t="s">
        <v>153</v>
      </c>
      <c r="C255" s="45">
        <v>3.6999999999999998E-2</v>
      </c>
      <c r="D255" s="46">
        <v>42325</v>
      </c>
      <c r="E255" s="16">
        <v>217</v>
      </c>
      <c r="F255" s="71" t="s">
        <v>153</v>
      </c>
      <c r="G255" s="16">
        <f t="shared" si="10"/>
        <v>8.0289999999999999</v>
      </c>
      <c r="H255" s="20">
        <v>-19.45</v>
      </c>
      <c r="I255" s="56">
        <v>-41.09</v>
      </c>
      <c r="J255" s="16">
        <v>96</v>
      </c>
      <c r="K255" s="16">
        <v>52.9</v>
      </c>
      <c r="L255" s="16" t="s">
        <v>151</v>
      </c>
      <c r="M255" s="78"/>
    </row>
    <row r="256" spans="1:13" ht="30" x14ac:dyDescent="0.2">
      <c r="A256" s="55" t="s">
        <v>264</v>
      </c>
      <c r="B256" s="75" t="s">
        <v>153</v>
      </c>
      <c r="C256" s="45">
        <v>5.8000000000000003E-2</v>
      </c>
      <c r="D256" s="46">
        <v>42333.399305555555</v>
      </c>
      <c r="E256" s="16">
        <v>217</v>
      </c>
      <c r="F256" s="71" t="s">
        <v>153</v>
      </c>
      <c r="G256" s="16">
        <f t="shared" si="10"/>
        <v>12.586</v>
      </c>
      <c r="H256" s="20">
        <v>-19.45</v>
      </c>
      <c r="I256" s="56">
        <v>-41.09</v>
      </c>
      <c r="J256" s="16">
        <v>96</v>
      </c>
      <c r="K256" s="16">
        <v>52.9</v>
      </c>
      <c r="L256" s="16" t="s">
        <v>151</v>
      </c>
      <c r="M256" s="78"/>
    </row>
    <row r="257" spans="1:13" ht="30" x14ac:dyDescent="0.2">
      <c r="A257" s="27" t="s">
        <v>214</v>
      </c>
      <c r="B257" s="75" t="s">
        <v>153</v>
      </c>
      <c r="C257" s="28">
        <v>4.5999999999999999E-3</v>
      </c>
      <c r="D257" s="31">
        <v>42350.395833333336</v>
      </c>
      <c r="E257" s="16">
        <v>514</v>
      </c>
      <c r="F257" s="71" t="s">
        <v>153</v>
      </c>
      <c r="G257" s="16">
        <f t="shared" si="10"/>
        <v>2.3643999999999998</v>
      </c>
      <c r="H257" s="20">
        <v>-19.43</v>
      </c>
      <c r="I257" s="56">
        <v>-41.1</v>
      </c>
      <c r="J257" s="16">
        <v>64</v>
      </c>
      <c r="K257" s="16">
        <v>74</v>
      </c>
      <c r="L257" s="16" t="s">
        <v>151</v>
      </c>
      <c r="M257" s="78"/>
    </row>
    <row r="258" spans="1:13" ht="30" x14ac:dyDescent="0.2">
      <c r="A258" s="55" t="s">
        <v>214</v>
      </c>
      <c r="B258" s="45">
        <v>4.2900000000000004E-3</v>
      </c>
      <c r="C258" s="45">
        <v>4.8799999999999998E-3</v>
      </c>
      <c r="D258" s="46">
        <v>42327.513888888891</v>
      </c>
      <c r="E258" s="16">
        <v>217</v>
      </c>
      <c r="F258" s="16">
        <f>B258*E258</f>
        <v>0.93093000000000004</v>
      </c>
      <c r="G258" s="16">
        <f t="shared" si="10"/>
        <v>1.0589599999999999</v>
      </c>
      <c r="H258" s="20">
        <v>-19.43</v>
      </c>
      <c r="I258" s="56">
        <v>-41.1</v>
      </c>
      <c r="J258" s="16">
        <v>64</v>
      </c>
      <c r="K258" s="16">
        <v>52.9</v>
      </c>
      <c r="L258" s="16" t="s">
        <v>151</v>
      </c>
      <c r="M258" s="78"/>
    </row>
    <row r="259" spans="1:13" ht="30" x14ac:dyDescent="0.2">
      <c r="A259" s="27" t="s">
        <v>214</v>
      </c>
      <c r="B259" s="75" t="s">
        <v>153</v>
      </c>
      <c r="C259" s="28">
        <v>6.0000000000000001E-3</v>
      </c>
      <c r="D259" s="31">
        <v>42361.708333333336</v>
      </c>
      <c r="E259" s="16">
        <v>514</v>
      </c>
      <c r="F259" s="71" t="s">
        <v>153</v>
      </c>
      <c r="G259" s="16">
        <f t="shared" si="10"/>
        <v>3.0840000000000001</v>
      </c>
      <c r="H259" s="20">
        <v>-19.43</v>
      </c>
      <c r="I259" s="56">
        <v>-41.1</v>
      </c>
      <c r="J259" s="16">
        <v>64</v>
      </c>
      <c r="K259" s="16">
        <v>74</v>
      </c>
      <c r="L259" s="16" t="s">
        <v>151</v>
      </c>
      <c r="M259" s="78"/>
    </row>
    <row r="260" spans="1:13" ht="30" x14ac:dyDescent="0.2">
      <c r="A260" s="55" t="s">
        <v>214</v>
      </c>
      <c r="B260" s="45">
        <v>2.5100000000000001E-3</v>
      </c>
      <c r="C260" s="45">
        <v>7.3800000000000003E-3</v>
      </c>
      <c r="D260" s="46">
        <v>42331.462500000001</v>
      </c>
      <c r="E260" s="16">
        <v>217</v>
      </c>
      <c r="F260" s="16">
        <f>B260*E260</f>
        <v>0.54466999999999999</v>
      </c>
      <c r="G260" s="16">
        <f t="shared" si="10"/>
        <v>1.6014600000000001</v>
      </c>
      <c r="H260" s="20">
        <v>-19.43</v>
      </c>
      <c r="I260" s="56">
        <v>-41.1</v>
      </c>
      <c r="J260" s="16">
        <v>64</v>
      </c>
      <c r="K260" s="16">
        <v>52.9</v>
      </c>
      <c r="L260" s="16" t="s">
        <v>151</v>
      </c>
      <c r="M260" s="78"/>
    </row>
    <row r="261" spans="1:13" ht="30" x14ac:dyDescent="0.2">
      <c r="A261" s="55" t="s">
        <v>214</v>
      </c>
      <c r="B261" s="75" t="s">
        <v>153</v>
      </c>
      <c r="C261" s="45">
        <v>1.0999999999999999E-2</v>
      </c>
      <c r="D261" s="46">
        <v>42329.5</v>
      </c>
      <c r="E261" s="16">
        <v>217</v>
      </c>
      <c r="F261" s="71" t="s">
        <v>153</v>
      </c>
      <c r="G261" s="16">
        <f t="shared" si="10"/>
        <v>2.387</v>
      </c>
      <c r="H261" s="20">
        <v>-19.43</v>
      </c>
      <c r="I261" s="56">
        <v>-41.1</v>
      </c>
      <c r="J261" s="16">
        <v>64</v>
      </c>
      <c r="K261" s="16">
        <v>52.9</v>
      </c>
      <c r="L261" s="16" t="s">
        <v>151</v>
      </c>
      <c r="M261" s="78"/>
    </row>
    <row r="262" spans="1:13" ht="30" x14ac:dyDescent="0.2">
      <c r="A262" s="27" t="s">
        <v>214</v>
      </c>
      <c r="B262" s="75" t="s">
        <v>153</v>
      </c>
      <c r="C262" s="28">
        <v>1.0999999999999999E-2</v>
      </c>
      <c r="D262" s="31">
        <v>42356.816666666666</v>
      </c>
      <c r="E262" s="16">
        <v>514</v>
      </c>
      <c r="F262" s="71" t="s">
        <v>153</v>
      </c>
      <c r="G262" s="16">
        <f t="shared" si="10"/>
        <v>5.6539999999999999</v>
      </c>
      <c r="H262" s="20">
        <v>-19.43</v>
      </c>
      <c r="I262" s="56">
        <v>-41.1</v>
      </c>
      <c r="J262" s="16">
        <v>64</v>
      </c>
      <c r="K262" s="16">
        <v>74</v>
      </c>
      <c r="L262" s="16" t="s">
        <v>151</v>
      </c>
      <c r="M262" s="78"/>
    </row>
    <row r="263" spans="1:13" ht="30" x14ac:dyDescent="0.2">
      <c r="A263" s="55" t="s">
        <v>214</v>
      </c>
      <c r="B263" s="45">
        <v>7.0600000000000003E-3</v>
      </c>
      <c r="C263" s="45">
        <v>1.2E-2</v>
      </c>
      <c r="D263" s="46">
        <v>42334.625</v>
      </c>
      <c r="E263" s="16">
        <v>217</v>
      </c>
      <c r="F263" s="16">
        <f>B263*E263</f>
        <v>1.5320200000000002</v>
      </c>
      <c r="G263" s="16">
        <f t="shared" si="10"/>
        <v>2.6040000000000001</v>
      </c>
      <c r="H263" s="20">
        <v>-19.43</v>
      </c>
      <c r="I263" s="56">
        <v>-41.1</v>
      </c>
      <c r="J263" s="16">
        <v>64</v>
      </c>
      <c r="K263" s="16">
        <v>52.9</v>
      </c>
      <c r="L263" s="16" t="s">
        <v>151</v>
      </c>
      <c r="M263" s="78"/>
    </row>
    <row r="264" spans="1:13" ht="30" x14ac:dyDescent="0.2">
      <c r="A264" s="27" t="s">
        <v>214</v>
      </c>
      <c r="B264" s="75" t="s">
        <v>153</v>
      </c>
      <c r="C264" s="28">
        <v>1.2E-2</v>
      </c>
      <c r="D264" s="31">
        <v>42367.270833333336</v>
      </c>
      <c r="E264" s="16">
        <v>514</v>
      </c>
      <c r="F264" s="71" t="s">
        <v>153</v>
      </c>
      <c r="G264" s="16">
        <f t="shared" si="10"/>
        <v>6.1680000000000001</v>
      </c>
      <c r="H264" s="20">
        <v>-19.43</v>
      </c>
      <c r="I264" s="56">
        <v>-41.1</v>
      </c>
      <c r="J264" s="16">
        <v>64</v>
      </c>
      <c r="K264" s="16">
        <v>74</v>
      </c>
      <c r="L264" s="16" t="s">
        <v>151</v>
      </c>
      <c r="M264" s="78"/>
    </row>
    <row r="265" spans="1:13" ht="30" x14ac:dyDescent="0.2">
      <c r="A265" s="27" t="s">
        <v>214</v>
      </c>
      <c r="B265" s="75" t="s">
        <v>153</v>
      </c>
      <c r="C265" s="28">
        <v>1.2999999999999999E-2</v>
      </c>
      <c r="D265" s="31">
        <v>42368.291666666664</v>
      </c>
      <c r="E265" s="16">
        <v>514</v>
      </c>
      <c r="F265" s="71" t="s">
        <v>153</v>
      </c>
      <c r="G265" s="16">
        <f t="shared" si="10"/>
        <v>6.6819999999999995</v>
      </c>
      <c r="H265" s="20">
        <v>-19.43</v>
      </c>
      <c r="I265" s="56">
        <v>-41.1</v>
      </c>
      <c r="J265" s="16">
        <v>64</v>
      </c>
      <c r="K265" s="16">
        <v>74</v>
      </c>
      <c r="L265" s="16" t="s">
        <v>151</v>
      </c>
      <c r="M265" s="78"/>
    </row>
    <row r="266" spans="1:13" ht="30" x14ac:dyDescent="0.2">
      <c r="A266" s="27" t="s">
        <v>214</v>
      </c>
      <c r="B266" s="75" t="s">
        <v>153</v>
      </c>
      <c r="C266" s="28">
        <v>1.7999999999999999E-2</v>
      </c>
      <c r="D266" s="31">
        <v>42348.479166666664</v>
      </c>
      <c r="E266" s="16">
        <v>514</v>
      </c>
      <c r="F266" s="71" t="s">
        <v>153</v>
      </c>
      <c r="G266" s="16">
        <f t="shared" si="10"/>
        <v>9.2519999999999989</v>
      </c>
      <c r="H266" s="20">
        <v>-19.43</v>
      </c>
      <c r="I266" s="56">
        <v>-41.1</v>
      </c>
      <c r="J266" s="16">
        <v>64</v>
      </c>
      <c r="K266" s="16">
        <v>74</v>
      </c>
      <c r="L266" s="16" t="s">
        <v>151</v>
      </c>
      <c r="M266" s="78"/>
    </row>
    <row r="267" spans="1:13" ht="30" x14ac:dyDescent="0.2">
      <c r="A267" s="27" t="s">
        <v>214</v>
      </c>
      <c r="B267" s="75" t="s">
        <v>153</v>
      </c>
      <c r="C267" s="28">
        <v>2.3E-2</v>
      </c>
      <c r="D267" s="31">
        <v>42354.590277777781</v>
      </c>
      <c r="E267" s="16">
        <v>514</v>
      </c>
      <c r="F267" s="71" t="s">
        <v>153</v>
      </c>
      <c r="G267" s="16">
        <f t="shared" si="10"/>
        <v>11.821999999999999</v>
      </c>
      <c r="H267" s="20">
        <v>-19.43</v>
      </c>
      <c r="I267" s="56">
        <v>-41.1</v>
      </c>
      <c r="J267" s="16">
        <v>64</v>
      </c>
      <c r="K267" s="16">
        <v>74</v>
      </c>
      <c r="L267" s="16" t="s">
        <v>151</v>
      </c>
      <c r="M267" s="78"/>
    </row>
    <row r="268" spans="1:13" ht="30" x14ac:dyDescent="0.2">
      <c r="A268" s="27" t="s">
        <v>214</v>
      </c>
      <c r="B268" s="75" t="s">
        <v>153</v>
      </c>
      <c r="C268" s="28">
        <v>0.03</v>
      </c>
      <c r="D268" s="31">
        <v>42360.798611111109</v>
      </c>
      <c r="E268" s="16">
        <v>514</v>
      </c>
      <c r="F268" s="71" t="s">
        <v>153</v>
      </c>
      <c r="G268" s="16">
        <f t="shared" si="10"/>
        <v>15.42</v>
      </c>
      <c r="H268" s="20">
        <v>-19.43</v>
      </c>
      <c r="I268" s="56">
        <v>-41.1</v>
      </c>
      <c r="J268" s="16">
        <v>64</v>
      </c>
      <c r="K268" s="16">
        <v>74</v>
      </c>
      <c r="L268" s="16" t="s">
        <v>151</v>
      </c>
      <c r="M268" s="78"/>
    </row>
    <row r="269" spans="1:13" ht="30" x14ac:dyDescent="0.2">
      <c r="A269" s="27" t="s">
        <v>214</v>
      </c>
      <c r="B269" s="75" t="s">
        <v>153</v>
      </c>
      <c r="C269" s="28">
        <v>4.4999999999999998E-2</v>
      </c>
      <c r="D269" s="31">
        <v>42347.798611111109</v>
      </c>
      <c r="E269" s="16">
        <v>514</v>
      </c>
      <c r="F269" s="71" t="s">
        <v>153</v>
      </c>
      <c r="G269" s="16">
        <f t="shared" si="10"/>
        <v>23.13</v>
      </c>
      <c r="H269" s="20">
        <v>-19.43</v>
      </c>
      <c r="I269" s="56">
        <v>-41.1</v>
      </c>
      <c r="J269" s="16">
        <v>64</v>
      </c>
      <c r="K269" s="16">
        <v>74</v>
      </c>
      <c r="L269" s="16" t="s">
        <v>151</v>
      </c>
      <c r="M269" s="78"/>
    </row>
    <row r="270" spans="1:13" ht="30" x14ac:dyDescent="0.2">
      <c r="A270" s="55" t="s">
        <v>265</v>
      </c>
      <c r="B270" s="75" t="s">
        <v>153</v>
      </c>
      <c r="C270" s="45">
        <v>5.0000000000000001E-3</v>
      </c>
      <c r="D270" s="46">
        <v>42334.416666666664</v>
      </c>
      <c r="E270" s="16">
        <v>217</v>
      </c>
      <c r="F270" s="71" t="s">
        <v>153</v>
      </c>
      <c r="G270" s="16">
        <f t="shared" si="10"/>
        <v>1.085</v>
      </c>
      <c r="H270" s="19">
        <v>-19.5</v>
      </c>
      <c r="I270" s="19">
        <v>-41.01</v>
      </c>
      <c r="J270" s="16">
        <v>58</v>
      </c>
      <c r="K270" s="16">
        <v>52.3</v>
      </c>
      <c r="L270" s="16" t="s">
        <v>151</v>
      </c>
      <c r="M270" s="78"/>
    </row>
    <row r="271" spans="1:13" ht="30" x14ac:dyDescent="0.2">
      <c r="A271" s="27" t="s">
        <v>265</v>
      </c>
      <c r="B271" s="75" t="s">
        <v>153</v>
      </c>
      <c r="C271" s="28">
        <v>5.0000000000000001E-3</v>
      </c>
      <c r="D271" s="31">
        <v>42352.291666666664</v>
      </c>
      <c r="E271" s="16">
        <v>514</v>
      </c>
      <c r="F271" s="71" t="s">
        <v>153</v>
      </c>
      <c r="G271" s="16">
        <f t="shared" si="10"/>
        <v>2.57</v>
      </c>
      <c r="H271" s="19">
        <v>-19.5</v>
      </c>
      <c r="I271" s="19">
        <v>-41.01</v>
      </c>
      <c r="J271" s="16">
        <v>58</v>
      </c>
      <c r="K271" s="16">
        <v>67.099999999999994</v>
      </c>
      <c r="L271" s="16" t="s">
        <v>151</v>
      </c>
      <c r="M271" s="78"/>
    </row>
    <row r="272" spans="1:13" ht="30" x14ac:dyDescent="0.2">
      <c r="A272" s="55" t="s">
        <v>265</v>
      </c>
      <c r="B272" s="75" t="s">
        <v>153</v>
      </c>
      <c r="C272" s="45">
        <v>6.0000000000000001E-3</v>
      </c>
      <c r="D272" s="46">
        <v>42330.416666666664</v>
      </c>
      <c r="E272" s="16">
        <v>217</v>
      </c>
      <c r="F272" s="71" t="s">
        <v>153</v>
      </c>
      <c r="G272" s="16">
        <f t="shared" si="10"/>
        <v>1.302</v>
      </c>
      <c r="H272" s="19">
        <v>-19.5</v>
      </c>
      <c r="I272" s="19">
        <v>-41.01</v>
      </c>
      <c r="J272" s="16">
        <v>58</v>
      </c>
      <c r="K272" s="16">
        <v>52.3</v>
      </c>
      <c r="L272" s="16" t="s">
        <v>151</v>
      </c>
      <c r="M272" s="78"/>
    </row>
    <row r="273" spans="1:13" ht="30" x14ac:dyDescent="0.2">
      <c r="A273" s="55" t="s">
        <v>265</v>
      </c>
      <c r="B273" s="75" t="s">
        <v>153</v>
      </c>
      <c r="C273" s="45">
        <v>6.0000000000000001E-3</v>
      </c>
      <c r="D273" s="46">
        <v>42338.291666666664</v>
      </c>
      <c r="E273" s="16">
        <v>217</v>
      </c>
      <c r="F273" s="71" t="s">
        <v>153</v>
      </c>
      <c r="G273" s="16">
        <f t="shared" si="10"/>
        <v>1.302</v>
      </c>
      <c r="H273" s="19">
        <v>-19.5</v>
      </c>
      <c r="I273" s="19">
        <v>-41.01</v>
      </c>
      <c r="J273" s="16">
        <v>58</v>
      </c>
      <c r="K273" s="16">
        <v>52.3</v>
      </c>
      <c r="L273" s="16" t="s">
        <v>151</v>
      </c>
      <c r="M273" s="78"/>
    </row>
    <row r="274" spans="1:13" ht="30" x14ac:dyDescent="0.2">
      <c r="A274" s="27" t="s">
        <v>265</v>
      </c>
      <c r="B274" s="75" t="s">
        <v>153</v>
      </c>
      <c r="C274" s="28">
        <v>6.0000000000000001E-3</v>
      </c>
      <c r="D274" s="31">
        <v>42356.791666666664</v>
      </c>
      <c r="E274" s="16">
        <v>514</v>
      </c>
      <c r="F274" s="71" t="s">
        <v>153</v>
      </c>
      <c r="G274" s="16">
        <f t="shared" si="10"/>
        <v>3.0840000000000001</v>
      </c>
      <c r="H274" s="19">
        <v>-19.5</v>
      </c>
      <c r="I274" s="19">
        <v>-41.01</v>
      </c>
      <c r="J274" s="16">
        <v>58</v>
      </c>
      <c r="K274" s="16">
        <v>67.099999999999994</v>
      </c>
      <c r="L274" s="16" t="s">
        <v>151</v>
      </c>
      <c r="M274" s="78"/>
    </row>
    <row r="275" spans="1:13" ht="30" x14ac:dyDescent="0.2">
      <c r="A275" s="27" t="s">
        <v>265</v>
      </c>
      <c r="B275" s="75" t="s">
        <v>153</v>
      </c>
      <c r="C275" s="28">
        <v>6.0000000000000001E-3</v>
      </c>
      <c r="D275" s="31">
        <v>42366.791666666664</v>
      </c>
      <c r="E275" s="16">
        <v>514</v>
      </c>
      <c r="F275" s="71" t="s">
        <v>153</v>
      </c>
      <c r="G275" s="16">
        <f t="shared" si="10"/>
        <v>3.0840000000000001</v>
      </c>
      <c r="H275" s="19">
        <v>-19.5</v>
      </c>
      <c r="I275" s="19">
        <v>-41.01</v>
      </c>
      <c r="J275" s="16">
        <v>58</v>
      </c>
      <c r="K275" s="16">
        <v>67.099999999999994</v>
      </c>
      <c r="L275" s="16" t="s">
        <v>151</v>
      </c>
      <c r="M275" s="78"/>
    </row>
    <row r="276" spans="1:13" ht="30" x14ac:dyDescent="0.2">
      <c r="A276" s="55" t="s">
        <v>265</v>
      </c>
      <c r="B276" s="75" t="s">
        <v>153</v>
      </c>
      <c r="C276" s="45">
        <v>7.0000000000000001E-3</v>
      </c>
      <c r="D276" s="46">
        <v>42332.916666666664</v>
      </c>
      <c r="E276" s="16">
        <v>217</v>
      </c>
      <c r="F276" s="71" t="s">
        <v>153</v>
      </c>
      <c r="G276" s="16">
        <f t="shared" si="10"/>
        <v>1.5190000000000001</v>
      </c>
      <c r="H276" s="19">
        <v>-19.5</v>
      </c>
      <c r="I276" s="19">
        <v>-41.01</v>
      </c>
      <c r="J276" s="16">
        <v>58</v>
      </c>
      <c r="K276" s="16">
        <v>52.3</v>
      </c>
      <c r="L276" s="16" t="s">
        <v>151</v>
      </c>
      <c r="M276" s="78"/>
    </row>
    <row r="277" spans="1:13" ht="30" x14ac:dyDescent="0.2">
      <c r="A277" s="27" t="s">
        <v>265</v>
      </c>
      <c r="B277" s="75" t="s">
        <v>153</v>
      </c>
      <c r="C277" s="28">
        <v>7.0000000000000001E-3</v>
      </c>
      <c r="D277" s="31">
        <v>42356.791666666664</v>
      </c>
      <c r="E277" s="16">
        <v>514</v>
      </c>
      <c r="F277" s="71" t="s">
        <v>153</v>
      </c>
      <c r="G277" s="16">
        <f t="shared" si="10"/>
        <v>3.5979999999999999</v>
      </c>
      <c r="H277" s="19">
        <v>-19.5</v>
      </c>
      <c r="I277" s="19">
        <v>-41.01</v>
      </c>
      <c r="J277" s="16">
        <v>58</v>
      </c>
      <c r="K277" s="16">
        <v>67.099999999999994</v>
      </c>
      <c r="L277" s="16" t="s">
        <v>151</v>
      </c>
      <c r="M277" s="78"/>
    </row>
    <row r="278" spans="1:13" ht="30" x14ac:dyDescent="0.2">
      <c r="A278" s="27" t="s">
        <v>265</v>
      </c>
      <c r="B278" s="75" t="s">
        <v>153</v>
      </c>
      <c r="C278" s="28">
        <v>7.0000000000000001E-3</v>
      </c>
      <c r="D278" s="31">
        <v>42357.291666666664</v>
      </c>
      <c r="E278" s="16">
        <v>514</v>
      </c>
      <c r="F278" s="71" t="s">
        <v>153</v>
      </c>
      <c r="G278" s="16">
        <f t="shared" si="10"/>
        <v>3.5979999999999999</v>
      </c>
      <c r="H278" s="19">
        <v>-19.5</v>
      </c>
      <c r="I278" s="19">
        <v>-41.01</v>
      </c>
      <c r="J278" s="16">
        <v>58</v>
      </c>
      <c r="K278" s="16">
        <v>67.099999999999994</v>
      </c>
      <c r="L278" s="16" t="s">
        <v>151</v>
      </c>
      <c r="M278" s="78"/>
    </row>
    <row r="279" spans="1:13" ht="30" x14ac:dyDescent="0.2">
      <c r="A279" s="55" t="s">
        <v>265</v>
      </c>
      <c r="B279" s="45">
        <v>2.82E-3</v>
      </c>
      <c r="C279" s="45">
        <v>8.9300000000000004E-3</v>
      </c>
      <c r="D279" s="46">
        <v>42329.916666666664</v>
      </c>
      <c r="E279" s="16">
        <v>217</v>
      </c>
      <c r="F279" s="16">
        <f>B279*E279</f>
        <v>0.61194000000000004</v>
      </c>
      <c r="G279" s="16">
        <f t="shared" si="10"/>
        <v>1.93781</v>
      </c>
      <c r="H279" s="19">
        <v>-19.5</v>
      </c>
      <c r="I279" s="19">
        <v>-41.01</v>
      </c>
      <c r="J279" s="16">
        <v>58</v>
      </c>
      <c r="K279" s="16">
        <v>52.3</v>
      </c>
      <c r="L279" s="16" t="s">
        <v>151</v>
      </c>
      <c r="M279" s="78"/>
    </row>
    <row r="280" spans="1:13" ht="30" x14ac:dyDescent="0.2">
      <c r="A280" s="55" t="s">
        <v>265</v>
      </c>
      <c r="B280" s="75" t="s">
        <v>153</v>
      </c>
      <c r="C280" s="45">
        <v>0.01</v>
      </c>
      <c r="D280" s="46">
        <v>42337.791666666664</v>
      </c>
      <c r="E280" s="16">
        <v>217</v>
      </c>
      <c r="F280" s="71" t="s">
        <v>153</v>
      </c>
      <c r="G280" s="16">
        <f t="shared" si="10"/>
        <v>2.17</v>
      </c>
      <c r="H280" s="19">
        <v>-19.5</v>
      </c>
      <c r="I280" s="19">
        <v>-41.01</v>
      </c>
      <c r="J280" s="16">
        <v>58</v>
      </c>
      <c r="K280" s="16">
        <v>52.3</v>
      </c>
      <c r="L280" s="16" t="s">
        <v>151</v>
      </c>
      <c r="M280" s="78"/>
    </row>
    <row r="281" spans="1:13" ht="30" x14ac:dyDescent="0.2">
      <c r="A281" s="27" t="s">
        <v>265</v>
      </c>
      <c r="B281" s="75" t="s">
        <v>153</v>
      </c>
      <c r="C281" s="28">
        <v>0.01</v>
      </c>
      <c r="D281" s="31">
        <v>42344.791666666664</v>
      </c>
      <c r="E281" s="16">
        <v>514</v>
      </c>
      <c r="F281" s="71" t="s">
        <v>153</v>
      </c>
      <c r="G281" s="16">
        <f t="shared" si="10"/>
        <v>5.14</v>
      </c>
      <c r="H281" s="19">
        <v>-19.5</v>
      </c>
      <c r="I281" s="19">
        <v>-41.01</v>
      </c>
      <c r="J281" s="16">
        <v>58</v>
      </c>
      <c r="K281" s="16">
        <v>67.099999999999994</v>
      </c>
      <c r="L281" s="16" t="s">
        <v>151</v>
      </c>
      <c r="M281" s="78"/>
    </row>
    <row r="282" spans="1:13" ht="30" x14ac:dyDescent="0.2">
      <c r="A282" s="27" t="s">
        <v>265</v>
      </c>
      <c r="B282" s="75" t="s">
        <v>153</v>
      </c>
      <c r="C282" s="28">
        <v>0.01</v>
      </c>
      <c r="D282" s="31">
        <v>42352.291666666664</v>
      </c>
      <c r="E282" s="16">
        <v>514</v>
      </c>
      <c r="F282" s="71" t="s">
        <v>153</v>
      </c>
      <c r="G282" s="16">
        <f t="shared" si="10"/>
        <v>5.14</v>
      </c>
      <c r="H282" s="19">
        <v>-19.5</v>
      </c>
      <c r="I282" s="19">
        <v>-41.01</v>
      </c>
      <c r="J282" s="16">
        <v>58</v>
      </c>
      <c r="K282" s="16">
        <v>67.099999999999994</v>
      </c>
      <c r="L282" s="16" t="s">
        <v>151</v>
      </c>
      <c r="M282" s="78"/>
    </row>
    <row r="283" spans="1:13" ht="30" x14ac:dyDescent="0.2">
      <c r="A283" s="55" t="s">
        <v>265</v>
      </c>
      <c r="B283" s="75" t="s">
        <v>153</v>
      </c>
      <c r="C283" s="45">
        <v>1.0999999999999999E-2</v>
      </c>
      <c r="D283" s="46">
        <v>42338.291666666664</v>
      </c>
      <c r="E283" s="16">
        <v>217</v>
      </c>
      <c r="F283" s="71" t="s">
        <v>153</v>
      </c>
      <c r="G283" s="16">
        <f t="shared" si="10"/>
        <v>2.387</v>
      </c>
      <c r="H283" s="19">
        <v>-19.5</v>
      </c>
      <c r="I283" s="19">
        <v>-41.01</v>
      </c>
      <c r="J283" s="16">
        <v>58</v>
      </c>
      <c r="K283" s="16">
        <v>52.3</v>
      </c>
      <c r="L283" s="16" t="s">
        <v>151</v>
      </c>
      <c r="M283" s="78"/>
    </row>
    <row r="284" spans="1:13" ht="30" x14ac:dyDescent="0.2">
      <c r="A284" s="27" t="s">
        <v>265</v>
      </c>
      <c r="B284" s="75" t="s">
        <v>153</v>
      </c>
      <c r="C284" s="28">
        <v>1.0999999999999999E-2</v>
      </c>
      <c r="D284" s="31">
        <v>42365.291666666664</v>
      </c>
      <c r="E284" s="16">
        <v>514</v>
      </c>
      <c r="F284" s="71" t="s">
        <v>153</v>
      </c>
      <c r="G284" s="16">
        <f t="shared" ref="G284:G315" si="11">C284*E284</f>
        <v>5.6539999999999999</v>
      </c>
      <c r="H284" s="19">
        <v>-19.5</v>
      </c>
      <c r="I284" s="19">
        <v>-41.01</v>
      </c>
      <c r="J284" s="16">
        <v>58</v>
      </c>
      <c r="K284" s="16">
        <v>67.099999999999994</v>
      </c>
      <c r="L284" s="16" t="s">
        <v>151</v>
      </c>
      <c r="M284" s="78"/>
    </row>
    <row r="285" spans="1:13" ht="30" x14ac:dyDescent="0.2">
      <c r="A285" s="27" t="s">
        <v>265</v>
      </c>
      <c r="B285" s="75" t="s">
        <v>153</v>
      </c>
      <c r="C285" s="28">
        <v>1.0999999999999999E-2</v>
      </c>
      <c r="D285" s="31">
        <v>42365.791666666664</v>
      </c>
      <c r="E285" s="16">
        <v>514</v>
      </c>
      <c r="F285" s="71" t="s">
        <v>153</v>
      </c>
      <c r="G285" s="16">
        <f t="shared" si="11"/>
        <v>5.6539999999999999</v>
      </c>
      <c r="H285" s="19">
        <v>-19.5</v>
      </c>
      <c r="I285" s="19">
        <v>-41.01</v>
      </c>
      <c r="J285" s="16">
        <v>58</v>
      </c>
      <c r="K285" s="16">
        <v>67.099999999999994</v>
      </c>
      <c r="L285" s="16" t="s">
        <v>151</v>
      </c>
      <c r="M285" s="78"/>
    </row>
    <row r="286" spans="1:13" ht="30" x14ac:dyDescent="0.2">
      <c r="A286" s="27" t="s">
        <v>265</v>
      </c>
      <c r="B286" s="75" t="s">
        <v>153</v>
      </c>
      <c r="C286" s="28">
        <v>1.0999999999999999E-2</v>
      </c>
      <c r="D286" s="31">
        <v>42366.291666666664</v>
      </c>
      <c r="E286" s="16">
        <v>514</v>
      </c>
      <c r="F286" s="71" t="s">
        <v>153</v>
      </c>
      <c r="G286" s="16">
        <f t="shared" si="11"/>
        <v>5.6539999999999999</v>
      </c>
      <c r="H286" s="19">
        <v>-19.5</v>
      </c>
      <c r="I286" s="19">
        <v>-41.01</v>
      </c>
      <c r="J286" s="16">
        <v>58</v>
      </c>
      <c r="K286" s="16">
        <v>67.099999999999994</v>
      </c>
      <c r="L286" s="16" t="s">
        <v>151</v>
      </c>
      <c r="M286" s="78"/>
    </row>
    <row r="287" spans="1:13" ht="30" x14ac:dyDescent="0.2">
      <c r="A287" s="55" t="s">
        <v>265</v>
      </c>
      <c r="B287" s="75" t="s">
        <v>153</v>
      </c>
      <c r="C287" s="45">
        <v>1.2E-2</v>
      </c>
      <c r="D287" s="46">
        <v>42337.791666666664</v>
      </c>
      <c r="E287" s="16">
        <v>217</v>
      </c>
      <c r="F287" s="71" t="s">
        <v>153</v>
      </c>
      <c r="G287" s="16">
        <f t="shared" si="11"/>
        <v>2.6040000000000001</v>
      </c>
      <c r="H287" s="19">
        <v>-19.5</v>
      </c>
      <c r="I287" s="19">
        <v>-41.01</v>
      </c>
      <c r="J287" s="16">
        <v>58</v>
      </c>
      <c r="K287" s="16">
        <v>52.3</v>
      </c>
      <c r="L287" s="16" t="s">
        <v>151</v>
      </c>
      <c r="M287" s="78"/>
    </row>
    <row r="288" spans="1:13" ht="30" x14ac:dyDescent="0.2">
      <c r="A288" s="27" t="s">
        <v>265</v>
      </c>
      <c r="B288" s="75" t="s">
        <v>153</v>
      </c>
      <c r="C288" s="28">
        <v>1.2E-2</v>
      </c>
      <c r="D288" s="31">
        <v>42344.791666666664</v>
      </c>
      <c r="E288" s="16">
        <v>514</v>
      </c>
      <c r="F288" s="71" t="s">
        <v>153</v>
      </c>
      <c r="G288" s="16">
        <f t="shared" si="11"/>
        <v>6.1680000000000001</v>
      </c>
      <c r="H288" s="19">
        <v>-19.5</v>
      </c>
      <c r="I288" s="19">
        <v>-41.01</v>
      </c>
      <c r="J288" s="16">
        <v>58</v>
      </c>
      <c r="K288" s="16">
        <v>67.099999999999994</v>
      </c>
      <c r="L288" s="16" t="s">
        <v>151</v>
      </c>
      <c r="M288" s="78"/>
    </row>
    <row r="289" spans="1:13" ht="30" x14ac:dyDescent="0.2">
      <c r="A289" s="27" t="s">
        <v>265</v>
      </c>
      <c r="B289" s="75" t="s">
        <v>153</v>
      </c>
      <c r="C289" s="28">
        <v>1.2E-2</v>
      </c>
      <c r="D289" s="31">
        <v>42355.791666666664</v>
      </c>
      <c r="E289" s="16">
        <v>514</v>
      </c>
      <c r="F289" s="71" t="s">
        <v>153</v>
      </c>
      <c r="G289" s="16">
        <f t="shared" si="11"/>
        <v>6.1680000000000001</v>
      </c>
      <c r="H289" s="19">
        <v>-19.5</v>
      </c>
      <c r="I289" s="19">
        <v>-41.01</v>
      </c>
      <c r="J289" s="16">
        <v>58</v>
      </c>
      <c r="K289" s="16">
        <v>67.099999999999994</v>
      </c>
      <c r="L289" s="16" t="s">
        <v>151</v>
      </c>
      <c r="M289" s="78"/>
    </row>
    <row r="290" spans="1:13" ht="30" x14ac:dyDescent="0.2">
      <c r="A290" s="27" t="s">
        <v>265</v>
      </c>
      <c r="B290" s="75" t="s">
        <v>153</v>
      </c>
      <c r="C290" s="28">
        <v>1.2E-2</v>
      </c>
      <c r="D290" s="31">
        <v>42364.291666666664</v>
      </c>
      <c r="E290" s="16">
        <v>514</v>
      </c>
      <c r="F290" s="71" t="s">
        <v>153</v>
      </c>
      <c r="G290" s="16">
        <f t="shared" si="11"/>
        <v>6.1680000000000001</v>
      </c>
      <c r="H290" s="19">
        <v>-19.5</v>
      </c>
      <c r="I290" s="19">
        <v>-41.01</v>
      </c>
      <c r="J290" s="16">
        <v>58</v>
      </c>
      <c r="K290" s="16">
        <v>67.099999999999994</v>
      </c>
      <c r="L290" s="16" t="s">
        <v>151</v>
      </c>
      <c r="M290" s="78"/>
    </row>
    <row r="291" spans="1:13" ht="30" x14ac:dyDescent="0.2">
      <c r="A291" s="27" t="s">
        <v>265</v>
      </c>
      <c r="B291" s="75" t="s">
        <v>153</v>
      </c>
      <c r="C291" s="28">
        <v>1.2E-2</v>
      </c>
      <c r="D291" s="31">
        <v>42365.291666666664</v>
      </c>
      <c r="E291" s="16">
        <v>514</v>
      </c>
      <c r="F291" s="71" t="s">
        <v>153</v>
      </c>
      <c r="G291" s="16">
        <f t="shared" si="11"/>
        <v>6.1680000000000001</v>
      </c>
      <c r="H291" s="19">
        <v>-19.5</v>
      </c>
      <c r="I291" s="19">
        <v>-41.01</v>
      </c>
      <c r="J291" s="16">
        <v>58</v>
      </c>
      <c r="K291" s="16">
        <v>67.099999999999994</v>
      </c>
      <c r="L291" s="16" t="s">
        <v>151</v>
      </c>
      <c r="M291" s="78"/>
    </row>
    <row r="292" spans="1:13" ht="30" x14ac:dyDescent="0.2">
      <c r="A292" s="55" t="s">
        <v>265</v>
      </c>
      <c r="B292" s="45">
        <v>2.8900000000000002E-3</v>
      </c>
      <c r="C292" s="45">
        <v>1.2200000000000001E-2</v>
      </c>
      <c r="D292" s="46">
        <v>42329.416666666664</v>
      </c>
      <c r="E292" s="16">
        <v>217</v>
      </c>
      <c r="F292" s="16">
        <f>B292*E292</f>
        <v>0.62713000000000008</v>
      </c>
      <c r="G292" s="16">
        <f t="shared" si="11"/>
        <v>2.6474000000000002</v>
      </c>
      <c r="H292" s="19">
        <v>-19.5</v>
      </c>
      <c r="I292" s="19">
        <v>-41.01</v>
      </c>
      <c r="J292" s="16">
        <v>58</v>
      </c>
      <c r="K292" s="16">
        <v>52.3</v>
      </c>
      <c r="L292" s="16" t="s">
        <v>151</v>
      </c>
      <c r="M292" s="78"/>
    </row>
    <row r="293" spans="1:13" ht="30" x14ac:dyDescent="0.2">
      <c r="A293" s="55" t="s">
        <v>265</v>
      </c>
      <c r="B293" s="75" t="s">
        <v>153</v>
      </c>
      <c r="C293" s="45">
        <v>1.2999999999999999E-2</v>
      </c>
      <c r="D293" s="46">
        <v>42331.916666666664</v>
      </c>
      <c r="E293" s="16">
        <v>217</v>
      </c>
      <c r="F293" s="71" t="s">
        <v>153</v>
      </c>
      <c r="G293" s="16">
        <f t="shared" si="11"/>
        <v>2.8209999999999997</v>
      </c>
      <c r="H293" s="19">
        <v>-19.5</v>
      </c>
      <c r="I293" s="19">
        <v>-41.01</v>
      </c>
      <c r="J293" s="16">
        <v>58</v>
      </c>
      <c r="K293" s="16">
        <v>52.3</v>
      </c>
      <c r="L293" s="16" t="s">
        <v>151</v>
      </c>
      <c r="M293" s="78"/>
    </row>
    <row r="294" spans="1:13" ht="30" x14ac:dyDescent="0.2">
      <c r="A294" s="55" t="s">
        <v>265</v>
      </c>
      <c r="B294" s="75" t="s">
        <v>153</v>
      </c>
      <c r="C294" s="45">
        <v>1.2999999999999999E-2</v>
      </c>
      <c r="D294" s="46">
        <v>42332.416666666664</v>
      </c>
      <c r="E294" s="16">
        <v>217</v>
      </c>
      <c r="F294" s="71" t="s">
        <v>153</v>
      </c>
      <c r="G294" s="16">
        <f t="shared" si="11"/>
        <v>2.8209999999999997</v>
      </c>
      <c r="H294" s="19">
        <v>-19.5</v>
      </c>
      <c r="I294" s="19">
        <v>-41.01</v>
      </c>
      <c r="J294" s="16">
        <v>58</v>
      </c>
      <c r="K294" s="16">
        <v>52.3</v>
      </c>
      <c r="L294" s="16" t="s">
        <v>151</v>
      </c>
      <c r="M294" s="78"/>
    </row>
    <row r="295" spans="1:13" ht="30" x14ac:dyDescent="0.2">
      <c r="A295" s="55" t="s">
        <v>265</v>
      </c>
      <c r="B295" s="75" t="s">
        <v>153</v>
      </c>
      <c r="C295" s="45">
        <v>1.2999999999999999E-2</v>
      </c>
      <c r="D295" s="46">
        <v>42332.416666666664</v>
      </c>
      <c r="E295" s="16">
        <v>217</v>
      </c>
      <c r="F295" s="71" t="s">
        <v>153</v>
      </c>
      <c r="G295" s="16">
        <f t="shared" si="11"/>
        <v>2.8209999999999997</v>
      </c>
      <c r="H295" s="19">
        <v>-19.5</v>
      </c>
      <c r="I295" s="19">
        <v>-41.01</v>
      </c>
      <c r="J295" s="16">
        <v>58</v>
      </c>
      <c r="K295" s="16">
        <v>52.3</v>
      </c>
      <c r="L295" s="16" t="s">
        <v>151</v>
      </c>
      <c r="M295" s="78"/>
    </row>
    <row r="296" spans="1:13" ht="30" x14ac:dyDescent="0.2">
      <c r="A296" s="27" t="s">
        <v>265</v>
      </c>
      <c r="B296" s="75" t="s">
        <v>153</v>
      </c>
      <c r="C296" s="28">
        <v>1.2999999999999999E-2</v>
      </c>
      <c r="D296" s="31">
        <v>42355.791666666664</v>
      </c>
      <c r="E296" s="16">
        <v>514</v>
      </c>
      <c r="F296" s="71" t="s">
        <v>153</v>
      </c>
      <c r="G296" s="16">
        <f t="shared" si="11"/>
        <v>6.6819999999999995</v>
      </c>
      <c r="H296" s="19">
        <v>-19.5</v>
      </c>
      <c r="I296" s="19">
        <v>-41.01</v>
      </c>
      <c r="J296" s="16">
        <v>58</v>
      </c>
      <c r="K296" s="16">
        <v>67.099999999999994</v>
      </c>
      <c r="L296" s="16" t="s">
        <v>151</v>
      </c>
      <c r="M296" s="78"/>
    </row>
    <row r="297" spans="1:13" ht="30" x14ac:dyDescent="0.2">
      <c r="A297" s="27" t="s">
        <v>265</v>
      </c>
      <c r="B297" s="75" t="s">
        <v>153</v>
      </c>
      <c r="C297" s="28">
        <v>1.2999999999999999E-2</v>
      </c>
      <c r="D297" s="31">
        <v>42360.791666666664</v>
      </c>
      <c r="E297" s="16">
        <v>514</v>
      </c>
      <c r="F297" s="71" t="s">
        <v>153</v>
      </c>
      <c r="G297" s="16">
        <f t="shared" si="11"/>
        <v>6.6819999999999995</v>
      </c>
      <c r="H297" s="19">
        <v>-19.5</v>
      </c>
      <c r="I297" s="19">
        <v>-41.01</v>
      </c>
      <c r="J297" s="16">
        <v>58</v>
      </c>
      <c r="K297" s="16">
        <v>67.099999999999994</v>
      </c>
      <c r="L297" s="16" t="s">
        <v>151</v>
      </c>
      <c r="M297" s="78"/>
    </row>
    <row r="298" spans="1:13" ht="30" x14ac:dyDescent="0.2">
      <c r="A298" s="27" t="s">
        <v>265</v>
      </c>
      <c r="B298" s="75" t="s">
        <v>153</v>
      </c>
      <c r="C298" s="28">
        <v>1.2999999999999999E-2</v>
      </c>
      <c r="D298" s="31">
        <v>42365.791666666664</v>
      </c>
      <c r="E298" s="16">
        <v>514</v>
      </c>
      <c r="F298" s="71" t="s">
        <v>153</v>
      </c>
      <c r="G298" s="16">
        <f t="shared" si="11"/>
        <v>6.6819999999999995</v>
      </c>
      <c r="H298" s="19">
        <v>-19.5</v>
      </c>
      <c r="I298" s="19">
        <v>-41.01</v>
      </c>
      <c r="J298" s="16">
        <v>58</v>
      </c>
      <c r="K298" s="16">
        <v>67.099999999999994</v>
      </c>
      <c r="L298" s="16" t="s">
        <v>151</v>
      </c>
      <c r="M298" s="78"/>
    </row>
    <row r="299" spans="1:13" ht="30" x14ac:dyDescent="0.2">
      <c r="A299" s="55" t="s">
        <v>265</v>
      </c>
      <c r="B299" s="75" t="s">
        <v>153</v>
      </c>
      <c r="C299" s="45">
        <v>1.4E-2</v>
      </c>
      <c r="D299" s="46">
        <v>42332.916666666664</v>
      </c>
      <c r="E299" s="16">
        <v>217</v>
      </c>
      <c r="F299" s="71" t="s">
        <v>153</v>
      </c>
      <c r="G299" s="16">
        <f t="shared" si="11"/>
        <v>3.0380000000000003</v>
      </c>
      <c r="H299" s="19">
        <v>-19.5</v>
      </c>
      <c r="I299" s="19">
        <v>-41.01</v>
      </c>
      <c r="J299" s="16">
        <v>58</v>
      </c>
      <c r="K299" s="16">
        <v>52.3</v>
      </c>
      <c r="L299" s="16" t="s">
        <v>151</v>
      </c>
      <c r="M299" s="78"/>
    </row>
    <row r="300" spans="1:13" ht="30" x14ac:dyDescent="0.2">
      <c r="A300" s="27" t="s">
        <v>265</v>
      </c>
      <c r="B300" s="75" t="s">
        <v>153</v>
      </c>
      <c r="C300" s="28">
        <v>1.4E-2</v>
      </c>
      <c r="D300" s="31">
        <v>42364.791666666664</v>
      </c>
      <c r="E300" s="16">
        <v>514</v>
      </c>
      <c r="F300" s="71" t="s">
        <v>153</v>
      </c>
      <c r="G300" s="16">
        <f t="shared" si="11"/>
        <v>7.1959999999999997</v>
      </c>
      <c r="H300" s="19">
        <v>-19.5</v>
      </c>
      <c r="I300" s="19">
        <v>-41.01</v>
      </c>
      <c r="J300" s="16">
        <v>58</v>
      </c>
      <c r="K300" s="16">
        <v>67.099999999999994</v>
      </c>
      <c r="L300" s="16" t="s">
        <v>151</v>
      </c>
      <c r="M300" s="78"/>
    </row>
    <row r="301" spans="1:13" ht="30" x14ac:dyDescent="0.2">
      <c r="A301" s="55" t="s">
        <v>265</v>
      </c>
      <c r="B301" s="75" t="s">
        <v>153</v>
      </c>
      <c r="C301" s="45">
        <v>1.4999999999999999E-2</v>
      </c>
      <c r="D301" s="46">
        <v>42338.791666666664</v>
      </c>
      <c r="E301" s="16">
        <v>217</v>
      </c>
      <c r="F301" s="71" t="s">
        <v>153</v>
      </c>
      <c r="G301" s="16">
        <f t="shared" si="11"/>
        <v>3.2549999999999999</v>
      </c>
      <c r="H301" s="19">
        <v>-19.5</v>
      </c>
      <c r="I301" s="19">
        <v>-41.01</v>
      </c>
      <c r="J301" s="16">
        <v>58</v>
      </c>
      <c r="K301" s="16">
        <v>52.3</v>
      </c>
      <c r="L301" s="16" t="s">
        <v>151</v>
      </c>
      <c r="M301" s="78"/>
    </row>
    <row r="302" spans="1:13" ht="30" x14ac:dyDescent="0.2">
      <c r="A302" s="27" t="s">
        <v>265</v>
      </c>
      <c r="B302" s="75" t="s">
        <v>153</v>
      </c>
      <c r="C302" s="28">
        <v>1.4999999999999999E-2</v>
      </c>
      <c r="D302" s="31">
        <v>42360.791666666664</v>
      </c>
      <c r="E302" s="16">
        <v>514</v>
      </c>
      <c r="F302" s="71" t="s">
        <v>153</v>
      </c>
      <c r="G302" s="16">
        <f t="shared" si="11"/>
        <v>7.71</v>
      </c>
      <c r="H302" s="19">
        <v>-19.5</v>
      </c>
      <c r="I302" s="19">
        <v>-41.01</v>
      </c>
      <c r="J302" s="16">
        <v>58</v>
      </c>
      <c r="K302" s="16">
        <v>67.099999999999994</v>
      </c>
      <c r="L302" s="16" t="s">
        <v>151</v>
      </c>
      <c r="M302" s="78"/>
    </row>
    <row r="303" spans="1:13" ht="30" x14ac:dyDescent="0.2">
      <c r="A303" s="55" t="s">
        <v>265</v>
      </c>
      <c r="B303" s="45">
        <v>3.4499999999999999E-3</v>
      </c>
      <c r="C303" s="45">
        <v>1.5100000000000001E-2</v>
      </c>
      <c r="D303" s="46">
        <v>42328.916666666664</v>
      </c>
      <c r="E303" s="16">
        <v>217</v>
      </c>
      <c r="F303" s="16">
        <f>B303*E303</f>
        <v>0.74865000000000004</v>
      </c>
      <c r="G303" s="16">
        <f t="shared" si="11"/>
        <v>3.2766999999999999</v>
      </c>
      <c r="H303" s="19">
        <v>-19.5</v>
      </c>
      <c r="I303" s="19">
        <v>-41.01</v>
      </c>
      <c r="J303" s="16">
        <v>58</v>
      </c>
      <c r="K303" s="16">
        <v>52.3</v>
      </c>
      <c r="L303" s="16" t="s">
        <v>151</v>
      </c>
      <c r="M303" s="78"/>
    </row>
    <row r="304" spans="1:13" ht="30" x14ac:dyDescent="0.2">
      <c r="A304" s="55" t="s">
        <v>265</v>
      </c>
      <c r="B304" s="75" t="s">
        <v>153</v>
      </c>
      <c r="C304" s="45">
        <v>1.6E-2</v>
      </c>
      <c r="D304" s="46">
        <v>42331.916666666664</v>
      </c>
      <c r="E304" s="16">
        <v>217</v>
      </c>
      <c r="F304" s="71" t="s">
        <v>153</v>
      </c>
      <c r="G304" s="16">
        <f t="shared" si="11"/>
        <v>3.472</v>
      </c>
      <c r="H304" s="19">
        <v>-19.5</v>
      </c>
      <c r="I304" s="19">
        <v>-41.01</v>
      </c>
      <c r="J304" s="16">
        <v>58</v>
      </c>
      <c r="K304" s="16">
        <v>52.3</v>
      </c>
      <c r="L304" s="16" t="s">
        <v>151</v>
      </c>
      <c r="M304" s="78"/>
    </row>
    <row r="305" spans="1:13" ht="30" x14ac:dyDescent="0.2">
      <c r="A305" s="27" t="s">
        <v>265</v>
      </c>
      <c r="B305" s="75" t="s">
        <v>153</v>
      </c>
      <c r="C305" s="28">
        <v>1.6E-2</v>
      </c>
      <c r="D305" s="31">
        <v>42343.291666666664</v>
      </c>
      <c r="E305" s="16">
        <v>514</v>
      </c>
      <c r="F305" s="71" t="s">
        <v>153</v>
      </c>
      <c r="G305" s="16">
        <f t="shared" si="11"/>
        <v>8.2240000000000002</v>
      </c>
      <c r="H305" s="19">
        <v>-19.5</v>
      </c>
      <c r="I305" s="19">
        <v>-41.01</v>
      </c>
      <c r="J305" s="16">
        <v>58</v>
      </c>
      <c r="K305" s="16">
        <v>67.099999999999994</v>
      </c>
      <c r="L305" s="16" t="s">
        <v>151</v>
      </c>
      <c r="M305" s="78"/>
    </row>
    <row r="306" spans="1:13" ht="30" x14ac:dyDescent="0.2">
      <c r="A306" s="27" t="s">
        <v>265</v>
      </c>
      <c r="B306" s="75" t="s">
        <v>153</v>
      </c>
      <c r="C306" s="28">
        <v>1.6E-2</v>
      </c>
      <c r="D306" s="31">
        <v>42355.291666666664</v>
      </c>
      <c r="E306" s="16">
        <v>514</v>
      </c>
      <c r="F306" s="71" t="s">
        <v>153</v>
      </c>
      <c r="G306" s="16">
        <f t="shared" si="11"/>
        <v>8.2240000000000002</v>
      </c>
      <c r="H306" s="19">
        <v>-19.5</v>
      </c>
      <c r="I306" s="19">
        <v>-41.01</v>
      </c>
      <c r="J306" s="16">
        <v>58</v>
      </c>
      <c r="K306" s="16">
        <v>67.099999999999994</v>
      </c>
      <c r="L306" s="16" t="s">
        <v>151</v>
      </c>
      <c r="M306" s="78"/>
    </row>
    <row r="307" spans="1:13" ht="30" x14ac:dyDescent="0.2">
      <c r="A307" s="27" t="s">
        <v>265</v>
      </c>
      <c r="B307" s="75" t="s">
        <v>153</v>
      </c>
      <c r="C307" s="28">
        <v>1.7000000000000001E-2</v>
      </c>
      <c r="D307" s="31">
        <v>42347.791666666664</v>
      </c>
      <c r="E307" s="16">
        <v>514</v>
      </c>
      <c r="F307" s="71" t="s">
        <v>153</v>
      </c>
      <c r="G307" s="16">
        <f t="shared" si="11"/>
        <v>8.7380000000000013</v>
      </c>
      <c r="H307" s="19">
        <v>-19.5</v>
      </c>
      <c r="I307" s="19">
        <v>-41.01</v>
      </c>
      <c r="J307" s="16">
        <v>58</v>
      </c>
      <c r="K307" s="16">
        <v>67.099999999999994</v>
      </c>
      <c r="L307" s="16" t="s">
        <v>151</v>
      </c>
      <c r="M307" s="78"/>
    </row>
    <row r="308" spans="1:13" ht="30" x14ac:dyDescent="0.2">
      <c r="A308" s="55" t="s">
        <v>265</v>
      </c>
      <c r="B308" s="45">
        <v>0.01</v>
      </c>
      <c r="C308" s="45">
        <v>1.7999999999999999E-2</v>
      </c>
      <c r="D308" s="46">
        <v>42330.916666666664</v>
      </c>
      <c r="E308" s="16">
        <v>217</v>
      </c>
      <c r="F308" s="16">
        <f>B308*E308</f>
        <v>2.17</v>
      </c>
      <c r="G308" s="16">
        <f t="shared" si="11"/>
        <v>3.9059999999999997</v>
      </c>
      <c r="H308" s="19">
        <v>-19.5</v>
      </c>
      <c r="I308" s="19">
        <v>-41.01</v>
      </c>
      <c r="J308" s="16">
        <v>58</v>
      </c>
      <c r="K308" s="16">
        <v>52.3</v>
      </c>
      <c r="L308" s="16" t="s">
        <v>151</v>
      </c>
      <c r="M308" s="78"/>
    </row>
    <row r="309" spans="1:13" ht="30" x14ac:dyDescent="0.2">
      <c r="A309" s="55" t="s">
        <v>265</v>
      </c>
      <c r="B309" s="75" t="s">
        <v>153</v>
      </c>
      <c r="C309" s="45">
        <v>1.7999999999999999E-2</v>
      </c>
      <c r="D309" s="46">
        <v>42333.916666666664</v>
      </c>
      <c r="E309" s="16">
        <v>217</v>
      </c>
      <c r="F309" s="71" t="s">
        <v>153</v>
      </c>
      <c r="G309" s="16">
        <f t="shared" si="11"/>
        <v>3.9059999999999997</v>
      </c>
      <c r="H309" s="19">
        <v>-19.5</v>
      </c>
      <c r="I309" s="19">
        <v>-41.01</v>
      </c>
      <c r="J309" s="16">
        <v>58</v>
      </c>
      <c r="K309" s="16">
        <v>52.3</v>
      </c>
      <c r="L309" s="16" t="s">
        <v>151</v>
      </c>
      <c r="M309" s="78"/>
    </row>
    <row r="310" spans="1:13" ht="30" x14ac:dyDescent="0.2">
      <c r="A310" s="27" t="s">
        <v>265</v>
      </c>
      <c r="B310" s="75" t="s">
        <v>153</v>
      </c>
      <c r="C310" s="28">
        <v>1.7999999999999999E-2</v>
      </c>
      <c r="D310" s="31">
        <v>42354.291666666664</v>
      </c>
      <c r="E310" s="16">
        <v>514</v>
      </c>
      <c r="F310" s="71" t="s">
        <v>153</v>
      </c>
      <c r="G310" s="16">
        <f t="shared" si="11"/>
        <v>9.2519999999999989</v>
      </c>
      <c r="H310" s="19">
        <v>-19.5</v>
      </c>
      <c r="I310" s="19">
        <v>-41.01</v>
      </c>
      <c r="J310" s="16">
        <v>58</v>
      </c>
      <c r="K310" s="16">
        <v>67.099999999999994</v>
      </c>
      <c r="L310" s="16" t="s">
        <v>151</v>
      </c>
      <c r="M310" s="78"/>
    </row>
    <row r="311" spans="1:13" ht="30" x14ac:dyDescent="0.2">
      <c r="A311" s="27" t="s">
        <v>265</v>
      </c>
      <c r="B311" s="75" t="s">
        <v>153</v>
      </c>
      <c r="C311" s="28">
        <v>1.7999999999999999E-2</v>
      </c>
      <c r="D311" s="31">
        <v>42355.291666666664</v>
      </c>
      <c r="E311" s="16">
        <v>514</v>
      </c>
      <c r="F311" s="71" t="s">
        <v>153</v>
      </c>
      <c r="G311" s="16">
        <f t="shared" si="11"/>
        <v>9.2519999999999989</v>
      </c>
      <c r="H311" s="19">
        <v>-19.5</v>
      </c>
      <c r="I311" s="19">
        <v>-41.01</v>
      </c>
      <c r="J311" s="16">
        <v>58</v>
      </c>
      <c r="K311" s="16">
        <v>67.099999999999994</v>
      </c>
      <c r="L311" s="16" t="s">
        <v>151</v>
      </c>
      <c r="M311" s="78"/>
    </row>
    <row r="312" spans="1:13" ht="30" x14ac:dyDescent="0.2">
      <c r="A312" s="55" t="s">
        <v>265</v>
      </c>
      <c r="B312" s="75" t="s">
        <v>153</v>
      </c>
      <c r="C312" s="45">
        <v>1.9E-2</v>
      </c>
      <c r="D312" s="46">
        <v>42331.416666666664</v>
      </c>
      <c r="E312" s="16">
        <v>217</v>
      </c>
      <c r="F312" s="71" t="s">
        <v>153</v>
      </c>
      <c r="G312" s="16">
        <f t="shared" si="11"/>
        <v>4.1230000000000002</v>
      </c>
      <c r="H312" s="19">
        <v>-19.5</v>
      </c>
      <c r="I312" s="19">
        <v>-41.01</v>
      </c>
      <c r="J312" s="16">
        <v>58</v>
      </c>
      <c r="K312" s="16">
        <v>52.3</v>
      </c>
      <c r="L312" s="16" t="s">
        <v>151</v>
      </c>
      <c r="M312" s="78"/>
    </row>
    <row r="313" spans="1:13" ht="30" x14ac:dyDescent="0.2">
      <c r="A313" s="27" t="s">
        <v>265</v>
      </c>
      <c r="B313" s="75" t="s">
        <v>153</v>
      </c>
      <c r="C313" s="28">
        <v>1.9E-2</v>
      </c>
      <c r="D313" s="31">
        <v>42342.291666666664</v>
      </c>
      <c r="E313" s="16">
        <v>514</v>
      </c>
      <c r="F313" s="71" t="s">
        <v>153</v>
      </c>
      <c r="G313" s="16">
        <f t="shared" si="11"/>
        <v>9.766</v>
      </c>
      <c r="H313" s="19">
        <v>-19.5</v>
      </c>
      <c r="I313" s="19">
        <v>-41.01</v>
      </c>
      <c r="J313" s="16">
        <v>58</v>
      </c>
      <c r="K313" s="16">
        <v>67.099999999999994</v>
      </c>
      <c r="L313" s="16" t="s">
        <v>151</v>
      </c>
      <c r="M313" s="78"/>
    </row>
    <row r="314" spans="1:13" ht="30" x14ac:dyDescent="0.2">
      <c r="A314" s="55" t="s">
        <v>265</v>
      </c>
      <c r="B314" s="45">
        <v>3.64E-3</v>
      </c>
      <c r="C314" s="45">
        <v>1.9099999999999999E-2</v>
      </c>
      <c r="D314" s="46">
        <v>42327.916666666664</v>
      </c>
      <c r="E314" s="16">
        <v>217</v>
      </c>
      <c r="F314" s="16">
        <f>B314*E314</f>
        <v>0.78988000000000003</v>
      </c>
      <c r="G314" s="16">
        <f t="shared" si="11"/>
        <v>4.1446999999999994</v>
      </c>
      <c r="H314" s="19">
        <v>-19.5</v>
      </c>
      <c r="I314" s="19">
        <v>-41.01</v>
      </c>
      <c r="J314" s="16">
        <v>58</v>
      </c>
      <c r="K314" s="16">
        <v>52.3</v>
      </c>
      <c r="L314" s="16" t="s">
        <v>151</v>
      </c>
      <c r="M314" s="78"/>
    </row>
    <row r="315" spans="1:13" ht="30" x14ac:dyDescent="0.2">
      <c r="A315" s="55" t="s">
        <v>265</v>
      </c>
      <c r="B315" s="75" t="s">
        <v>153</v>
      </c>
      <c r="C315" s="45">
        <v>0.02</v>
      </c>
      <c r="D315" s="46">
        <v>42328.916666666664</v>
      </c>
      <c r="E315" s="16">
        <v>217</v>
      </c>
      <c r="F315" s="71" t="s">
        <v>153</v>
      </c>
      <c r="G315" s="16">
        <f t="shared" si="11"/>
        <v>4.34</v>
      </c>
      <c r="H315" s="19">
        <v>-19.5</v>
      </c>
      <c r="I315" s="19">
        <v>-41.01</v>
      </c>
      <c r="J315" s="16">
        <v>58</v>
      </c>
      <c r="K315" s="16">
        <v>52.3</v>
      </c>
      <c r="L315" s="16" t="s">
        <v>151</v>
      </c>
      <c r="M315" s="78"/>
    </row>
    <row r="316" spans="1:13" ht="30" x14ac:dyDescent="0.2">
      <c r="A316" s="27" t="s">
        <v>265</v>
      </c>
      <c r="B316" s="75" t="s">
        <v>153</v>
      </c>
      <c r="C316" s="28">
        <v>0.02</v>
      </c>
      <c r="D316" s="31">
        <v>42345.291666666664</v>
      </c>
      <c r="E316" s="16">
        <v>514</v>
      </c>
      <c r="F316" s="71" t="s">
        <v>153</v>
      </c>
      <c r="G316" s="16">
        <f t="shared" ref="G316:G347" si="12">C316*E316</f>
        <v>10.28</v>
      </c>
      <c r="H316" s="19">
        <v>-19.5</v>
      </c>
      <c r="I316" s="19">
        <v>-41.01</v>
      </c>
      <c r="J316" s="16">
        <v>58</v>
      </c>
      <c r="K316" s="16">
        <v>67.099999999999994</v>
      </c>
      <c r="L316" s="16" t="s">
        <v>151</v>
      </c>
      <c r="M316" s="78"/>
    </row>
    <row r="317" spans="1:13" ht="30" x14ac:dyDescent="0.2">
      <c r="A317" s="27" t="s">
        <v>265</v>
      </c>
      <c r="B317" s="75" t="s">
        <v>153</v>
      </c>
      <c r="C317" s="28">
        <v>0.02</v>
      </c>
      <c r="D317" s="31">
        <v>42347.791666666664</v>
      </c>
      <c r="E317" s="16">
        <v>514</v>
      </c>
      <c r="F317" s="71" t="s">
        <v>153</v>
      </c>
      <c r="G317" s="16">
        <f t="shared" si="12"/>
        <v>10.28</v>
      </c>
      <c r="H317" s="19">
        <v>-19.5</v>
      </c>
      <c r="I317" s="19">
        <v>-41.01</v>
      </c>
      <c r="J317" s="16">
        <v>58</v>
      </c>
      <c r="K317" s="16">
        <v>67.099999999999994</v>
      </c>
      <c r="L317" s="16" t="s">
        <v>151</v>
      </c>
      <c r="M317" s="78"/>
    </row>
    <row r="318" spans="1:13" ht="30" x14ac:dyDescent="0.2">
      <c r="A318" s="27" t="s">
        <v>265</v>
      </c>
      <c r="B318" s="75" t="s">
        <v>153</v>
      </c>
      <c r="C318" s="28">
        <v>0.02</v>
      </c>
      <c r="D318" s="31">
        <v>42348.291666666664</v>
      </c>
      <c r="E318" s="16">
        <v>514</v>
      </c>
      <c r="F318" s="71" t="s">
        <v>153</v>
      </c>
      <c r="G318" s="16">
        <f t="shared" si="12"/>
        <v>10.28</v>
      </c>
      <c r="H318" s="19">
        <v>-19.5</v>
      </c>
      <c r="I318" s="19">
        <v>-41.01</v>
      </c>
      <c r="J318" s="16">
        <v>58</v>
      </c>
      <c r="K318" s="16">
        <v>67.099999999999994</v>
      </c>
      <c r="L318" s="16" t="s">
        <v>151</v>
      </c>
      <c r="M318" s="78"/>
    </row>
    <row r="319" spans="1:13" ht="30" x14ac:dyDescent="0.2">
      <c r="A319" s="27" t="s">
        <v>265</v>
      </c>
      <c r="B319" s="75" t="s">
        <v>153</v>
      </c>
      <c r="C319" s="28">
        <v>2.1000000000000001E-2</v>
      </c>
      <c r="D319" s="31">
        <v>42348.291666666664</v>
      </c>
      <c r="E319" s="16">
        <v>514</v>
      </c>
      <c r="F319" s="71" t="s">
        <v>153</v>
      </c>
      <c r="G319" s="16">
        <f t="shared" si="12"/>
        <v>10.794</v>
      </c>
      <c r="H319" s="19">
        <v>-19.5</v>
      </c>
      <c r="I319" s="19">
        <v>-41.01</v>
      </c>
      <c r="J319" s="16">
        <v>58</v>
      </c>
      <c r="K319" s="16">
        <v>67.099999999999994</v>
      </c>
      <c r="L319" s="16" t="s">
        <v>151</v>
      </c>
      <c r="M319" s="78"/>
    </row>
    <row r="320" spans="1:13" ht="30" x14ac:dyDescent="0.2">
      <c r="A320" s="27" t="s">
        <v>265</v>
      </c>
      <c r="B320" s="75" t="s">
        <v>153</v>
      </c>
      <c r="C320" s="28">
        <v>2.1999999999999999E-2</v>
      </c>
      <c r="D320" s="31">
        <v>42352.791666666664</v>
      </c>
      <c r="E320" s="16">
        <v>514</v>
      </c>
      <c r="F320" s="71" t="s">
        <v>153</v>
      </c>
      <c r="G320" s="16">
        <f t="shared" si="12"/>
        <v>11.308</v>
      </c>
      <c r="H320" s="19">
        <v>-19.5</v>
      </c>
      <c r="I320" s="19">
        <v>-41.01</v>
      </c>
      <c r="J320" s="16">
        <v>58</v>
      </c>
      <c r="K320" s="16">
        <v>67.099999999999994</v>
      </c>
      <c r="L320" s="16" t="s">
        <v>151</v>
      </c>
      <c r="M320" s="78"/>
    </row>
    <row r="321" spans="1:13" ht="30" x14ac:dyDescent="0.2">
      <c r="A321" s="27" t="s">
        <v>265</v>
      </c>
      <c r="B321" s="75" t="s">
        <v>153</v>
      </c>
      <c r="C321" s="28">
        <v>2.1999999999999999E-2</v>
      </c>
      <c r="D321" s="31">
        <v>42353.291666666664</v>
      </c>
      <c r="E321" s="16">
        <v>514</v>
      </c>
      <c r="F321" s="71" t="s">
        <v>153</v>
      </c>
      <c r="G321" s="16">
        <f t="shared" si="12"/>
        <v>11.308</v>
      </c>
      <c r="H321" s="19">
        <v>-19.5</v>
      </c>
      <c r="I321" s="19">
        <v>-41.01</v>
      </c>
      <c r="J321" s="16">
        <v>58</v>
      </c>
      <c r="K321" s="16">
        <v>67.099999999999994</v>
      </c>
      <c r="L321" s="16" t="s">
        <v>151</v>
      </c>
      <c r="M321" s="78"/>
    </row>
    <row r="322" spans="1:13" ht="30" x14ac:dyDescent="0.2">
      <c r="A322" s="55" t="s">
        <v>265</v>
      </c>
      <c r="B322" s="75" t="s">
        <v>153</v>
      </c>
      <c r="C322" s="45">
        <v>2.3E-2</v>
      </c>
      <c r="D322" s="46">
        <v>42331.416666666664</v>
      </c>
      <c r="E322" s="16">
        <v>217</v>
      </c>
      <c r="F322" s="71" t="s">
        <v>153</v>
      </c>
      <c r="G322" s="16">
        <f t="shared" si="12"/>
        <v>4.9909999999999997</v>
      </c>
      <c r="H322" s="19">
        <v>-19.5</v>
      </c>
      <c r="I322" s="19">
        <v>-41.01</v>
      </c>
      <c r="J322" s="16">
        <v>58</v>
      </c>
      <c r="K322" s="16">
        <v>52.3</v>
      </c>
      <c r="L322" s="16" t="s">
        <v>151</v>
      </c>
      <c r="M322" s="78"/>
    </row>
    <row r="323" spans="1:13" ht="30" x14ac:dyDescent="0.2">
      <c r="A323" s="27" t="s">
        <v>265</v>
      </c>
      <c r="B323" s="75" t="s">
        <v>153</v>
      </c>
      <c r="C323" s="28">
        <v>2.3E-2</v>
      </c>
      <c r="D323" s="31">
        <v>42343.291666666664</v>
      </c>
      <c r="E323" s="16">
        <v>514</v>
      </c>
      <c r="F323" s="71" t="s">
        <v>153</v>
      </c>
      <c r="G323" s="16">
        <f t="shared" si="12"/>
        <v>11.821999999999999</v>
      </c>
      <c r="H323" s="19">
        <v>-19.5</v>
      </c>
      <c r="I323" s="19">
        <v>-41.01</v>
      </c>
      <c r="J323" s="16">
        <v>58</v>
      </c>
      <c r="K323" s="16">
        <v>67.099999999999994</v>
      </c>
      <c r="L323" s="16" t="s">
        <v>151</v>
      </c>
      <c r="M323" s="78"/>
    </row>
    <row r="324" spans="1:13" ht="30" x14ac:dyDescent="0.2">
      <c r="A324" s="27" t="s">
        <v>265</v>
      </c>
      <c r="B324" s="75" t="s">
        <v>153</v>
      </c>
      <c r="C324" s="28">
        <v>2.3E-2</v>
      </c>
      <c r="D324" s="31">
        <v>42354.291666666664</v>
      </c>
      <c r="E324" s="16">
        <v>514</v>
      </c>
      <c r="F324" s="71" t="s">
        <v>153</v>
      </c>
      <c r="G324" s="16">
        <f t="shared" si="12"/>
        <v>11.821999999999999</v>
      </c>
      <c r="H324" s="19">
        <v>-19.5</v>
      </c>
      <c r="I324" s="19">
        <v>-41.01</v>
      </c>
      <c r="J324" s="16">
        <v>58</v>
      </c>
      <c r="K324" s="16">
        <v>67.099999999999994</v>
      </c>
      <c r="L324" s="16" t="s">
        <v>151</v>
      </c>
      <c r="M324" s="78"/>
    </row>
    <row r="325" spans="1:13" ht="30" x14ac:dyDescent="0.2">
      <c r="A325" s="27" t="s">
        <v>265</v>
      </c>
      <c r="B325" s="75" t="s">
        <v>153</v>
      </c>
      <c r="C325" s="28">
        <v>2.4E-2</v>
      </c>
      <c r="D325" s="31">
        <v>42353.791666666664</v>
      </c>
      <c r="E325" s="16">
        <v>514</v>
      </c>
      <c r="F325" s="71" t="s">
        <v>153</v>
      </c>
      <c r="G325" s="16">
        <f t="shared" si="12"/>
        <v>12.336</v>
      </c>
      <c r="H325" s="19">
        <v>-19.5</v>
      </c>
      <c r="I325" s="19">
        <v>-41.01</v>
      </c>
      <c r="J325" s="16">
        <v>58</v>
      </c>
      <c r="K325" s="16">
        <v>67.099999999999994</v>
      </c>
      <c r="L325" s="16" t="s">
        <v>151</v>
      </c>
      <c r="M325" s="78"/>
    </row>
    <row r="326" spans="1:13" ht="30" x14ac:dyDescent="0.2">
      <c r="A326" s="27" t="s">
        <v>265</v>
      </c>
      <c r="B326" s="75" t="s">
        <v>153</v>
      </c>
      <c r="C326" s="28">
        <v>2.5999999999999999E-2</v>
      </c>
      <c r="D326" s="31">
        <v>42342.291666666664</v>
      </c>
      <c r="E326" s="16">
        <v>514</v>
      </c>
      <c r="F326" s="71" t="s">
        <v>153</v>
      </c>
      <c r="G326" s="16">
        <f t="shared" si="12"/>
        <v>13.363999999999999</v>
      </c>
      <c r="H326" s="19">
        <v>-19.5</v>
      </c>
      <c r="I326" s="19">
        <v>-41.01</v>
      </c>
      <c r="J326" s="16">
        <v>58</v>
      </c>
      <c r="K326" s="16">
        <v>67.099999999999994</v>
      </c>
      <c r="L326" s="16" t="s">
        <v>151</v>
      </c>
      <c r="M326" s="78"/>
    </row>
    <row r="327" spans="1:13" ht="30" x14ac:dyDescent="0.2">
      <c r="A327" s="27" t="s">
        <v>265</v>
      </c>
      <c r="B327" s="75" t="s">
        <v>153</v>
      </c>
      <c r="C327" s="28">
        <v>2.5999999999999999E-2</v>
      </c>
      <c r="D327" s="31">
        <v>42352.791666666664</v>
      </c>
      <c r="E327" s="16">
        <v>514</v>
      </c>
      <c r="F327" s="71" t="s">
        <v>153</v>
      </c>
      <c r="G327" s="16">
        <f t="shared" si="12"/>
        <v>13.363999999999999</v>
      </c>
      <c r="H327" s="19">
        <v>-19.5</v>
      </c>
      <c r="I327" s="19">
        <v>-41.01</v>
      </c>
      <c r="J327" s="16">
        <v>58</v>
      </c>
      <c r="K327" s="16">
        <v>67.099999999999994</v>
      </c>
      <c r="L327" s="16" t="s">
        <v>151</v>
      </c>
      <c r="M327" s="78"/>
    </row>
    <row r="328" spans="1:13" ht="30" x14ac:dyDescent="0.2">
      <c r="A328" s="27" t="s">
        <v>265</v>
      </c>
      <c r="B328" s="75" t="s">
        <v>153</v>
      </c>
      <c r="C328" s="28">
        <v>2.5999999999999999E-2</v>
      </c>
      <c r="D328" s="31">
        <v>42353.291666666664</v>
      </c>
      <c r="E328" s="16">
        <v>514</v>
      </c>
      <c r="F328" s="71" t="s">
        <v>153</v>
      </c>
      <c r="G328" s="16">
        <f t="shared" si="12"/>
        <v>13.363999999999999</v>
      </c>
      <c r="H328" s="19">
        <v>-19.5</v>
      </c>
      <c r="I328" s="19">
        <v>-41.01</v>
      </c>
      <c r="J328" s="16">
        <v>58</v>
      </c>
      <c r="K328" s="16">
        <v>67.099999999999994</v>
      </c>
      <c r="L328" s="16" t="s">
        <v>151</v>
      </c>
      <c r="M328" s="78"/>
    </row>
    <row r="329" spans="1:13" ht="30" x14ac:dyDescent="0.2">
      <c r="A329" s="27" t="s">
        <v>265</v>
      </c>
      <c r="B329" s="75" t="s">
        <v>153</v>
      </c>
      <c r="C329" s="28">
        <v>2.7E-2</v>
      </c>
      <c r="D329" s="31">
        <v>42345.291666666664</v>
      </c>
      <c r="E329" s="16">
        <v>514</v>
      </c>
      <c r="F329" s="71" t="s">
        <v>153</v>
      </c>
      <c r="G329" s="16">
        <f t="shared" si="12"/>
        <v>13.878</v>
      </c>
      <c r="H329" s="19">
        <v>-19.5</v>
      </c>
      <c r="I329" s="19">
        <v>-41.01</v>
      </c>
      <c r="J329" s="16">
        <v>58</v>
      </c>
      <c r="K329" s="16">
        <v>67.099999999999994</v>
      </c>
      <c r="L329" s="16" t="s">
        <v>151</v>
      </c>
      <c r="M329" s="78"/>
    </row>
    <row r="330" spans="1:13" ht="30" x14ac:dyDescent="0.2">
      <c r="A330" s="55" t="s">
        <v>265</v>
      </c>
      <c r="B330" s="45">
        <v>7.0400000000000003E-3</v>
      </c>
      <c r="C330" s="45">
        <v>2.7400000000000001E-2</v>
      </c>
      <c r="D330" s="46">
        <v>42327.416666666664</v>
      </c>
      <c r="E330" s="16">
        <v>217</v>
      </c>
      <c r="F330" s="16">
        <f>B330*E330</f>
        <v>1.5276800000000001</v>
      </c>
      <c r="G330" s="16">
        <f t="shared" si="12"/>
        <v>5.9458000000000002</v>
      </c>
      <c r="H330" s="19">
        <v>-19.5</v>
      </c>
      <c r="I330" s="19">
        <v>-41.01</v>
      </c>
      <c r="J330" s="16">
        <v>58</v>
      </c>
      <c r="K330" s="16">
        <v>52.3</v>
      </c>
      <c r="L330" s="16" t="s">
        <v>151</v>
      </c>
      <c r="M330" s="78"/>
    </row>
    <row r="331" spans="1:13" ht="30" x14ac:dyDescent="0.2">
      <c r="A331" s="27" t="s">
        <v>265</v>
      </c>
      <c r="B331" s="75" t="s">
        <v>153</v>
      </c>
      <c r="C331" s="28">
        <v>2.8000000000000001E-2</v>
      </c>
      <c r="D331" s="31">
        <v>42353.791666666664</v>
      </c>
      <c r="E331" s="16">
        <v>514</v>
      </c>
      <c r="F331" s="71" t="s">
        <v>153</v>
      </c>
      <c r="G331" s="16">
        <f t="shared" si="12"/>
        <v>14.391999999999999</v>
      </c>
      <c r="H331" s="19">
        <v>-19.5</v>
      </c>
      <c r="I331" s="19">
        <v>-41.01</v>
      </c>
      <c r="J331" s="16">
        <v>58</v>
      </c>
      <c r="K331" s="16">
        <v>67.099999999999994</v>
      </c>
      <c r="L331" s="16" t="s">
        <v>151</v>
      </c>
      <c r="M331" s="78"/>
    </row>
    <row r="332" spans="1:13" ht="30" x14ac:dyDescent="0.2">
      <c r="A332" s="55" t="s">
        <v>265</v>
      </c>
      <c r="B332" s="45">
        <v>7.1999999999999995E-2</v>
      </c>
      <c r="C332" s="45">
        <v>0.03</v>
      </c>
      <c r="D332" s="46">
        <v>42328.416666666664</v>
      </c>
      <c r="E332" s="16">
        <v>217</v>
      </c>
      <c r="F332" s="16">
        <f>B332*E332</f>
        <v>15.623999999999999</v>
      </c>
      <c r="G332" s="16">
        <f t="shared" si="12"/>
        <v>6.51</v>
      </c>
      <c r="H332" s="19">
        <v>-19.5</v>
      </c>
      <c r="I332" s="19">
        <v>-41.01</v>
      </c>
      <c r="J332" s="16">
        <v>58</v>
      </c>
      <c r="K332" s="16">
        <v>52.3</v>
      </c>
      <c r="L332" s="16" t="s">
        <v>151</v>
      </c>
      <c r="M332" s="78"/>
    </row>
    <row r="333" spans="1:13" ht="30" x14ac:dyDescent="0.2">
      <c r="A333" s="27" t="s">
        <v>265</v>
      </c>
      <c r="B333" s="75" t="s">
        <v>153</v>
      </c>
      <c r="C333" s="28">
        <v>3.1E-2</v>
      </c>
      <c r="D333" s="31">
        <v>42343.791666666664</v>
      </c>
      <c r="E333" s="16">
        <v>514</v>
      </c>
      <c r="F333" s="71" t="s">
        <v>153</v>
      </c>
      <c r="G333" s="16">
        <f t="shared" si="12"/>
        <v>15.933999999999999</v>
      </c>
      <c r="H333" s="19">
        <v>-19.5</v>
      </c>
      <c r="I333" s="19">
        <v>-41.01</v>
      </c>
      <c r="J333" s="16">
        <v>58</v>
      </c>
      <c r="K333" s="16">
        <v>67.099999999999994</v>
      </c>
      <c r="L333" s="16" t="s">
        <v>151</v>
      </c>
      <c r="M333" s="78"/>
    </row>
    <row r="334" spans="1:13" ht="30" x14ac:dyDescent="0.2">
      <c r="A334" s="55" t="s">
        <v>265</v>
      </c>
      <c r="B334" s="45">
        <v>7.28E-3</v>
      </c>
      <c r="C334" s="45">
        <v>3.1300000000000001E-2</v>
      </c>
      <c r="D334" s="46">
        <v>42326.416666666664</v>
      </c>
      <c r="E334" s="16">
        <v>217</v>
      </c>
      <c r="F334" s="16">
        <f>B334*E334</f>
        <v>1.5797600000000001</v>
      </c>
      <c r="G334" s="16">
        <f t="shared" si="12"/>
        <v>6.7921000000000005</v>
      </c>
      <c r="H334" s="19">
        <v>-19.5</v>
      </c>
      <c r="I334" s="19">
        <v>-41.01</v>
      </c>
      <c r="J334" s="16">
        <v>58</v>
      </c>
      <c r="K334" s="16">
        <v>52.3</v>
      </c>
      <c r="L334" s="16" t="s">
        <v>151</v>
      </c>
      <c r="M334" s="78"/>
    </row>
    <row r="335" spans="1:13" ht="30" x14ac:dyDescent="0.2">
      <c r="A335" s="27" t="s">
        <v>265</v>
      </c>
      <c r="B335" s="75" t="s">
        <v>153</v>
      </c>
      <c r="C335" s="28">
        <v>3.6999999999999998E-2</v>
      </c>
      <c r="D335" s="31">
        <v>42343.791666666664</v>
      </c>
      <c r="E335" s="16">
        <v>514</v>
      </c>
      <c r="F335" s="71" t="s">
        <v>153</v>
      </c>
      <c r="G335" s="16">
        <f t="shared" si="12"/>
        <v>19.018000000000001</v>
      </c>
      <c r="H335" s="19">
        <v>-19.5</v>
      </c>
      <c r="I335" s="19">
        <v>-41.01</v>
      </c>
      <c r="J335" s="16">
        <v>58</v>
      </c>
      <c r="K335" s="16">
        <v>67.099999999999994</v>
      </c>
      <c r="L335" s="16" t="s">
        <v>151</v>
      </c>
      <c r="M335" s="78"/>
    </row>
    <row r="336" spans="1:13" ht="30" x14ac:dyDescent="0.2">
      <c r="A336" s="27" t="s">
        <v>265</v>
      </c>
      <c r="B336" s="75" t="s">
        <v>153</v>
      </c>
      <c r="C336" s="28">
        <v>3.7999999999999999E-2</v>
      </c>
      <c r="D336" s="31">
        <v>42348.791666666664</v>
      </c>
      <c r="E336" s="16">
        <v>514</v>
      </c>
      <c r="F336" s="71" t="s">
        <v>153</v>
      </c>
      <c r="G336" s="16">
        <f t="shared" si="12"/>
        <v>19.532</v>
      </c>
      <c r="H336" s="19">
        <v>-19.5</v>
      </c>
      <c r="I336" s="19">
        <v>-41.01</v>
      </c>
      <c r="J336" s="16">
        <v>58</v>
      </c>
      <c r="K336" s="16">
        <v>67.099999999999994</v>
      </c>
      <c r="L336" s="16" t="s">
        <v>151</v>
      </c>
      <c r="M336" s="78"/>
    </row>
    <row r="337" spans="1:13" ht="30" x14ac:dyDescent="0.2">
      <c r="A337" s="55" t="s">
        <v>265</v>
      </c>
      <c r="B337" s="45">
        <v>8.1799999999999998E-2</v>
      </c>
      <c r="C337" s="45">
        <v>0.04</v>
      </c>
      <c r="D337" s="46">
        <v>42326.916666666664</v>
      </c>
      <c r="E337" s="16">
        <v>217</v>
      </c>
      <c r="F337" s="16">
        <f>B337*E337</f>
        <v>17.750599999999999</v>
      </c>
      <c r="G337" s="16">
        <f t="shared" si="12"/>
        <v>8.68</v>
      </c>
      <c r="H337" s="19">
        <v>-19.5</v>
      </c>
      <c r="I337" s="19">
        <v>-41.01</v>
      </c>
      <c r="J337" s="16">
        <v>58</v>
      </c>
      <c r="K337" s="16">
        <v>52.3</v>
      </c>
      <c r="L337" s="16" t="s">
        <v>151</v>
      </c>
      <c r="M337" s="78"/>
    </row>
    <row r="338" spans="1:13" ht="30" x14ac:dyDescent="0.2">
      <c r="A338" s="55" t="s">
        <v>265</v>
      </c>
      <c r="B338" s="75" t="s">
        <v>153</v>
      </c>
      <c r="C338" s="45">
        <v>0.04</v>
      </c>
      <c r="D338" s="46">
        <v>42329.916666666664</v>
      </c>
      <c r="E338" s="16">
        <v>217</v>
      </c>
      <c r="F338" s="71" t="s">
        <v>153</v>
      </c>
      <c r="G338" s="16">
        <f t="shared" si="12"/>
        <v>8.68</v>
      </c>
      <c r="H338" s="19">
        <v>-19.5</v>
      </c>
      <c r="I338" s="19">
        <v>-41.01</v>
      </c>
      <c r="J338" s="16">
        <v>58</v>
      </c>
      <c r="K338" s="16">
        <v>52.3</v>
      </c>
      <c r="L338" s="16" t="s">
        <v>151</v>
      </c>
      <c r="M338" s="78"/>
    </row>
    <row r="339" spans="1:13" ht="30" x14ac:dyDescent="0.2">
      <c r="A339" s="55" t="s">
        <v>265</v>
      </c>
      <c r="B339" s="45">
        <v>8.0000000000000002E-3</v>
      </c>
      <c r="C339" s="45">
        <v>4.8500000000000001E-2</v>
      </c>
      <c r="D339" s="46">
        <v>42326.916666666664</v>
      </c>
      <c r="E339" s="16">
        <v>217</v>
      </c>
      <c r="F339" s="16">
        <f t="shared" ref="F339:F347" si="13">B339*E339</f>
        <v>1.736</v>
      </c>
      <c r="G339" s="16">
        <f t="shared" si="12"/>
        <v>10.5245</v>
      </c>
      <c r="H339" s="19">
        <v>-19.5</v>
      </c>
      <c r="I339" s="19">
        <v>-41.01</v>
      </c>
      <c r="J339" s="16">
        <v>58</v>
      </c>
      <c r="K339" s="16">
        <v>52.3</v>
      </c>
      <c r="L339" s="16" t="s">
        <v>151</v>
      </c>
      <c r="M339" s="78"/>
    </row>
    <row r="340" spans="1:13" ht="30" x14ac:dyDescent="0.2">
      <c r="A340" s="55" t="s">
        <v>265</v>
      </c>
      <c r="B340" s="45">
        <v>7.6200000000000004E-2</v>
      </c>
      <c r="C340" s="45">
        <v>7.0000000000000007E-2</v>
      </c>
      <c r="D340" s="46">
        <v>42327.916666666664</v>
      </c>
      <c r="E340" s="16">
        <v>217</v>
      </c>
      <c r="F340" s="16">
        <f t="shared" si="13"/>
        <v>16.535399999999999</v>
      </c>
      <c r="G340" s="16">
        <f t="shared" si="12"/>
        <v>15.190000000000001</v>
      </c>
      <c r="H340" s="19">
        <v>-19.5</v>
      </c>
      <c r="I340" s="19">
        <v>-41.01</v>
      </c>
      <c r="J340" s="16">
        <v>58</v>
      </c>
      <c r="K340" s="16">
        <v>52.3</v>
      </c>
      <c r="L340" s="16" t="s">
        <v>151</v>
      </c>
      <c r="M340" s="78"/>
    </row>
    <row r="341" spans="1:13" ht="30" x14ac:dyDescent="0.2">
      <c r="A341" s="55" t="s">
        <v>265</v>
      </c>
      <c r="B341" s="45">
        <v>0.24</v>
      </c>
      <c r="C341" s="45">
        <v>0.08</v>
      </c>
      <c r="D341" s="46">
        <v>42326.416666666664</v>
      </c>
      <c r="E341" s="16">
        <v>217</v>
      </c>
      <c r="F341" s="16">
        <f t="shared" si="13"/>
        <v>52.08</v>
      </c>
      <c r="G341" s="16">
        <f t="shared" si="12"/>
        <v>17.36</v>
      </c>
      <c r="H341" s="19">
        <v>-19.5</v>
      </c>
      <c r="I341" s="19">
        <v>-41.01</v>
      </c>
      <c r="J341" s="16">
        <v>58</v>
      </c>
      <c r="K341" s="16">
        <v>52.3</v>
      </c>
      <c r="L341" s="16" t="s">
        <v>151</v>
      </c>
      <c r="M341" s="78"/>
    </row>
    <row r="342" spans="1:13" ht="30" x14ac:dyDescent="0.2">
      <c r="A342" s="55" t="s">
        <v>265</v>
      </c>
      <c r="B342" s="45">
        <v>3.8300000000000001E-3</v>
      </c>
      <c r="C342" s="45">
        <v>8.1699999999999995E-2</v>
      </c>
      <c r="D342" s="46">
        <v>42328.416666666664</v>
      </c>
      <c r="E342" s="16">
        <v>217</v>
      </c>
      <c r="F342" s="16">
        <f t="shared" si="13"/>
        <v>0.83111000000000002</v>
      </c>
      <c r="G342" s="16">
        <f t="shared" si="12"/>
        <v>17.728899999999999</v>
      </c>
      <c r="H342" s="19">
        <v>-19.5</v>
      </c>
      <c r="I342" s="19">
        <v>-41.01</v>
      </c>
      <c r="J342" s="16">
        <v>58</v>
      </c>
      <c r="K342" s="16">
        <v>52.3</v>
      </c>
      <c r="L342" s="16" t="s">
        <v>151</v>
      </c>
      <c r="M342" s="78"/>
    </row>
    <row r="343" spans="1:13" ht="30" x14ac:dyDescent="0.2">
      <c r="A343" s="55" t="s">
        <v>265</v>
      </c>
      <c r="B343" s="45">
        <v>1.78E-2</v>
      </c>
      <c r="C343" s="45">
        <v>0.104</v>
      </c>
      <c r="D343" s="46">
        <v>42326.166666666664</v>
      </c>
      <c r="E343" s="16">
        <v>217</v>
      </c>
      <c r="F343" s="16">
        <f t="shared" si="13"/>
        <v>3.8626</v>
      </c>
      <c r="G343" s="16">
        <f t="shared" si="12"/>
        <v>22.567999999999998</v>
      </c>
      <c r="H343" s="19">
        <v>-19.5</v>
      </c>
      <c r="I343" s="19">
        <v>-41.01</v>
      </c>
      <c r="J343" s="16">
        <v>58</v>
      </c>
      <c r="K343" s="16">
        <v>52.3</v>
      </c>
      <c r="L343" s="16" t="s">
        <v>151</v>
      </c>
      <c r="M343" s="78"/>
    </row>
    <row r="344" spans="1:13" ht="30" x14ac:dyDescent="0.2">
      <c r="A344" s="55" t="s">
        <v>265</v>
      </c>
      <c r="B344" s="45">
        <v>2.0199999999999999E-2</v>
      </c>
      <c r="C344" s="45">
        <v>0.113</v>
      </c>
      <c r="D344" s="46">
        <v>42326.166666666664</v>
      </c>
      <c r="E344" s="16">
        <v>217</v>
      </c>
      <c r="F344" s="16">
        <f t="shared" si="13"/>
        <v>4.3834</v>
      </c>
      <c r="G344" s="16">
        <f t="shared" si="12"/>
        <v>24.521000000000001</v>
      </c>
      <c r="H344" s="19">
        <v>-19.5</v>
      </c>
      <c r="I344" s="19">
        <v>-41.01</v>
      </c>
      <c r="J344" s="16">
        <v>58</v>
      </c>
      <c r="K344" s="16">
        <v>52.3</v>
      </c>
      <c r="L344" s="16" t="s">
        <v>151</v>
      </c>
      <c r="M344" s="78"/>
    </row>
    <row r="345" spans="1:13" ht="30" x14ac:dyDescent="0.2">
      <c r="A345" s="55" t="s">
        <v>265</v>
      </c>
      <c r="B345" s="45">
        <v>2.1999999999999999E-2</v>
      </c>
      <c r="C345" s="45">
        <v>0.114</v>
      </c>
      <c r="D345" s="46">
        <v>42325.916666666664</v>
      </c>
      <c r="E345" s="16">
        <v>217</v>
      </c>
      <c r="F345" s="16">
        <f t="shared" si="13"/>
        <v>4.774</v>
      </c>
      <c r="G345" s="16">
        <f t="shared" si="12"/>
        <v>24.738</v>
      </c>
      <c r="H345" s="19">
        <v>-19.5</v>
      </c>
      <c r="I345" s="19">
        <v>-41.01</v>
      </c>
      <c r="J345" s="16">
        <v>58</v>
      </c>
      <c r="K345" s="16">
        <v>52.3</v>
      </c>
      <c r="L345" s="16" t="s">
        <v>151</v>
      </c>
      <c r="M345" s="78"/>
    </row>
    <row r="346" spans="1:13" ht="30" x14ac:dyDescent="0.2">
      <c r="A346" s="55" t="s">
        <v>265</v>
      </c>
      <c r="B346" s="45">
        <v>0.21579999999999999</v>
      </c>
      <c r="C346" s="45">
        <v>0.13</v>
      </c>
      <c r="D346" s="46">
        <v>42325.916666666664</v>
      </c>
      <c r="E346" s="16">
        <v>217</v>
      </c>
      <c r="F346" s="16">
        <f t="shared" si="13"/>
        <v>46.828600000000002</v>
      </c>
      <c r="G346" s="16">
        <f t="shared" si="12"/>
        <v>28.21</v>
      </c>
      <c r="H346" s="19">
        <v>-19.5</v>
      </c>
      <c r="I346" s="19">
        <v>-41.01</v>
      </c>
      <c r="J346" s="16">
        <v>58</v>
      </c>
      <c r="K346" s="16">
        <v>52.3</v>
      </c>
      <c r="L346" s="16" t="s">
        <v>151</v>
      </c>
      <c r="M346" s="78"/>
    </row>
    <row r="347" spans="1:13" ht="30" x14ac:dyDescent="0.2">
      <c r="A347" s="55" t="s">
        <v>265</v>
      </c>
      <c r="B347" s="45">
        <v>0.24279999999999999</v>
      </c>
      <c r="C347" s="45">
        <v>0.14000000000000001</v>
      </c>
      <c r="D347" s="46">
        <v>42326.166666666664</v>
      </c>
      <c r="E347" s="16">
        <v>217</v>
      </c>
      <c r="F347" s="16">
        <f t="shared" si="13"/>
        <v>52.687599999999996</v>
      </c>
      <c r="G347" s="16">
        <f t="shared" si="12"/>
        <v>30.380000000000003</v>
      </c>
      <c r="H347" s="19">
        <v>-19.5</v>
      </c>
      <c r="I347" s="19">
        <v>-41.01</v>
      </c>
      <c r="J347" s="16">
        <v>58</v>
      </c>
      <c r="K347" s="16">
        <v>52.3</v>
      </c>
      <c r="L347" s="16" t="s">
        <v>151</v>
      </c>
      <c r="M347" s="78"/>
    </row>
    <row r="348" spans="1:13" ht="30" x14ac:dyDescent="0.2">
      <c r="A348" s="27" t="s">
        <v>266</v>
      </c>
      <c r="B348" s="75" t="s">
        <v>153</v>
      </c>
      <c r="C348" s="28">
        <v>6.0000000000000001E-3</v>
      </c>
      <c r="D348" s="31">
        <v>42366.791666666664</v>
      </c>
      <c r="E348" s="16">
        <v>514</v>
      </c>
      <c r="F348" s="71" t="s">
        <v>153</v>
      </c>
      <c r="G348" s="16">
        <f t="shared" ref="G348:G379" si="14">C348*E348</f>
        <v>3.0840000000000001</v>
      </c>
      <c r="H348" s="20">
        <v>-19.5</v>
      </c>
      <c r="I348" s="20">
        <v>-41</v>
      </c>
      <c r="J348" s="16">
        <v>62</v>
      </c>
      <c r="K348" s="16">
        <v>67.099999999999994</v>
      </c>
      <c r="L348" s="16" t="s">
        <v>151</v>
      </c>
      <c r="M348" s="78"/>
    </row>
    <row r="349" spans="1:13" ht="30" x14ac:dyDescent="0.2">
      <c r="A349" s="27" t="s">
        <v>266</v>
      </c>
      <c r="B349" s="75" t="s">
        <v>153</v>
      </c>
      <c r="C349" s="28">
        <v>7.0000000000000001E-3</v>
      </c>
      <c r="D349" s="31">
        <v>42356.791666666664</v>
      </c>
      <c r="E349" s="16">
        <v>514</v>
      </c>
      <c r="F349" s="71" t="s">
        <v>153</v>
      </c>
      <c r="G349" s="16">
        <f t="shared" si="14"/>
        <v>3.5979999999999999</v>
      </c>
      <c r="H349" s="20">
        <v>-19.5</v>
      </c>
      <c r="I349" s="20">
        <v>-41</v>
      </c>
      <c r="J349" s="16">
        <v>62</v>
      </c>
      <c r="K349" s="16">
        <v>67.099999999999994</v>
      </c>
      <c r="L349" s="16" t="s">
        <v>151</v>
      </c>
      <c r="M349" s="78"/>
    </row>
    <row r="350" spans="1:13" ht="30" x14ac:dyDescent="0.2">
      <c r="A350" s="55" t="s">
        <v>266</v>
      </c>
      <c r="B350" s="75" t="s">
        <v>153</v>
      </c>
      <c r="C350" s="45">
        <v>8.0000000000000002E-3</v>
      </c>
      <c r="D350" s="46">
        <v>42332.916666666664</v>
      </c>
      <c r="E350" s="16">
        <v>3.41</v>
      </c>
      <c r="F350" s="71" t="s">
        <v>153</v>
      </c>
      <c r="G350" s="16">
        <f t="shared" si="14"/>
        <v>2.7280000000000002E-2</v>
      </c>
      <c r="H350" s="20">
        <v>-19.5</v>
      </c>
      <c r="I350" s="20">
        <v>-41</v>
      </c>
      <c r="J350" s="16">
        <v>62</v>
      </c>
      <c r="K350" s="16">
        <v>52.3</v>
      </c>
      <c r="L350" s="16" t="s">
        <v>151</v>
      </c>
      <c r="M350" s="78"/>
    </row>
    <row r="351" spans="1:13" ht="30" x14ac:dyDescent="0.2">
      <c r="A351" s="27" t="s">
        <v>266</v>
      </c>
      <c r="B351" s="75" t="s">
        <v>153</v>
      </c>
      <c r="C351" s="28">
        <v>8.0000000000000002E-3</v>
      </c>
      <c r="D351" s="31">
        <v>42357.291666666664</v>
      </c>
      <c r="E351" s="16">
        <v>514</v>
      </c>
      <c r="F351" s="71" t="s">
        <v>153</v>
      </c>
      <c r="G351" s="16">
        <f t="shared" si="14"/>
        <v>4.1120000000000001</v>
      </c>
      <c r="H351" s="20">
        <v>-19.5</v>
      </c>
      <c r="I351" s="20">
        <v>-41</v>
      </c>
      <c r="J351" s="16">
        <v>62</v>
      </c>
      <c r="K351" s="16">
        <v>67.099999999999994</v>
      </c>
      <c r="L351" s="16" t="s">
        <v>151</v>
      </c>
      <c r="M351" s="78"/>
    </row>
    <row r="352" spans="1:13" ht="30" x14ac:dyDescent="0.2">
      <c r="A352" s="55" t="s">
        <v>266</v>
      </c>
      <c r="B352" s="75" t="s">
        <v>153</v>
      </c>
      <c r="C352" s="45">
        <v>8.9999999999999993E-3</v>
      </c>
      <c r="D352" s="46">
        <v>42337.791666666664</v>
      </c>
      <c r="E352" s="16">
        <v>3.41</v>
      </c>
      <c r="F352" s="71" t="s">
        <v>153</v>
      </c>
      <c r="G352" s="16">
        <f t="shared" si="14"/>
        <v>3.0689999999999999E-2</v>
      </c>
      <c r="H352" s="20">
        <v>-19.5</v>
      </c>
      <c r="I352" s="20">
        <v>-41</v>
      </c>
      <c r="J352" s="16">
        <v>62</v>
      </c>
      <c r="K352" s="16">
        <v>52.3</v>
      </c>
      <c r="L352" s="16" t="s">
        <v>151</v>
      </c>
      <c r="M352" s="78"/>
    </row>
    <row r="353" spans="1:13" ht="30" x14ac:dyDescent="0.2">
      <c r="A353" s="27" t="s">
        <v>266</v>
      </c>
      <c r="B353" s="75" t="s">
        <v>153</v>
      </c>
      <c r="C353" s="28">
        <v>8.9999999999999993E-3</v>
      </c>
      <c r="D353" s="31">
        <v>42367.791666666664</v>
      </c>
      <c r="E353" s="16">
        <v>514</v>
      </c>
      <c r="F353" s="71" t="s">
        <v>153</v>
      </c>
      <c r="G353" s="16">
        <f t="shared" si="14"/>
        <v>4.6259999999999994</v>
      </c>
      <c r="H353" s="20">
        <v>-19.5</v>
      </c>
      <c r="I353" s="20">
        <v>-41</v>
      </c>
      <c r="J353" s="16">
        <v>62</v>
      </c>
      <c r="K353" s="16">
        <v>67.099999999999994</v>
      </c>
      <c r="L353" s="16" t="s">
        <v>151</v>
      </c>
      <c r="M353" s="78"/>
    </row>
    <row r="354" spans="1:13" ht="30" x14ac:dyDescent="0.2">
      <c r="A354" s="55" t="s">
        <v>266</v>
      </c>
      <c r="B354" s="45">
        <v>4.9199999999999999E-3</v>
      </c>
      <c r="C354" s="45">
        <v>9.4500000000000001E-3</v>
      </c>
      <c r="D354" s="46">
        <v>42329.416666666664</v>
      </c>
      <c r="E354" s="16">
        <v>3.41</v>
      </c>
      <c r="F354" s="16">
        <f>B354*E354</f>
        <v>1.6777199999999999E-2</v>
      </c>
      <c r="G354" s="16">
        <f t="shared" si="14"/>
        <v>3.2224500000000003E-2</v>
      </c>
      <c r="H354" s="20">
        <v>-19.5</v>
      </c>
      <c r="I354" s="20">
        <v>-41</v>
      </c>
      <c r="J354" s="16">
        <v>62</v>
      </c>
      <c r="K354" s="16">
        <v>52.3</v>
      </c>
      <c r="L354" s="16" t="s">
        <v>151</v>
      </c>
      <c r="M354" s="78"/>
    </row>
    <row r="355" spans="1:13" ht="30" x14ac:dyDescent="0.2">
      <c r="A355" s="27" t="s">
        <v>266</v>
      </c>
      <c r="B355" s="75" t="s">
        <v>153</v>
      </c>
      <c r="C355" s="28">
        <v>0.01</v>
      </c>
      <c r="D355" s="31">
        <v>42352.291666666664</v>
      </c>
      <c r="E355" s="16">
        <v>514</v>
      </c>
      <c r="F355" s="71" t="s">
        <v>153</v>
      </c>
      <c r="G355" s="16">
        <f t="shared" si="14"/>
        <v>5.14</v>
      </c>
      <c r="H355" s="20">
        <v>-19.5</v>
      </c>
      <c r="I355" s="20">
        <v>-41</v>
      </c>
      <c r="J355" s="16">
        <v>62</v>
      </c>
      <c r="K355" s="16">
        <v>67.099999999999994</v>
      </c>
      <c r="L355" s="16" t="s">
        <v>151</v>
      </c>
      <c r="M355" s="78"/>
    </row>
    <row r="356" spans="1:13" ht="30" x14ac:dyDescent="0.2">
      <c r="A356" s="27" t="s">
        <v>266</v>
      </c>
      <c r="B356" s="75" t="s">
        <v>153</v>
      </c>
      <c r="C356" s="28">
        <v>0.01</v>
      </c>
      <c r="D356" s="31">
        <v>42364.291666666664</v>
      </c>
      <c r="E356" s="16">
        <v>514</v>
      </c>
      <c r="F356" s="71" t="s">
        <v>153</v>
      </c>
      <c r="G356" s="16">
        <f t="shared" si="14"/>
        <v>5.14</v>
      </c>
      <c r="H356" s="20">
        <v>-19.5</v>
      </c>
      <c r="I356" s="20">
        <v>-41</v>
      </c>
      <c r="J356" s="16">
        <v>62</v>
      </c>
      <c r="K356" s="16">
        <v>67.099999999999994</v>
      </c>
      <c r="L356" s="16" t="s">
        <v>151</v>
      </c>
      <c r="M356" s="78"/>
    </row>
    <row r="357" spans="1:13" ht="30" x14ac:dyDescent="0.2">
      <c r="A357" s="27" t="s">
        <v>266</v>
      </c>
      <c r="B357" s="75" t="s">
        <v>153</v>
      </c>
      <c r="C357" s="28">
        <v>0.01</v>
      </c>
      <c r="D357" s="31">
        <v>42364.791666666664</v>
      </c>
      <c r="E357" s="16">
        <v>514</v>
      </c>
      <c r="F357" s="71" t="s">
        <v>153</v>
      </c>
      <c r="G357" s="16">
        <f t="shared" si="14"/>
        <v>5.14</v>
      </c>
      <c r="H357" s="20">
        <v>-19.5</v>
      </c>
      <c r="I357" s="20">
        <v>-41</v>
      </c>
      <c r="J357" s="16">
        <v>62</v>
      </c>
      <c r="K357" s="16">
        <v>67.099999999999994</v>
      </c>
      <c r="L357" s="16" t="s">
        <v>151</v>
      </c>
      <c r="M357" s="78"/>
    </row>
    <row r="358" spans="1:13" ht="30" x14ac:dyDescent="0.2">
      <c r="A358" s="55" t="s">
        <v>266</v>
      </c>
      <c r="B358" s="75" t="s">
        <v>153</v>
      </c>
      <c r="C358" s="45">
        <v>1.2E-2</v>
      </c>
      <c r="D358" s="46">
        <v>42338.291666666664</v>
      </c>
      <c r="E358" s="16">
        <v>3.41</v>
      </c>
      <c r="F358" s="71" t="s">
        <v>153</v>
      </c>
      <c r="G358" s="16">
        <f t="shared" si="14"/>
        <v>4.0920000000000005E-2</v>
      </c>
      <c r="H358" s="20">
        <v>-19.5</v>
      </c>
      <c r="I358" s="20">
        <v>-41</v>
      </c>
      <c r="J358" s="16">
        <v>62</v>
      </c>
      <c r="K358" s="16">
        <v>52.3</v>
      </c>
      <c r="L358" s="16" t="s">
        <v>151</v>
      </c>
      <c r="M358" s="78"/>
    </row>
    <row r="359" spans="1:13" ht="30" x14ac:dyDescent="0.2">
      <c r="A359" s="27" t="s">
        <v>266</v>
      </c>
      <c r="B359" s="75" t="s">
        <v>153</v>
      </c>
      <c r="C359" s="28">
        <v>1.2E-2</v>
      </c>
      <c r="D359" s="31">
        <v>42365.791666666664</v>
      </c>
      <c r="E359" s="16">
        <v>514</v>
      </c>
      <c r="F359" s="71" t="s">
        <v>153</v>
      </c>
      <c r="G359" s="16">
        <f t="shared" si="14"/>
        <v>6.1680000000000001</v>
      </c>
      <c r="H359" s="20">
        <v>-19.5</v>
      </c>
      <c r="I359" s="20">
        <v>-41</v>
      </c>
      <c r="J359" s="16">
        <v>62</v>
      </c>
      <c r="K359" s="16">
        <v>67.099999999999994</v>
      </c>
      <c r="L359" s="16" t="s">
        <v>151</v>
      </c>
      <c r="M359" s="78"/>
    </row>
    <row r="360" spans="1:13" ht="30" x14ac:dyDescent="0.2">
      <c r="A360" s="55" t="s">
        <v>266</v>
      </c>
      <c r="B360" s="75" t="s">
        <v>153</v>
      </c>
      <c r="C360" s="45">
        <v>1.2999999999999999E-2</v>
      </c>
      <c r="D360" s="46">
        <v>42330.416666666664</v>
      </c>
      <c r="E360" s="16">
        <v>3.41</v>
      </c>
      <c r="F360" s="71" t="s">
        <v>153</v>
      </c>
      <c r="G360" s="16">
        <f t="shared" si="14"/>
        <v>4.4330000000000001E-2</v>
      </c>
      <c r="H360" s="20">
        <v>-19.5</v>
      </c>
      <c r="I360" s="20">
        <v>-41</v>
      </c>
      <c r="J360" s="16">
        <v>62</v>
      </c>
      <c r="K360" s="16">
        <v>52.3</v>
      </c>
      <c r="L360" s="16" t="s">
        <v>151</v>
      </c>
      <c r="M360" s="78"/>
    </row>
    <row r="361" spans="1:13" ht="30" x14ac:dyDescent="0.2">
      <c r="A361" s="55" t="s">
        <v>266</v>
      </c>
      <c r="B361" s="75" t="s">
        <v>153</v>
      </c>
      <c r="C361" s="45">
        <v>1.2999999999999999E-2</v>
      </c>
      <c r="D361" s="46">
        <v>42332.416666666664</v>
      </c>
      <c r="E361" s="16">
        <v>3.41</v>
      </c>
      <c r="F361" s="71" t="s">
        <v>153</v>
      </c>
      <c r="G361" s="16">
        <f t="shared" si="14"/>
        <v>4.4330000000000001E-2</v>
      </c>
      <c r="H361" s="20">
        <v>-19.5</v>
      </c>
      <c r="I361" s="20">
        <v>-41</v>
      </c>
      <c r="J361" s="16">
        <v>62</v>
      </c>
      <c r="K361" s="16">
        <v>52.3</v>
      </c>
      <c r="L361" s="16" t="s">
        <v>151</v>
      </c>
      <c r="M361" s="78"/>
    </row>
    <row r="362" spans="1:13" ht="30" x14ac:dyDescent="0.2">
      <c r="A362" s="27" t="s">
        <v>266</v>
      </c>
      <c r="B362" s="75" t="s">
        <v>153</v>
      </c>
      <c r="C362" s="28">
        <v>1.4E-2</v>
      </c>
      <c r="D362" s="31">
        <v>42360.791666666664</v>
      </c>
      <c r="E362" s="16">
        <v>514</v>
      </c>
      <c r="F362" s="71" t="s">
        <v>153</v>
      </c>
      <c r="G362" s="16">
        <f t="shared" si="14"/>
        <v>7.1959999999999997</v>
      </c>
      <c r="H362" s="20">
        <v>-19.5</v>
      </c>
      <c r="I362" s="20">
        <v>-41</v>
      </c>
      <c r="J362" s="16">
        <v>62</v>
      </c>
      <c r="K362" s="16">
        <v>67.099999999999994</v>
      </c>
      <c r="L362" s="16" t="s">
        <v>151</v>
      </c>
      <c r="M362" s="78"/>
    </row>
    <row r="363" spans="1:13" ht="30" x14ac:dyDescent="0.2">
      <c r="A363" s="55" t="s">
        <v>266</v>
      </c>
      <c r="B363" s="45">
        <v>0.01</v>
      </c>
      <c r="C363" s="45">
        <v>1.4999999999999999E-2</v>
      </c>
      <c r="D363" s="46">
        <v>42331.416666666664</v>
      </c>
      <c r="E363" s="16">
        <v>3.41</v>
      </c>
      <c r="F363" s="16">
        <f>B363*E363</f>
        <v>3.4100000000000005E-2</v>
      </c>
      <c r="G363" s="16">
        <f t="shared" si="14"/>
        <v>5.1150000000000001E-2</v>
      </c>
      <c r="H363" s="20">
        <v>-19.5</v>
      </c>
      <c r="I363" s="20">
        <v>-41</v>
      </c>
      <c r="J363" s="16">
        <v>62</v>
      </c>
      <c r="K363" s="16">
        <v>52.3</v>
      </c>
      <c r="L363" s="16" t="s">
        <v>151</v>
      </c>
      <c r="M363" s="78"/>
    </row>
    <row r="364" spans="1:13" ht="30" x14ac:dyDescent="0.2">
      <c r="A364" s="55" t="s">
        <v>266</v>
      </c>
      <c r="B364" s="75" t="s">
        <v>153</v>
      </c>
      <c r="C364" s="45">
        <v>1.4999999999999999E-2</v>
      </c>
      <c r="D364" s="46">
        <v>42331.916666666664</v>
      </c>
      <c r="E364" s="16">
        <v>3.41</v>
      </c>
      <c r="F364" s="71" t="s">
        <v>153</v>
      </c>
      <c r="G364" s="16">
        <f t="shared" si="14"/>
        <v>5.1150000000000001E-2</v>
      </c>
      <c r="H364" s="20">
        <v>-19.5</v>
      </c>
      <c r="I364" s="20">
        <v>-41</v>
      </c>
      <c r="J364" s="16">
        <v>62</v>
      </c>
      <c r="K364" s="16">
        <v>52.3</v>
      </c>
      <c r="L364" s="16" t="s">
        <v>151</v>
      </c>
      <c r="M364" s="78"/>
    </row>
    <row r="365" spans="1:13" ht="30" x14ac:dyDescent="0.2">
      <c r="A365" s="55" t="s">
        <v>266</v>
      </c>
      <c r="B365" s="75" t="s">
        <v>153</v>
      </c>
      <c r="C365" s="45">
        <v>1.6E-2</v>
      </c>
      <c r="D365" s="46">
        <v>42338.791666666664</v>
      </c>
      <c r="E365" s="16">
        <v>3.41</v>
      </c>
      <c r="F365" s="71" t="s">
        <v>153</v>
      </c>
      <c r="G365" s="16">
        <f t="shared" si="14"/>
        <v>5.4560000000000004E-2</v>
      </c>
      <c r="H365" s="20">
        <v>-19.5</v>
      </c>
      <c r="I365" s="20">
        <v>-41</v>
      </c>
      <c r="J365" s="16">
        <v>62</v>
      </c>
      <c r="K365" s="16">
        <v>52.3</v>
      </c>
      <c r="L365" s="16" t="s">
        <v>151</v>
      </c>
      <c r="M365" s="78"/>
    </row>
    <row r="366" spans="1:13" ht="30" x14ac:dyDescent="0.2">
      <c r="A366" s="27" t="s">
        <v>266</v>
      </c>
      <c r="B366" s="75" t="s">
        <v>153</v>
      </c>
      <c r="C366" s="28">
        <v>1.7000000000000001E-2</v>
      </c>
      <c r="D366" s="31">
        <v>42355.791666666664</v>
      </c>
      <c r="E366" s="16">
        <v>514</v>
      </c>
      <c r="F366" s="71" t="s">
        <v>153</v>
      </c>
      <c r="G366" s="16">
        <f t="shared" si="14"/>
        <v>8.7380000000000013</v>
      </c>
      <c r="H366" s="20">
        <v>-19.5</v>
      </c>
      <c r="I366" s="20">
        <v>-41</v>
      </c>
      <c r="J366" s="16">
        <v>62</v>
      </c>
      <c r="K366" s="16">
        <v>67.099999999999994</v>
      </c>
      <c r="L366" s="16" t="s">
        <v>151</v>
      </c>
      <c r="M366" s="78"/>
    </row>
    <row r="367" spans="1:13" ht="30" x14ac:dyDescent="0.2">
      <c r="A367" s="27" t="s">
        <v>266</v>
      </c>
      <c r="B367" s="75" t="s">
        <v>153</v>
      </c>
      <c r="C367" s="28">
        <v>1.7999999999999999E-2</v>
      </c>
      <c r="D367" s="31">
        <v>42344.791666666664</v>
      </c>
      <c r="E367" s="16">
        <v>514</v>
      </c>
      <c r="F367" s="71" t="s">
        <v>153</v>
      </c>
      <c r="G367" s="16">
        <f t="shared" si="14"/>
        <v>9.2519999999999989</v>
      </c>
      <c r="H367" s="20">
        <v>-19.5</v>
      </c>
      <c r="I367" s="20">
        <v>-41</v>
      </c>
      <c r="J367" s="16">
        <v>62</v>
      </c>
      <c r="K367" s="16">
        <v>67.099999999999994</v>
      </c>
      <c r="L367" s="16" t="s">
        <v>151</v>
      </c>
      <c r="M367" s="78"/>
    </row>
    <row r="368" spans="1:13" ht="30" x14ac:dyDescent="0.2">
      <c r="A368" s="55" t="s">
        <v>266</v>
      </c>
      <c r="B368" s="45">
        <v>3.8800000000000002E-3</v>
      </c>
      <c r="C368" s="45">
        <v>1.84E-2</v>
      </c>
      <c r="D368" s="46">
        <v>42328.916666666664</v>
      </c>
      <c r="E368" s="16">
        <v>3.41</v>
      </c>
      <c r="F368" s="16">
        <f>B368*E368</f>
        <v>1.3230800000000001E-2</v>
      </c>
      <c r="G368" s="16">
        <f t="shared" si="14"/>
        <v>6.2744000000000008E-2</v>
      </c>
      <c r="H368" s="20">
        <v>-19.5</v>
      </c>
      <c r="I368" s="20">
        <v>-41</v>
      </c>
      <c r="J368" s="16">
        <v>62</v>
      </c>
      <c r="K368" s="16">
        <v>52.3</v>
      </c>
      <c r="L368" s="16" t="s">
        <v>151</v>
      </c>
      <c r="M368" s="78"/>
    </row>
    <row r="369" spans="1:13" ht="30" x14ac:dyDescent="0.2">
      <c r="A369" s="55" t="s">
        <v>266</v>
      </c>
      <c r="B369" s="45">
        <v>3.49E-3</v>
      </c>
      <c r="C369" s="45">
        <v>1.89E-2</v>
      </c>
      <c r="D369" s="46">
        <v>42328.416666666664</v>
      </c>
      <c r="E369" s="16">
        <v>3.41</v>
      </c>
      <c r="F369" s="16">
        <f>B369*E369</f>
        <v>1.1900900000000001E-2</v>
      </c>
      <c r="G369" s="16">
        <f t="shared" si="14"/>
        <v>6.4449000000000006E-2</v>
      </c>
      <c r="H369" s="20">
        <v>-19.5</v>
      </c>
      <c r="I369" s="20">
        <v>-41</v>
      </c>
      <c r="J369" s="16">
        <v>62</v>
      </c>
      <c r="K369" s="16">
        <v>52.3</v>
      </c>
      <c r="L369" s="16" t="s">
        <v>151</v>
      </c>
      <c r="M369" s="78"/>
    </row>
    <row r="370" spans="1:13" ht="30" x14ac:dyDescent="0.2">
      <c r="A370" s="55" t="s">
        <v>266</v>
      </c>
      <c r="B370" s="45">
        <v>8.1199999999999994E-2</v>
      </c>
      <c r="C370" s="45">
        <v>0.02</v>
      </c>
      <c r="D370" s="46">
        <v>42328.416666666664</v>
      </c>
      <c r="E370" s="16">
        <v>3.41</v>
      </c>
      <c r="F370" s="16">
        <f>B370*E370</f>
        <v>0.27689199999999997</v>
      </c>
      <c r="G370" s="16">
        <f t="shared" si="14"/>
        <v>6.8200000000000011E-2</v>
      </c>
      <c r="H370" s="20">
        <v>-19.5</v>
      </c>
      <c r="I370" s="20">
        <v>-41</v>
      </c>
      <c r="J370" s="16">
        <v>62</v>
      </c>
      <c r="K370" s="16">
        <v>52.3</v>
      </c>
      <c r="L370" s="16" t="s">
        <v>151</v>
      </c>
      <c r="M370" s="78"/>
    </row>
    <row r="371" spans="1:13" ht="30" x14ac:dyDescent="0.2">
      <c r="A371" s="55" t="s">
        <v>266</v>
      </c>
      <c r="B371" s="75" t="s">
        <v>153</v>
      </c>
      <c r="C371" s="45">
        <v>0.02</v>
      </c>
      <c r="D371" s="46">
        <v>42338.791666666664</v>
      </c>
      <c r="E371" s="16">
        <v>3.41</v>
      </c>
      <c r="F371" s="71" t="s">
        <v>153</v>
      </c>
      <c r="G371" s="16">
        <f t="shared" si="14"/>
        <v>6.8200000000000011E-2</v>
      </c>
      <c r="H371" s="20">
        <v>-19.5</v>
      </c>
      <c r="I371" s="20">
        <v>-41</v>
      </c>
      <c r="J371" s="16">
        <v>62</v>
      </c>
      <c r="K371" s="16">
        <v>52.3</v>
      </c>
      <c r="L371" s="16" t="s">
        <v>151</v>
      </c>
      <c r="M371" s="78"/>
    </row>
    <row r="372" spans="1:13" ht="30" x14ac:dyDescent="0.2">
      <c r="A372" s="55" t="s">
        <v>266</v>
      </c>
      <c r="B372" s="75" t="s">
        <v>153</v>
      </c>
      <c r="C372" s="45">
        <v>0.02</v>
      </c>
      <c r="D372" s="46">
        <v>42329.416666666664</v>
      </c>
      <c r="E372" s="16">
        <v>3.41</v>
      </c>
      <c r="F372" s="71" t="s">
        <v>153</v>
      </c>
      <c r="G372" s="16">
        <f t="shared" si="14"/>
        <v>6.8200000000000011E-2</v>
      </c>
      <c r="H372" s="20">
        <v>-19.5</v>
      </c>
      <c r="I372" s="20">
        <v>-41</v>
      </c>
      <c r="J372" s="16">
        <v>62</v>
      </c>
      <c r="K372" s="16">
        <v>52.3</v>
      </c>
      <c r="L372" s="16" t="s">
        <v>151</v>
      </c>
      <c r="M372" s="78"/>
    </row>
    <row r="373" spans="1:13" ht="30" x14ac:dyDescent="0.2">
      <c r="A373" s="27" t="s">
        <v>266</v>
      </c>
      <c r="B373" s="75" t="s">
        <v>153</v>
      </c>
      <c r="C373" s="28">
        <v>2.1000000000000001E-2</v>
      </c>
      <c r="D373" s="31">
        <v>42343.791666666664</v>
      </c>
      <c r="E373" s="16">
        <v>514</v>
      </c>
      <c r="F373" s="71" t="s">
        <v>153</v>
      </c>
      <c r="G373" s="16">
        <f t="shared" si="14"/>
        <v>10.794</v>
      </c>
      <c r="H373" s="20">
        <v>-19.5</v>
      </c>
      <c r="I373" s="20">
        <v>-41</v>
      </c>
      <c r="J373" s="16">
        <v>62</v>
      </c>
      <c r="K373" s="16">
        <v>67.099999999999994</v>
      </c>
      <c r="L373" s="16" t="s">
        <v>151</v>
      </c>
      <c r="M373" s="78"/>
    </row>
    <row r="374" spans="1:13" ht="30" x14ac:dyDescent="0.2">
      <c r="A374" s="27" t="s">
        <v>266</v>
      </c>
      <c r="B374" s="75" t="s">
        <v>153</v>
      </c>
      <c r="C374" s="28">
        <v>2.1000000000000001E-2</v>
      </c>
      <c r="D374" s="31">
        <v>42365.291666666664</v>
      </c>
      <c r="E374" s="16">
        <v>514</v>
      </c>
      <c r="F374" s="71" t="s">
        <v>153</v>
      </c>
      <c r="G374" s="16">
        <f t="shared" si="14"/>
        <v>10.794</v>
      </c>
      <c r="H374" s="20">
        <v>-19.5</v>
      </c>
      <c r="I374" s="20">
        <v>-41</v>
      </c>
      <c r="J374" s="16">
        <v>62</v>
      </c>
      <c r="K374" s="16">
        <v>67.099999999999994</v>
      </c>
      <c r="L374" s="16" t="s">
        <v>151</v>
      </c>
      <c r="M374" s="78"/>
    </row>
    <row r="375" spans="1:13" ht="30" x14ac:dyDescent="0.2">
      <c r="A375" s="27" t="s">
        <v>266</v>
      </c>
      <c r="B375" s="75" t="s">
        <v>153</v>
      </c>
      <c r="C375" s="28">
        <v>2.1999999999999999E-2</v>
      </c>
      <c r="D375" s="31">
        <v>42347.791666666664</v>
      </c>
      <c r="E375" s="16">
        <v>514</v>
      </c>
      <c r="F375" s="71" t="s">
        <v>153</v>
      </c>
      <c r="G375" s="16">
        <f t="shared" si="14"/>
        <v>11.308</v>
      </c>
      <c r="H375" s="20">
        <v>-19.5</v>
      </c>
      <c r="I375" s="20">
        <v>-41</v>
      </c>
      <c r="J375" s="16">
        <v>62</v>
      </c>
      <c r="K375" s="16">
        <v>67.099999999999994</v>
      </c>
      <c r="L375" s="16" t="s">
        <v>151</v>
      </c>
      <c r="M375" s="78"/>
    </row>
    <row r="376" spans="1:13" ht="30" x14ac:dyDescent="0.2">
      <c r="A376" s="55" t="s">
        <v>266</v>
      </c>
      <c r="B376" s="45">
        <v>4.2399999999999998E-3</v>
      </c>
      <c r="C376" s="45">
        <v>2.23E-2</v>
      </c>
      <c r="D376" s="46">
        <v>42327.916666666664</v>
      </c>
      <c r="E376" s="16">
        <v>3.41</v>
      </c>
      <c r="F376" s="16">
        <f>B376*E376</f>
        <v>1.44584E-2</v>
      </c>
      <c r="G376" s="16">
        <f t="shared" si="14"/>
        <v>7.6042999999999999E-2</v>
      </c>
      <c r="H376" s="20">
        <v>-19.5</v>
      </c>
      <c r="I376" s="20">
        <v>-41</v>
      </c>
      <c r="J376" s="16">
        <v>62</v>
      </c>
      <c r="K376" s="16">
        <v>52.3</v>
      </c>
      <c r="L376" s="16" t="s">
        <v>151</v>
      </c>
      <c r="M376" s="78"/>
    </row>
    <row r="377" spans="1:13" ht="30" x14ac:dyDescent="0.2">
      <c r="A377" s="27" t="s">
        <v>266</v>
      </c>
      <c r="B377" s="75" t="s">
        <v>153</v>
      </c>
      <c r="C377" s="28">
        <v>2.3E-2</v>
      </c>
      <c r="D377" s="31">
        <v>42345.291666666664</v>
      </c>
      <c r="E377" s="16">
        <v>514</v>
      </c>
      <c r="F377" s="71" t="s">
        <v>153</v>
      </c>
      <c r="G377" s="16">
        <f t="shared" si="14"/>
        <v>11.821999999999999</v>
      </c>
      <c r="H377" s="20">
        <v>-19.5</v>
      </c>
      <c r="I377" s="20">
        <v>-41</v>
      </c>
      <c r="J377" s="16">
        <v>62</v>
      </c>
      <c r="K377" s="16">
        <v>67.099999999999994</v>
      </c>
      <c r="L377" s="16" t="s">
        <v>151</v>
      </c>
      <c r="M377" s="78"/>
    </row>
    <row r="378" spans="1:13" ht="30" x14ac:dyDescent="0.2">
      <c r="A378" s="27" t="s">
        <v>266</v>
      </c>
      <c r="B378" s="75" t="s">
        <v>153</v>
      </c>
      <c r="C378" s="28">
        <v>2.3E-2</v>
      </c>
      <c r="D378" s="31">
        <v>42353.791666666664</v>
      </c>
      <c r="E378" s="16">
        <v>514</v>
      </c>
      <c r="F378" s="71" t="s">
        <v>153</v>
      </c>
      <c r="G378" s="16">
        <f t="shared" si="14"/>
        <v>11.821999999999999</v>
      </c>
      <c r="H378" s="20">
        <v>-19.5</v>
      </c>
      <c r="I378" s="20">
        <v>-41</v>
      </c>
      <c r="J378" s="16">
        <v>62</v>
      </c>
      <c r="K378" s="16">
        <v>67.099999999999994</v>
      </c>
      <c r="L378" s="16" t="s">
        <v>151</v>
      </c>
      <c r="M378" s="78"/>
    </row>
    <row r="379" spans="1:13" ht="30" x14ac:dyDescent="0.2">
      <c r="A379" s="27" t="s">
        <v>266</v>
      </c>
      <c r="B379" s="75" t="s">
        <v>153</v>
      </c>
      <c r="C379" s="28">
        <v>2.4E-2</v>
      </c>
      <c r="D379" s="31">
        <v>42353.291666666664</v>
      </c>
      <c r="E379" s="16">
        <v>514</v>
      </c>
      <c r="F379" s="71" t="s">
        <v>153</v>
      </c>
      <c r="G379" s="16">
        <f t="shared" si="14"/>
        <v>12.336</v>
      </c>
      <c r="H379" s="20">
        <v>-19.5</v>
      </c>
      <c r="I379" s="20">
        <v>-41</v>
      </c>
      <c r="J379" s="16">
        <v>62</v>
      </c>
      <c r="K379" s="16">
        <v>67.099999999999994</v>
      </c>
      <c r="L379" s="16" t="s">
        <v>151</v>
      </c>
      <c r="M379" s="78"/>
    </row>
    <row r="380" spans="1:13" ht="30" x14ac:dyDescent="0.2">
      <c r="A380" s="27" t="s">
        <v>266</v>
      </c>
      <c r="B380" s="75" t="s">
        <v>153</v>
      </c>
      <c r="C380" s="28">
        <v>2.5000000000000001E-2</v>
      </c>
      <c r="D380" s="31">
        <v>42352.791666666664</v>
      </c>
      <c r="E380" s="16">
        <v>514</v>
      </c>
      <c r="F380" s="71" t="s">
        <v>153</v>
      </c>
      <c r="G380" s="16">
        <f t="shared" ref="G380:G396" si="15">C380*E380</f>
        <v>12.850000000000001</v>
      </c>
      <c r="H380" s="20">
        <v>-19.5</v>
      </c>
      <c r="I380" s="20">
        <v>-41</v>
      </c>
      <c r="J380" s="16">
        <v>62</v>
      </c>
      <c r="K380" s="16">
        <v>67.099999999999994</v>
      </c>
      <c r="L380" s="16" t="s">
        <v>151</v>
      </c>
      <c r="M380" s="78"/>
    </row>
    <row r="381" spans="1:13" ht="30" x14ac:dyDescent="0.2">
      <c r="A381" s="27" t="s">
        <v>266</v>
      </c>
      <c r="B381" s="75" t="s">
        <v>153</v>
      </c>
      <c r="C381" s="28">
        <v>2.7E-2</v>
      </c>
      <c r="D381" s="31">
        <v>42348.291666666664</v>
      </c>
      <c r="E381" s="16">
        <v>514</v>
      </c>
      <c r="F381" s="71" t="s">
        <v>153</v>
      </c>
      <c r="G381" s="16">
        <f t="shared" si="15"/>
        <v>13.878</v>
      </c>
      <c r="H381" s="20">
        <v>-19.5</v>
      </c>
      <c r="I381" s="20">
        <v>-41</v>
      </c>
      <c r="J381" s="16">
        <v>62</v>
      </c>
      <c r="K381" s="16">
        <v>67.099999999999994</v>
      </c>
      <c r="L381" s="16" t="s">
        <v>151</v>
      </c>
      <c r="M381" s="78"/>
    </row>
    <row r="382" spans="1:13" ht="30" x14ac:dyDescent="0.2">
      <c r="A382" s="27" t="s">
        <v>266</v>
      </c>
      <c r="B382" s="75" t="s">
        <v>153</v>
      </c>
      <c r="C382" s="28">
        <v>2.7E-2</v>
      </c>
      <c r="D382" s="31">
        <v>42354.291666666664</v>
      </c>
      <c r="E382" s="16">
        <v>514</v>
      </c>
      <c r="F382" s="71" t="s">
        <v>153</v>
      </c>
      <c r="G382" s="16">
        <f t="shared" si="15"/>
        <v>13.878</v>
      </c>
      <c r="H382" s="20">
        <v>-19.5</v>
      </c>
      <c r="I382" s="20">
        <v>-41</v>
      </c>
      <c r="J382" s="16">
        <v>62</v>
      </c>
      <c r="K382" s="16">
        <v>67.099999999999994</v>
      </c>
      <c r="L382" s="16" t="s">
        <v>151</v>
      </c>
      <c r="M382" s="78"/>
    </row>
    <row r="383" spans="1:13" ht="30" x14ac:dyDescent="0.2">
      <c r="A383" s="55" t="s">
        <v>266</v>
      </c>
      <c r="B383" s="45">
        <v>1.52E-2</v>
      </c>
      <c r="C383" s="45">
        <v>0.03</v>
      </c>
      <c r="D383" s="46">
        <v>42328.916666666664</v>
      </c>
      <c r="E383" s="16">
        <v>3.41</v>
      </c>
      <c r="F383" s="16">
        <f>B383*E383</f>
        <v>5.1832000000000003E-2</v>
      </c>
      <c r="G383" s="16">
        <f t="shared" si="15"/>
        <v>0.1023</v>
      </c>
      <c r="H383" s="20">
        <v>-19.5</v>
      </c>
      <c r="I383" s="20">
        <v>-41</v>
      </c>
      <c r="J383" s="16">
        <v>62</v>
      </c>
      <c r="K383" s="16">
        <v>52.3</v>
      </c>
      <c r="L383" s="16" t="s">
        <v>151</v>
      </c>
      <c r="M383" s="78"/>
    </row>
    <row r="384" spans="1:13" ht="30" x14ac:dyDescent="0.2">
      <c r="A384" s="27" t="s">
        <v>266</v>
      </c>
      <c r="B384" s="75" t="s">
        <v>153</v>
      </c>
      <c r="C384" s="28">
        <v>3.1E-2</v>
      </c>
      <c r="D384" s="31">
        <v>42342.291666666664</v>
      </c>
      <c r="E384" s="16">
        <v>514</v>
      </c>
      <c r="F384" s="71" t="s">
        <v>153</v>
      </c>
      <c r="G384" s="16">
        <f t="shared" si="15"/>
        <v>15.933999999999999</v>
      </c>
      <c r="H384" s="20">
        <v>-19.5</v>
      </c>
      <c r="I384" s="20">
        <v>-41</v>
      </c>
      <c r="J384" s="16">
        <v>62</v>
      </c>
      <c r="K384" s="16">
        <v>67.099999999999994</v>
      </c>
      <c r="L384" s="16" t="s">
        <v>151</v>
      </c>
      <c r="M384" s="78"/>
    </row>
    <row r="385" spans="1:13" ht="30" x14ac:dyDescent="0.2">
      <c r="A385" s="55" t="s">
        <v>266</v>
      </c>
      <c r="B385" s="45">
        <v>9.7800000000000005E-3</v>
      </c>
      <c r="C385" s="45">
        <v>3.1800000000000002E-2</v>
      </c>
      <c r="D385" s="46">
        <v>42327.416666666664</v>
      </c>
      <c r="E385" s="16">
        <v>3.41</v>
      </c>
      <c r="F385" s="16">
        <f t="shared" ref="F385:F396" si="16">B385*E385</f>
        <v>3.3349800000000006E-2</v>
      </c>
      <c r="G385" s="16">
        <f t="shared" si="15"/>
        <v>0.10843800000000001</v>
      </c>
      <c r="H385" s="20">
        <v>-19.5</v>
      </c>
      <c r="I385" s="20">
        <v>-41</v>
      </c>
      <c r="J385" s="16">
        <v>62</v>
      </c>
      <c r="K385" s="16">
        <v>52.3</v>
      </c>
      <c r="L385" s="16" t="s">
        <v>151</v>
      </c>
      <c r="M385" s="78"/>
    </row>
    <row r="386" spans="1:13" ht="30" x14ac:dyDescent="0.2">
      <c r="A386" s="55" t="s">
        <v>266</v>
      </c>
      <c r="B386" s="45">
        <v>5.2400000000000002E-2</v>
      </c>
      <c r="C386" s="45">
        <v>0.04</v>
      </c>
      <c r="D386" s="46">
        <v>42327.916666666664</v>
      </c>
      <c r="E386" s="16">
        <v>3.41</v>
      </c>
      <c r="F386" s="16">
        <f t="shared" si="16"/>
        <v>0.17868400000000001</v>
      </c>
      <c r="G386" s="16">
        <f t="shared" si="15"/>
        <v>0.13640000000000002</v>
      </c>
      <c r="H386" s="20">
        <v>-19.5</v>
      </c>
      <c r="I386" s="20">
        <v>-41</v>
      </c>
      <c r="J386" s="16">
        <v>62</v>
      </c>
      <c r="K386" s="16">
        <v>52.3</v>
      </c>
      <c r="L386" s="16" t="s">
        <v>151</v>
      </c>
      <c r="M386" s="78"/>
    </row>
    <row r="387" spans="1:13" ht="30" x14ac:dyDescent="0.2">
      <c r="A387" s="55" t="s">
        <v>266</v>
      </c>
      <c r="B387" s="45">
        <v>7.6600000000000001E-3</v>
      </c>
      <c r="C387" s="45">
        <v>4.1399999999999999E-2</v>
      </c>
      <c r="D387" s="46">
        <v>42326.416666666664</v>
      </c>
      <c r="E387" s="16">
        <v>3.41</v>
      </c>
      <c r="F387" s="16">
        <f t="shared" si="16"/>
        <v>2.6120600000000001E-2</v>
      </c>
      <c r="G387" s="16">
        <f t="shared" si="15"/>
        <v>0.14117399999999999</v>
      </c>
      <c r="H387" s="20">
        <v>-19.5</v>
      </c>
      <c r="I387" s="20">
        <v>-41</v>
      </c>
      <c r="J387" s="16">
        <v>62</v>
      </c>
      <c r="K387" s="16">
        <v>52.3</v>
      </c>
      <c r="L387" s="16" t="s">
        <v>151</v>
      </c>
      <c r="M387" s="78"/>
    </row>
    <row r="388" spans="1:13" ht="30" x14ac:dyDescent="0.2">
      <c r="A388" s="55" t="s">
        <v>266</v>
      </c>
      <c r="B388" s="45">
        <v>9.3399999999999993E-3</v>
      </c>
      <c r="C388" s="45">
        <v>4.9099999999999998E-2</v>
      </c>
      <c r="D388" s="46">
        <v>42326.916666666664</v>
      </c>
      <c r="E388" s="16">
        <v>3.41</v>
      </c>
      <c r="F388" s="16">
        <f t="shared" si="16"/>
        <v>3.18494E-2</v>
      </c>
      <c r="G388" s="16">
        <f t="shared" si="15"/>
        <v>0.167431</v>
      </c>
      <c r="H388" s="20">
        <v>-19.5</v>
      </c>
      <c r="I388" s="20">
        <v>-41</v>
      </c>
      <c r="J388" s="16">
        <v>62</v>
      </c>
      <c r="K388" s="16">
        <v>52.3</v>
      </c>
      <c r="L388" s="16" t="s">
        <v>151</v>
      </c>
      <c r="M388" s="78"/>
    </row>
    <row r="389" spans="1:13" ht="30" x14ac:dyDescent="0.2">
      <c r="A389" s="55" t="s">
        <v>266</v>
      </c>
      <c r="B389" s="45">
        <v>1.04E-2</v>
      </c>
      <c r="C389" s="45">
        <v>0.06</v>
      </c>
      <c r="D389" s="46">
        <v>42327.416666666664</v>
      </c>
      <c r="E389" s="16">
        <v>3.41</v>
      </c>
      <c r="F389" s="16">
        <f t="shared" si="16"/>
        <v>3.5464000000000002E-2</v>
      </c>
      <c r="G389" s="16">
        <f t="shared" si="15"/>
        <v>0.2046</v>
      </c>
      <c r="H389" s="20">
        <v>-19.5</v>
      </c>
      <c r="I389" s="20">
        <v>-41</v>
      </c>
      <c r="J389" s="16">
        <v>62</v>
      </c>
      <c r="K389" s="16">
        <v>52.3</v>
      </c>
      <c r="L389" s="16" t="s">
        <v>151</v>
      </c>
      <c r="M389" s="78"/>
    </row>
    <row r="390" spans="1:13" ht="30" x14ac:dyDescent="0.2">
      <c r="A390" s="55" t="s">
        <v>266</v>
      </c>
      <c r="B390" s="45">
        <v>5.8900000000000001E-2</v>
      </c>
      <c r="C390" s="45">
        <v>0.06</v>
      </c>
      <c r="D390" s="46">
        <v>42327.916666666664</v>
      </c>
      <c r="E390" s="16">
        <v>3.41</v>
      </c>
      <c r="F390" s="16">
        <f t="shared" si="16"/>
        <v>0.200849</v>
      </c>
      <c r="G390" s="16">
        <f t="shared" si="15"/>
        <v>0.2046</v>
      </c>
      <c r="H390" s="20">
        <v>-19.5</v>
      </c>
      <c r="I390" s="20">
        <v>-41</v>
      </c>
      <c r="J390" s="16">
        <v>62</v>
      </c>
      <c r="K390" s="16">
        <v>52.3</v>
      </c>
      <c r="L390" s="16" t="s">
        <v>151</v>
      </c>
      <c r="M390" s="78"/>
    </row>
    <row r="391" spans="1:13" ht="30" x14ac:dyDescent="0.2">
      <c r="A391" s="55" t="s">
        <v>266</v>
      </c>
      <c r="B391" s="45">
        <v>0.1668</v>
      </c>
      <c r="C391" s="45">
        <v>0.06</v>
      </c>
      <c r="D391" s="46">
        <v>42326.416666666664</v>
      </c>
      <c r="E391" s="16">
        <v>3.41</v>
      </c>
      <c r="F391" s="16">
        <f t="shared" si="16"/>
        <v>0.56878800000000007</v>
      </c>
      <c r="G391" s="16">
        <f t="shared" si="15"/>
        <v>0.2046</v>
      </c>
      <c r="H391" s="20">
        <v>-19.5</v>
      </c>
      <c r="I391" s="20">
        <v>-41</v>
      </c>
      <c r="J391" s="16">
        <v>62</v>
      </c>
      <c r="K391" s="16">
        <v>52.3</v>
      </c>
      <c r="L391" s="16" t="s">
        <v>151</v>
      </c>
      <c r="M391" s="78"/>
    </row>
    <row r="392" spans="1:13" ht="30" x14ac:dyDescent="0.2">
      <c r="A392" s="55" t="s">
        <v>266</v>
      </c>
      <c r="B392" s="45">
        <v>0.1255</v>
      </c>
      <c r="C392" s="45">
        <v>7.0000000000000007E-2</v>
      </c>
      <c r="D392" s="46">
        <v>42326.916666666664</v>
      </c>
      <c r="E392" s="16">
        <v>3.41</v>
      </c>
      <c r="F392" s="16">
        <f t="shared" si="16"/>
        <v>0.42795500000000003</v>
      </c>
      <c r="G392" s="16">
        <f t="shared" si="15"/>
        <v>0.23870000000000002</v>
      </c>
      <c r="H392" s="20">
        <v>-19.5</v>
      </c>
      <c r="I392" s="20">
        <v>-41</v>
      </c>
      <c r="J392" s="16">
        <v>62</v>
      </c>
      <c r="K392" s="16">
        <v>52.3</v>
      </c>
      <c r="L392" s="16" t="s">
        <v>151</v>
      </c>
      <c r="M392" s="78"/>
    </row>
    <row r="393" spans="1:13" ht="30" x14ac:dyDescent="0.2">
      <c r="A393" s="55" t="s">
        <v>266</v>
      </c>
      <c r="B393" s="45">
        <v>1.83E-2</v>
      </c>
      <c r="C393" s="45">
        <v>0.104</v>
      </c>
      <c r="D393" s="46">
        <v>42326.167361111111</v>
      </c>
      <c r="E393" s="16">
        <v>3.41</v>
      </c>
      <c r="F393" s="16">
        <f t="shared" si="16"/>
        <v>6.2403E-2</v>
      </c>
      <c r="G393" s="16">
        <f t="shared" si="15"/>
        <v>0.35464000000000001</v>
      </c>
      <c r="H393" s="20">
        <v>-19.5</v>
      </c>
      <c r="I393" s="20">
        <v>-41</v>
      </c>
      <c r="J393" s="16">
        <v>62</v>
      </c>
      <c r="K393" s="16">
        <v>52.3</v>
      </c>
      <c r="L393" s="16" t="s">
        <v>151</v>
      </c>
      <c r="M393" s="78"/>
    </row>
    <row r="394" spans="1:13" ht="30" x14ac:dyDescent="0.2">
      <c r="A394" s="55" t="s">
        <v>266</v>
      </c>
      <c r="B394" s="45">
        <v>2.29E-2</v>
      </c>
      <c r="C394" s="45">
        <v>0.11600000000000001</v>
      </c>
      <c r="D394" s="46">
        <v>42325.916666666664</v>
      </c>
      <c r="E394" s="16">
        <v>3.41</v>
      </c>
      <c r="F394" s="16">
        <f t="shared" si="16"/>
        <v>7.8089000000000006E-2</v>
      </c>
      <c r="G394" s="16">
        <f t="shared" si="15"/>
        <v>0.39556000000000002</v>
      </c>
      <c r="H394" s="20">
        <v>-19.5</v>
      </c>
      <c r="I394" s="20">
        <v>-41</v>
      </c>
      <c r="J394" s="16">
        <v>62</v>
      </c>
      <c r="K394" s="16">
        <v>52.3</v>
      </c>
      <c r="L394" s="16" t="s">
        <v>151</v>
      </c>
      <c r="M394" s="78"/>
    </row>
    <row r="395" spans="1:13" ht="30" x14ac:dyDescent="0.2">
      <c r="A395" s="55" t="s">
        <v>266</v>
      </c>
      <c r="B395" s="45">
        <v>0.18490000000000001</v>
      </c>
      <c r="C395" s="45">
        <v>0.13</v>
      </c>
      <c r="D395" s="46">
        <v>42325.916666666664</v>
      </c>
      <c r="E395" s="16">
        <v>3.41</v>
      </c>
      <c r="F395" s="16">
        <f t="shared" si="16"/>
        <v>0.6305090000000001</v>
      </c>
      <c r="G395" s="16">
        <f t="shared" si="15"/>
        <v>0.44330000000000003</v>
      </c>
      <c r="H395" s="20">
        <v>-19.5</v>
      </c>
      <c r="I395" s="20">
        <v>-41</v>
      </c>
      <c r="J395" s="16">
        <v>62</v>
      </c>
      <c r="K395" s="16">
        <v>52.3</v>
      </c>
      <c r="L395" s="16" t="s">
        <v>151</v>
      </c>
      <c r="M395" s="78"/>
    </row>
    <row r="396" spans="1:13" ht="30" x14ac:dyDescent="0.2">
      <c r="A396" s="55" t="s">
        <v>266</v>
      </c>
      <c r="B396" s="45">
        <v>0.1918</v>
      </c>
      <c r="C396" s="45">
        <v>0.13</v>
      </c>
      <c r="D396" s="46">
        <v>42326.166666666664</v>
      </c>
      <c r="E396" s="16">
        <v>3.41</v>
      </c>
      <c r="F396" s="16">
        <f t="shared" si="16"/>
        <v>0.65403800000000001</v>
      </c>
      <c r="G396" s="16">
        <f t="shared" si="15"/>
        <v>0.44330000000000003</v>
      </c>
      <c r="H396" s="20">
        <v>-19.5</v>
      </c>
      <c r="I396" s="20">
        <v>-41</v>
      </c>
      <c r="J396" s="16">
        <v>62</v>
      </c>
      <c r="K396" s="16">
        <v>52.3</v>
      </c>
      <c r="L396" s="16" t="s">
        <v>151</v>
      </c>
      <c r="M396" s="78"/>
    </row>
    <row r="397" spans="1:13" ht="30" x14ac:dyDescent="0.2">
      <c r="A397" s="55" t="s">
        <v>266</v>
      </c>
      <c r="B397" s="75" t="s">
        <v>153</v>
      </c>
      <c r="C397" s="71" t="s">
        <v>153</v>
      </c>
      <c r="D397" s="46">
        <v>42337.291666666664</v>
      </c>
      <c r="E397" s="16">
        <v>3.41</v>
      </c>
      <c r="F397" s="71" t="s">
        <v>153</v>
      </c>
      <c r="G397" s="71" t="s">
        <v>153</v>
      </c>
      <c r="H397" s="20">
        <v>-19.5</v>
      </c>
      <c r="I397" s="20">
        <v>-41</v>
      </c>
      <c r="J397" s="16">
        <v>62</v>
      </c>
      <c r="K397" s="16">
        <v>52.3</v>
      </c>
      <c r="L397" s="16" t="s">
        <v>151</v>
      </c>
      <c r="M397" s="78"/>
    </row>
    <row r="398" spans="1:13" ht="30" x14ac:dyDescent="0.2">
      <c r="A398" s="27" t="s">
        <v>267</v>
      </c>
      <c r="B398" s="75" t="s">
        <v>153</v>
      </c>
      <c r="C398" s="28">
        <v>5.0000000000000001E-3</v>
      </c>
      <c r="D398" s="31">
        <v>42366.791666666664</v>
      </c>
      <c r="E398" s="16">
        <v>514</v>
      </c>
      <c r="F398" s="71" t="s">
        <v>153</v>
      </c>
      <c r="G398" s="16">
        <f t="shared" ref="G398:G443" si="17">C398*E398</f>
        <v>2.57</v>
      </c>
      <c r="H398" s="20">
        <v>-19.5</v>
      </c>
      <c r="I398" s="20">
        <v>-41</v>
      </c>
      <c r="J398" s="16">
        <v>58</v>
      </c>
      <c r="K398" s="16">
        <v>67.099999999999994</v>
      </c>
      <c r="L398" s="16" t="s">
        <v>151</v>
      </c>
      <c r="M398" s="78"/>
    </row>
    <row r="399" spans="1:13" ht="30" x14ac:dyDescent="0.2">
      <c r="A399" s="55" t="s">
        <v>267</v>
      </c>
      <c r="B399" s="75" t="s">
        <v>153</v>
      </c>
      <c r="C399" s="45">
        <v>6.0000000000000001E-3</v>
      </c>
      <c r="D399" s="46">
        <v>42332.916666666664</v>
      </c>
      <c r="E399" s="16">
        <v>217</v>
      </c>
      <c r="F399" s="71" t="s">
        <v>153</v>
      </c>
      <c r="G399" s="16">
        <f t="shared" si="17"/>
        <v>1.302</v>
      </c>
      <c r="H399" s="20">
        <v>-19.5</v>
      </c>
      <c r="I399" s="20">
        <v>-41</v>
      </c>
      <c r="J399" s="16">
        <v>58</v>
      </c>
      <c r="K399" s="16">
        <v>52.3</v>
      </c>
      <c r="L399" s="16" t="s">
        <v>151</v>
      </c>
      <c r="M399" s="78"/>
    </row>
    <row r="400" spans="1:13" ht="30" x14ac:dyDescent="0.2">
      <c r="A400" s="55" t="s">
        <v>267</v>
      </c>
      <c r="B400" s="75" t="s">
        <v>153</v>
      </c>
      <c r="C400" s="45">
        <v>6.0000000000000001E-3</v>
      </c>
      <c r="D400" s="46">
        <v>42338.291666666664</v>
      </c>
      <c r="E400" s="16">
        <v>217</v>
      </c>
      <c r="F400" s="71" t="s">
        <v>153</v>
      </c>
      <c r="G400" s="16">
        <f t="shared" si="17"/>
        <v>1.302</v>
      </c>
      <c r="H400" s="20">
        <v>-19.5</v>
      </c>
      <c r="I400" s="20">
        <v>-41</v>
      </c>
      <c r="J400" s="16">
        <v>58</v>
      </c>
      <c r="K400" s="16">
        <v>52.3</v>
      </c>
      <c r="L400" s="16" t="s">
        <v>151</v>
      </c>
      <c r="M400" s="78"/>
    </row>
    <row r="401" spans="1:13" ht="30" x14ac:dyDescent="0.2">
      <c r="A401" s="27" t="s">
        <v>267</v>
      </c>
      <c r="B401" s="75" t="s">
        <v>153</v>
      </c>
      <c r="C401" s="28">
        <v>8.0000000000000002E-3</v>
      </c>
      <c r="D401" s="31">
        <v>42356.791666666664</v>
      </c>
      <c r="E401" s="16">
        <v>514</v>
      </c>
      <c r="F401" s="71" t="s">
        <v>153</v>
      </c>
      <c r="G401" s="16">
        <f t="shared" si="17"/>
        <v>4.1120000000000001</v>
      </c>
      <c r="H401" s="20">
        <v>-19.5</v>
      </c>
      <c r="I401" s="20">
        <v>-41</v>
      </c>
      <c r="J401" s="16">
        <v>58</v>
      </c>
      <c r="K401" s="16">
        <v>67.099999999999994</v>
      </c>
      <c r="L401" s="16" t="s">
        <v>151</v>
      </c>
      <c r="M401" s="78"/>
    </row>
    <row r="402" spans="1:13" ht="30" x14ac:dyDescent="0.2">
      <c r="A402" s="27" t="s">
        <v>267</v>
      </c>
      <c r="B402" s="75" t="s">
        <v>153</v>
      </c>
      <c r="C402" s="28">
        <v>8.0000000000000002E-3</v>
      </c>
      <c r="D402" s="31">
        <v>42357.291666666664</v>
      </c>
      <c r="E402" s="16">
        <v>514</v>
      </c>
      <c r="F402" s="71" t="s">
        <v>153</v>
      </c>
      <c r="G402" s="16">
        <f t="shared" si="17"/>
        <v>4.1120000000000001</v>
      </c>
      <c r="H402" s="20">
        <v>-19.5</v>
      </c>
      <c r="I402" s="20">
        <v>-41</v>
      </c>
      <c r="J402" s="16">
        <v>58</v>
      </c>
      <c r="K402" s="16">
        <v>67.099999999999994</v>
      </c>
      <c r="L402" s="16" t="s">
        <v>151</v>
      </c>
      <c r="M402" s="78"/>
    </row>
    <row r="403" spans="1:13" ht="30" x14ac:dyDescent="0.2">
      <c r="A403" s="55" t="s">
        <v>267</v>
      </c>
      <c r="B403" s="45">
        <v>3.49E-3</v>
      </c>
      <c r="C403" s="45">
        <v>9.8399999999999998E-3</v>
      </c>
      <c r="D403" s="46">
        <v>42329.416666666664</v>
      </c>
      <c r="E403" s="16">
        <v>217</v>
      </c>
      <c r="F403" s="16">
        <f>B403*E403</f>
        <v>0.75733000000000006</v>
      </c>
      <c r="G403" s="16">
        <f t="shared" si="17"/>
        <v>2.1352799999999998</v>
      </c>
      <c r="H403" s="20">
        <v>-19.5</v>
      </c>
      <c r="I403" s="20">
        <v>-41</v>
      </c>
      <c r="J403" s="16">
        <v>58</v>
      </c>
      <c r="K403" s="16">
        <v>52.3</v>
      </c>
      <c r="L403" s="16" t="s">
        <v>151</v>
      </c>
      <c r="M403" s="78"/>
    </row>
    <row r="404" spans="1:13" ht="30" x14ac:dyDescent="0.2">
      <c r="A404" s="27" t="s">
        <v>267</v>
      </c>
      <c r="B404" s="75" t="s">
        <v>153</v>
      </c>
      <c r="C404" s="28">
        <v>1.0999999999999999E-2</v>
      </c>
      <c r="D404" s="31">
        <v>42358.791666666664</v>
      </c>
      <c r="E404" s="16">
        <v>514</v>
      </c>
      <c r="F404" s="71" t="s">
        <v>153</v>
      </c>
      <c r="G404" s="16">
        <f t="shared" si="17"/>
        <v>5.6539999999999999</v>
      </c>
      <c r="H404" s="20">
        <v>-19.5</v>
      </c>
      <c r="I404" s="20">
        <v>-41</v>
      </c>
      <c r="J404" s="16">
        <v>58</v>
      </c>
      <c r="K404" s="16">
        <v>67.099999999999994</v>
      </c>
      <c r="L404" s="16" t="s">
        <v>151</v>
      </c>
      <c r="M404" s="78"/>
    </row>
    <row r="405" spans="1:13" ht="30" x14ac:dyDescent="0.2">
      <c r="A405" s="55" t="s">
        <v>267</v>
      </c>
      <c r="B405" s="75" t="s">
        <v>153</v>
      </c>
      <c r="C405" s="45">
        <v>1.2999999999999999E-2</v>
      </c>
      <c r="D405" s="46">
        <v>42331.416666666664</v>
      </c>
      <c r="E405" s="16">
        <v>217</v>
      </c>
      <c r="F405" s="71" t="s">
        <v>153</v>
      </c>
      <c r="G405" s="16">
        <f t="shared" si="17"/>
        <v>2.8209999999999997</v>
      </c>
      <c r="H405" s="20">
        <v>-19.5</v>
      </c>
      <c r="I405" s="20">
        <v>-41</v>
      </c>
      <c r="J405" s="16">
        <v>58</v>
      </c>
      <c r="K405" s="16">
        <v>52.3</v>
      </c>
      <c r="L405" s="16" t="s">
        <v>151</v>
      </c>
      <c r="M405" s="78"/>
    </row>
    <row r="406" spans="1:13" ht="30" x14ac:dyDescent="0.2">
      <c r="A406" s="55" t="s">
        <v>267</v>
      </c>
      <c r="B406" s="75" t="s">
        <v>153</v>
      </c>
      <c r="C406" s="45">
        <v>1.2999999999999999E-2</v>
      </c>
      <c r="D406" s="46">
        <v>42337.791666666664</v>
      </c>
      <c r="E406" s="16">
        <v>217</v>
      </c>
      <c r="F406" s="71" t="s">
        <v>153</v>
      </c>
      <c r="G406" s="16">
        <f t="shared" si="17"/>
        <v>2.8209999999999997</v>
      </c>
      <c r="H406" s="20">
        <v>-19.5</v>
      </c>
      <c r="I406" s="20">
        <v>-41</v>
      </c>
      <c r="J406" s="16">
        <v>58</v>
      </c>
      <c r="K406" s="16">
        <v>52.3</v>
      </c>
      <c r="L406" s="16" t="s">
        <v>151</v>
      </c>
      <c r="M406" s="78"/>
    </row>
    <row r="407" spans="1:13" ht="30" x14ac:dyDescent="0.2">
      <c r="A407" s="55" t="s">
        <v>267</v>
      </c>
      <c r="B407" s="45">
        <v>4.45E-3</v>
      </c>
      <c r="C407" s="45">
        <v>1.32E-2</v>
      </c>
      <c r="D407" s="46">
        <v>42328.916666666664</v>
      </c>
      <c r="E407" s="16">
        <v>217</v>
      </c>
      <c r="F407" s="16">
        <f>B407*E407</f>
        <v>0.96565000000000001</v>
      </c>
      <c r="G407" s="16">
        <f t="shared" si="17"/>
        <v>2.8643999999999998</v>
      </c>
      <c r="H407" s="20">
        <v>-19.5</v>
      </c>
      <c r="I407" s="20">
        <v>-41</v>
      </c>
      <c r="J407" s="16">
        <v>58</v>
      </c>
      <c r="K407" s="16">
        <v>52.3</v>
      </c>
      <c r="L407" s="16" t="s">
        <v>151</v>
      </c>
      <c r="M407" s="78"/>
    </row>
    <row r="408" spans="1:13" ht="30" x14ac:dyDescent="0.2">
      <c r="A408" s="55" t="s">
        <v>267</v>
      </c>
      <c r="B408" s="75" t="s">
        <v>153</v>
      </c>
      <c r="C408" s="45">
        <v>1.4E-2</v>
      </c>
      <c r="D408" s="46">
        <v>42332.416666666664</v>
      </c>
      <c r="E408" s="16">
        <v>217</v>
      </c>
      <c r="F408" s="71" t="s">
        <v>153</v>
      </c>
      <c r="G408" s="16">
        <f t="shared" si="17"/>
        <v>3.0380000000000003</v>
      </c>
      <c r="H408" s="20">
        <v>-19.5</v>
      </c>
      <c r="I408" s="20">
        <v>-41</v>
      </c>
      <c r="J408" s="16">
        <v>58</v>
      </c>
      <c r="K408" s="16">
        <v>52.3</v>
      </c>
      <c r="L408" s="16" t="s">
        <v>151</v>
      </c>
      <c r="M408" s="78"/>
    </row>
    <row r="409" spans="1:13" ht="30" x14ac:dyDescent="0.2">
      <c r="A409" s="55" t="s">
        <v>267</v>
      </c>
      <c r="B409" s="75" t="s">
        <v>153</v>
      </c>
      <c r="C409" s="45">
        <v>1.4E-2</v>
      </c>
      <c r="D409" s="46">
        <v>42333.916666666664</v>
      </c>
      <c r="E409" s="16">
        <v>217</v>
      </c>
      <c r="F409" s="71" t="s">
        <v>153</v>
      </c>
      <c r="G409" s="16">
        <f t="shared" si="17"/>
        <v>3.0380000000000003</v>
      </c>
      <c r="H409" s="20">
        <v>-19.5</v>
      </c>
      <c r="I409" s="20">
        <v>-41</v>
      </c>
      <c r="J409" s="16">
        <v>58</v>
      </c>
      <c r="K409" s="16">
        <v>52.3</v>
      </c>
      <c r="L409" s="16" t="s">
        <v>151</v>
      </c>
      <c r="M409" s="78"/>
    </row>
    <row r="410" spans="1:13" ht="30" x14ac:dyDescent="0.2">
      <c r="A410" s="27" t="s">
        <v>267</v>
      </c>
      <c r="B410" s="75" t="s">
        <v>153</v>
      </c>
      <c r="C410" s="28">
        <v>1.4E-2</v>
      </c>
      <c r="D410" s="31">
        <v>42355.791666666664</v>
      </c>
      <c r="E410" s="16">
        <v>514</v>
      </c>
      <c r="F410" s="71" t="s">
        <v>153</v>
      </c>
      <c r="G410" s="16">
        <f t="shared" si="17"/>
        <v>7.1959999999999997</v>
      </c>
      <c r="H410" s="20">
        <v>-19.5</v>
      </c>
      <c r="I410" s="20">
        <v>-41</v>
      </c>
      <c r="J410" s="16">
        <v>58</v>
      </c>
      <c r="K410" s="16">
        <v>67.099999999999994</v>
      </c>
      <c r="L410" s="16" t="s">
        <v>151</v>
      </c>
      <c r="M410" s="78"/>
    </row>
    <row r="411" spans="1:13" ht="30" x14ac:dyDescent="0.2">
      <c r="A411" s="27" t="s">
        <v>267</v>
      </c>
      <c r="B411" s="75" t="s">
        <v>153</v>
      </c>
      <c r="C411" s="28">
        <v>1.4E-2</v>
      </c>
      <c r="D411" s="31">
        <v>42360.791666666664</v>
      </c>
      <c r="E411" s="16">
        <v>514</v>
      </c>
      <c r="F411" s="71" t="s">
        <v>153</v>
      </c>
      <c r="G411" s="16">
        <f t="shared" si="17"/>
        <v>7.1959999999999997</v>
      </c>
      <c r="H411" s="20">
        <v>-19.5</v>
      </c>
      <c r="I411" s="20">
        <v>-41</v>
      </c>
      <c r="J411" s="16">
        <v>58</v>
      </c>
      <c r="K411" s="16">
        <v>67.099999999999994</v>
      </c>
      <c r="L411" s="16" t="s">
        <v>151</v>
      </c>
      <c r="M411" s="78"/>
    </row>
    <row r="412" spans="1:13" ht="30" x14ac:dyDescent="0.2">
      <c r="A412" s="27" t="s">
        <v>267</v>
      </c>
      <c r="B412" s="75" t="s">
        <v>153</v>
      </c>
      <c r="C412" s="28">
        <v>1.4E-2</v>
      </c>
      <c r="D412" s="31">
        <v>42365.291666666664</v>
      </c>
      <c r="E412" s="16">
        <v>514</v>
      </c>
      <c r="F412" s="71" t="s">
        <v>153</v>
      </c>
      <c r="G412" s="16">
        <f t="shared" si="17"/>
        <v>7.1959999999999997</v>
      </c>
      <c r="H412" s="20">
        <v>-19.5</v>
      </c>
      <c r="I412" s="20">
        <v>-41</v>
      </c>
      <c r="J412" s="16">
        <v>58</v>
      </c>
      <c r="K412" s="16">
        <v>67.099999999999994</v>
      </c>
      <c r="L412" s="16" t="s">
        <v>151</v>
      </c>
      <c r="M412" s="78"/>
    </row>
    <row r="413" spans="1:13" ht="30" x14ac:dyDescent="0.2">
      <c r="A413" s="27" t="s">
        <v>267</v>
      </c>
      <c r="B413" s="75" t="s">
        <v>153</v>
      </c>
      <c r="C413" s="28">
        <v>1.4999999999999999E-2</v>
      </c>
      <c r="D413" s="31">
        <v>42345.291666666664</v>
      </c>
      <c r="E413" s="16">
        <v>514</v>
      </c>
      <c r="F413" s="71" t="s">
        <v>153</v>
      </c>
      <c r="G413" s="16">
        <f t="shared" si="17"/>
        <v>7.71</v>
      </c>
      <c r="H413" s="20">
        <v>-19.5</v>
      </c>
      <c r="I413" s="20">
        <v>-41</v>
      </c>
      <c r="J413" s="16">
        <v>58</v>
      </c>
      <c r="K413" s="16">
        <v>67.099999999999994</v>
      </c>
      <c r="L413" s="16" t="s">
        <v>151</v>
      </c>
      <c r="M413" s="78"/>
    </row>
    <row r="414" spans="1:13" ht="30" x14ac:dyDescent="0.2">
      <c r="A414" s="27" t="s">
        <v>267</v>
      </c>
      <c r="B414" s="75" t="s">
        <v>153</v>
      </c>
      <c r="C414" s="28">
        <v>1.7000000000000001E-2</v>
      </c>
      <c r="D414" s="31">
        <v>42344.791666666664</v>
      </c>
      <c r="E414" s="16">
        <v>514</v>
      </c>
      <c r="F414" s="71" t="s">
        <v>153</v>
      </c>
      <c r="G414" s="16">
        <f t="shared" si="17"/>
        <v>8.7380000000000013</v>
      </c>
      <c r="H414" s="20">
        <v>-19.5</v>
      </c>
      <c r="I414" s="20">
        <v>-41</v>
      </c>
      <c r="J414" s="16">
        <v>58</v>
      </c>
      <c r="K414" s="16">
        <v>67.099999999999994</v>
      </c>
      <c r="L414" s="16" t="s">
        <v>151</v>
      </c>
      <c r="M414" s="78"/>
    </row>
    <row r="415" spans="1:13" ht="30" x14ac:dyDescent="0.2">
      <c r="A415" s="27" t="s">
        <v>267</v>
      </c>
      <c r="B415" s="75" t="s">
        <v>153</v>
      </c>
      <c r="C415" s="28">
        <v>1.7000000000000001E-2</v>
      </c>
      <c r="D415" s="31">
        <v>42354.291666666664</v>
      </c>
      <c r="E415" s="16">
        <v>514</v>
      </c>
      <c r="F415" s="71" t="s">
        <v>153</v>
      </c>
      <c r="G415" s="16">
        <f t="shared" si="17"/>
        <v>8.7380000000000013</v>
      </c>
      <c r="H415" s="20">
        <v>-19.5</v>
      </c>
      <c r="I415" s="20">
        <v>-41</v>
      </c>
      <c r="J415" s="16">
        <v>58</v>
      </c>
      <c r="K415" s="16">
        <v>67.099999999999994</v>
      </c>
      <c r="L415" s="16" t="s">
        <v>151</v>
      </c>
      <c r="M415" s="78"/>
    </row>
    <row r="416" spans="1:13" ht="30" x14ac:dyDescent="0.2">
      <c r="A416" s="27" t="s">
        <v>267</v>
      </c>
      <c r="B416" s="75" t="s">
        <v>153</v>
      </c>
      <c r="C416" s="28">
        <v>1.9E-2</v>
      </c>
      <c r="D416" s="31">
        <v>42343.791666666664</v>
      </c>
      <c r="E416" s="16">
        <v>514</v>
      </c>
      <c r="F416" s="71" t="s">
        <v>153</v>
      </c>
      <c r="G416" s="16">
        <f t="shared" si="17"/>
        <v>9.766</v>
      </c>
      <c r="H416" s="20">
        <v>-19.5</v>
      </c>
      <c r="I416" s="20">
        <v>-41</v>
      </c>
      <c r="J416" s="16">
        <v>58</v>
      </c>
      <c r="K416" s="16">
        <v>67.099999999999994</v>
      </c>
      <c r="L416" s="16" t="s">
        <v>151</v>
      </c>
      <c r="M416" s="78"/>
    </row>
    <row r="417" spans="1:13" ht="30" x14ac:dyDescent="0.2">
      <c r="A417" s="27" t="s">
        <v>267</v>
      </c>
      <c r="B417" s="75" t="s">
        <v>153</v>
      </c>
      <c r="C417" s="28">
        <v>1.9E-2</v>
      </c>
      <c r="D417" s="31">
        <v>42353.791666666664</v>
      </c>
      <c r="E417" s="16">
        <v>514</v>
      </c>
      <c r="F417" s="71" t="s">
        <v>153</v>
      </c>
      <c r="G417" s="16">
        <f t="shared" si="17"/>
        <v>9.766</v>
      </c>
      <c r="H417" s="20">
        <v>-19.5</v>
      </c>
      <c r="I417" s="20">
        <v>-41</v>
      </c>
      <c r="J417" s="16">
        <v>58</v>
      </c>
      <c r="K417" s="16">
        <v>67.099999999999994</v>
      </c>
      <c r="L417" s="16" t="s">
        <v>151</v>
      </c>
      <c r="M417" s="78"/>
    </row>
    <row r="418" spans="1:13" ht="30" x14ac:dyDescent="0.2">
      <c r="A418" s="55" t="s">
        <v>267</v>
      </c>
      <c r="B418" s="45">
        <v>5.7800000000000004E-3</v>
      </c>
      <c r="C418" s="45">
        <v>1.9699999999999999E-2</v>
      </c>
      <c r="D418" s="46">
        <v>42327.916666666664</v>
      </c>
      <c r="E418" s="16">
        <v>217</v>
      </c>
      <c r="F418" s="16">
        <f>B418*E418</f>
        <v>1.2542600000000002</v>
      </c>
      <c r="G418" s="16">
        <f t="shared" si="17"/>
        <v>4.2748999999999997</v>
      </c>
      <c r="H418" s="20">
        <v>-19.5</v>
      </c>
      <c r="I418" s="20">
        <v>-41</v>
      </c>
      <c r="J418" s="16">
        <v>58</v>
      </c>
      <c r="K418" s="16">
        <v>52.3</v>
      </c>
      <c r="L418" s="16" t="s">
        <v>151</v>
      </c>
      <c r="M418" s="78"/>
    </row>
    <row r="419" spans="1:13" ht="30" x14ac:dyDescent="0.2">
      <c r="A419" s="55" t="s">
        <v>267</v>
      </c>
      <c r="B419" s="75" t="s">
        <v>153</v>
      </c>
      <c r="C419" s="45">
        <v>0.02</v>
      </c>
      <c r="D419" s="46">
        <v>42329.416666666664</v>
      </c>
      <c r="E419" s="16">
        <v>217</v>
      </c>
      <c r="F419" s="71" t="s">
        <v>153</v>
      </c>
      <c r="G419" s="16">
        <f t="shared" si="17"/>
        <v>4.34</v>
      </c>
      <c r="H419" s="20">
        <v>-19.5</v>
      </c>
      <c r="I419" s="20">
        <v>-41</v>
      </c>
      <c r="J419" s="16">
        <v>58</v>
      </c>
      <c r="K419" s="16">
        <v>52.3</v>
      </c>
      <c r="L419" s="16" t="s">
        <v>151</v>
      </c>
      <c r="M419" s="78"/>
    </row>
    <row r="420" spans="1:13" ht="30" x14ac:dyDescent="0.2">
      <c r="A420" s="27" t="s">
        <v>267</v>
      </c>
      <c r="B420" s="75" t="s">
        <v>153</v>
      </c>
      <c r="C420" s="28">
        <v>0.02</v>
      </c>
      <c r="D420" s="31">
        <v>42353.291666666664</v>
      </c>
      <c r="E420" s="16">
        <v>514</v>
      </c>
      <c r="F420" s="71" t="s">
        <v>153</v>
      </c>
      <c r="G420" s="16">
        <f t="shared" si="17"/>
        <v>10.28</v>
      </c>
      <c r="H420" s="20">
        <v>-19.5</v>
      </c>
      <c r="I420" s="20">
        <v>-41</v>
      </c>
      <c r="J420" s="16">
        <v>58</v>
      </c>
      <c r="K420" s="16">
        <v>67.099999999999994</v>
      </c>
      <c r="L420" s="16" t="s">
        <v>151</v>
      </c>
      <c r="M420" s="78"/>
    </row>
    <row r="421" spans="1:13" ht="30" x14ac:dyDescent="0.2">
      <c r="A421" s="55" t="s">
        <v>267</v>
      </c>
      <c r="B421" s="45">
        <v>4.4799999999999996E-3</v>
      </c>
      <c r="C421" s="45">
        <v>2.1000000000000001E-2</v>
      </c>
      <c r="D421" s="46">
        <v>42328.416666666664</v>
      </c>
      <c r="E421" s="16">
        <v>217</v>
      </c>
      <c r="F421" s="16">
        <f>B421*E421</f>
        <v>0.97215999999999991</v>
      </c>
      <c r="G421" s="16">
        <f t="shared" si="17"/>
        <v>4.5570000000000004</v>
      </c>
      <c r="H421" s="20">
        <v>-19.5</v>
      </c>
      <c r="I421" s="20">
        <v>-41</v>
      </c>
      <c r="J421" s="16">
        <v>58</v>
      </c>
      <c r="K421" s="16">
        <v>52.3</v>
      </c>
      <c r="L421" s="16" t="s">
        <v>151</v>
      </c>
      <c r="M421" s="78"/>
    </row>
    <row r="422" spans="1:13" ht="30" x14ac:dyDescent="0.2">
      <c r="A422" s="27" t="s">
        <v>267</v>
      </c>
      <c r="B422" s="75" t="s">
        <v>153</v>
      </c>
      <c r="C422" s="28">
        <v>2.3E-2</v>
      </c>
      <c r="D422" s="31">
        <v>42347.791666666664</v>
      </c>
      <c r="E422" s="16">
        <v>514</v>
      </c>
      <c r="F422" s="71" t="s">
        <v>153</v>
      </c>
      <c r="G422" s="16">
        <f t="shared" si="17"/>
        <v>11.821999999999999</v>
      </c>
      <c r="H422" s="20">
        <v>-19.5</v>
      </c>
      <c r="I422" s="20">
        <v>-41</v>
      </c>
      <c r="J422" s="16">
        <v>58</v>
      </c>
      <c r="K422" s="16">
        <v>67.099999999999994</v>
      </c>
      <c r="L422" s="16" t="s">
        <v>151</v>
      </c>
      <c r="M422" s="78"/>
    </row>
    <row r="423" spans="1:13" ht="30" x14ac:dyDescent="0.2">
      <c r="A423" s="55" t="s">
        <v>267</v>
      </c>
      <c r="B423" s="75" t="s">
        <v>153</v>
      </c>
      <c r="C423" s="45">
        <v>2.7E-2</v>
      </c>
      <c r="D423" s="46">
        <v>42331.416666666664</v>
      </c>
      <c r="E423" s="16">
        <v>217</v>
      </c>
      <c r="F423" s="71" t="s">
        <v>153</v>
      </c>
      <c r="G423" s="16">
        <f t="shared" si="17"/>
        <v>5.859</v>
      </c>
      <c r="H423" s="20">
        <v>-19.5</v>
      </c>
      <c r="I423" s="20">
        <v>-41</v>
      </c>
      <c r="J423" s="16">
        <v>58</v>
      </c>
      <c r="K423" s="16">
        <v>52.3</v>
      </c>
      <c r="L423" s="16" t="s">
        <v>151</v>
      </c>
      <c r="M423" s="78"/>
    </row>
    <row r="424" spans="1:13" ht="30" x14ac:dyDescent="0.2">
      <c r="A424" s="55" t="s">
        <v>267</v>
      </c>
      <c r="B424" s="45">
        <v>7.0600000000000003E-3</v>
      </c>
      <c r="C424" s="45">
        <v>2.81E-2</v>
      </c>
      <c r="D424" s="46">
        <v>42327.416666666664</v>
      </c>
      <c r="E424" s="16">
        <v>217</v>
      </c>
      <c r="F424" s="16">
        <f>B424*E424</f>
        <v>1.5320200000000002</v>
      </c>
      <c r="G424" s="16">
        <f t="shared" si="17"/>
        <v>6.0976999999999997</v>
      </c>
      <c r="H424" s="20">
        <v>-19.5</v>
      </c>
      <c r="I424" s="20">
        <v>-41</v>
      </c>
      <c r="J424" s="16">
        <v>58</v>
      </c>
      <c r="K424" s="16">
        <v>52.3</v>
      </c>
      <c r="L424" s="16" t="s">
        <v>151</v>
      </c>
      <c r="M424" s="78"/>
    </row>
    <row r="425" spans="1:13" ht="30" x14ac:dyDescent="0.2">
      <c r="A425" s="55" t="s">
        <v>267</v>
      </c>
      <c r="B425" s="45">
        <v>1.52E-2</v>
      </c>
      <c r="C425" s="45">
        <v>0.03</v>
      </c>
      <c r="D425" s="46">
        <v>42328.916666666664</v>
      </c>
      <c r="E425" s="16">
        <v>217</v>
      </c>
      <c r="F425" s="16">
        <f>B425*E425</f>
        <v>3.2984</v>
      </c>
      <c r="G425" s="16">
        <f t="shared" si="17"/>
        <v>6.51</v>
      </c>
      <c r="H425" s="20">
        <v>-19.5</v>
      </c>
      <c r="I425" s="20">
        <v>-41</v>
      </c>
      <c r="J425" s="16">
        <v>58</v>
      </c>
      <c r="K425" s="16">
        <v>52.3</v>
      </c>
      <c r="L425" s="16" t="s">
        <v>151</v>
      </c>
      <c r="M425" s="78"/>
    </row>
    <row r="426" spans="1:13" ht="30" x14ac:dyDescent="0.2">
      <c r="A426" s="55" t="s">
        <v>267</v>
      </c>
      <c r="B426" s="45">
        <v>9.06E-2</v>
      </c>
      <c r="C426" s="45">
        <v>0.03</v>
      </c>
      <c r="D426" s="46">
        <v>42328.416666666664</v>
      </c>
      <c r="E426" s="16">
        <v>217</v>
      </c>
      <c r="F426" s="16">
        <f>B426*E426</f>
        <v>19.6602</v>
      </c>
      <c r="G426" s="16">
        <f t="shared" si="17"/>
        <v>6.51</v>
      </c>
      <c r="H426" s="20">
        <v>-19.5</v>
      </c>
      <c r="I426" s="20">
        <v>-41</v>
      </c>
      <c r="J426" s="16">
        <v>58</v>
      </c>
      <c r="K426" s="16">
        <v>52.3</v>
      </c>
      <c r="L426" s="16" t="s">
        <v>151</v>
      </c>
      <c r="M426" s="78"/>
    </row>
    <row r="427" spans="1:13" ht="30" x14ac:dyDescent="0.2">
      <c r="A427" s="55" t="s">
        <v>267</v>
      </c>
      <c r="B427" s="75" t="s">
        <v>153</v>
      </c>
      <c r="C427" s="45">
        <v>3.2000000000000001E-2</v>
      </c>
      <c r="D427" s="46">
        <v>42338.791666666664</v>
      </c>
      <c r="E427" s="16">
        <v>217</v>
      </c>
      <c r="F427" s="71" t="s">
        <v>153</v>
      </c>
      <c r="G427" s="16">
        <f t="shared" si="17"/>
        <v>6.944</v>
      </c>
      <c r="H427" s="20">
        <v>-19.5</v>
      </c>
      <c r="I427" s="20">
        <v>-41</v>
      </c>
      <c r="J427" s="16">
        <v>58</v>
      </c>
      <c r="K427" s="16">
        <v>52.3</v>
      </c>
      <c r="L427" s="16" t="s">
        <v>151</v>
      </c>
      <c r="M427" s="78"/>
    </row>
    <row r="428" spans="1:13" ht="30" x14ac:dyDescent="0.2">
      <c r="A428" s="27" t="s">
        <v>267</v>
      </c>
      <c r="B428" s="75" t="s">
        <v>153</v>
      </c>
      <c r="C428" s="28">
        <v>3.2000000000000001E-2</v>
      </c>
      <c r="D428" s="31">
        <v>42352.791666666664</v>
      </c>
      <c r="E428" s="16">
        <v>514</v>
      </c>
      <c r="F428" s="71" t="s">
        <v>153</v>
      </c>
      <c r="G428" s="16">
        <f t="shared" si="17"/>
        <v>16.448</v>
      </c>
      <c r="H428" s="20">
        <v>-19.5</v>
      </c>
      <c r="I428" s="20">
        <v>-41</v>
      </c>
      <c r="J428" s="16">
        <v>58</v>
      </c>
      <c r="K428" s="16">
        <v>67.099999999999994</v>
      </c>
      <c r="L428" s="16" t="s">
        <v>151</v>
      </c>
      <c r="M428" s="78"/>
    </row>
    <row r="429" spans="1:13" ht="30" x14ac:dyDescent="0.2">
      <c r="A429" s="27" t="s">
        <v>267</v>
      </c>
      <c r="B429" s="75" t="s">
        <v>153</v>
      </c>
      <c r="C429" s="28">
        <v>3.3000000000000002E-2</v>
      </c>
      <c r="D429" s="31">
        <v>42342.291666666664</v>
      </c>
      <c r="E429" s="16">
        <v>514</v>
      </c>
      <c r="F429" s="71" t="s">
        <v>153</v>
      </c>
      <c r="G429" s="16">
        <f t="shared" si="17"/>
        <v>16.962</v>
      </c>
      <c r="H429" s="20">
        <v>-19.5</v>
      </c>
      <c r="I429" s="20">
        <v>-41</v>
      </c>
      <c r="J429" s="16">
        <v>58</v>
      </c>
      <c r="K429" s="16">
        <v>67.099999999999994</v>
      </c>
      <c r="L429" s="16" t="s">
        <v>151</v>
      </c>
      <c r="M429" s="78"/>
    </row>
    <row r="430" spans="1:13" ht="30" x14ac:dyDescent="0.2">
      <c r="A430" s="27" t="s">
        <v>267</v>
      </c>
      <c r="B430" s="75" t="s">
        <v>153</v>
      </c>
      <c r="C430" s="28">
        <v>3.3000000000000002E-2</v>
      </c>
      <c r="D430" s="31">
        <v>42355.291666666664</v>
      </c>
      <c r="E430" s="16">
        <v>514</v>
      </c>
      <c r="F430" s="71" t="s">
        <v>153</v>
      </c>
      <c r="G430" s="16">
        <f t="shared" si="17"/>
        <v>16.962</v>
      </c>
      <c r="H430" s="20">
        <v>-19.5</v>
      </c>
      <c r="I430" s="20">
        <v>-41</v>
      </c>
      <c r="J430" s="16">
        <v>58</v>
      </c>
      <c r="K430" s="16">
        <v>67.099999999999994</v>
      </c>
      <c r="L430" s="16" t="s">
        <v>151</v>
      </c>
      <c r="M430" s="78"/>
    </row>
    <row r="431" spans="1:13" ht="30" x14ac:dyDescent="0.2">
      <c r="A431" s="27" t="s">
        <v>267</v>
      </c>
      <c r="B431" s="75" t="s">
        <v>153</v>
      </c>
      <c r="C431" s="28">
        <v>3.4000000000000002E-2</v>
      </c>
      <c r="D431" s="31">
        <v>42348.791666666664</v>
      </c>
      <c r="E431" s="16">
        <v>514</v>
      </c>
      <c r="F431" s="71" t="s">
        <v>153</v>
      </c>
      <c r="G431" s="16">
        <f t="shared" si="17"/>
        <v>17.476000000000003</v>
      </c>
      <c r="H431" s="20">
        <v>-19.5</v>
      </c>
      <c r="I431" s="20">
        <v>-41</v>
      </c>
      <c r="J431" s="16">
        <v>58</v>
      </c>
      <c r="K431" s="16">
        <v>67.099999999999994</v>
      </c>
      <c r="L431" s="16" t="s">
        <v>151</v>
      </c>
      <c r="M431" s="78"/>
    </row>
    <row r="432" spans="1:13" ht="30" x14ac:dyDescent="0.2">
      <c r="A432" s="27" t="s">
        <v>267</v>
      </c>
      <c r="B432" s="75" t="s">
        <v>153</v>
      </c>
      <c r="C432" s="28">
        <v>3.5999999999999997E-2</v>
      </c>
      <c r="D432" s="31">
        <v>42348.291666666664</v>
      </c>
      <c r="E432" s="16">
        <v>514</v>
      </c>
      <c r="F432" s="71" t="s">
        <v>153</v>
      </c>
      <c r="G432" s="16">
        <f t="shared" si="17"/>
        <v>18.503999999999998</v>
      </c>
      <c r="H432" s="20">
        <v>-19.5</v>
      </c>
      <c r="I432" s="20">
        <v>-41</v>
      </c>
      <c r="J432" s="16">
        <v>58</v>
      </c>
      <c r="K432" s="16">
        <v>67.099999999999994</v>
      </c>
      <c r="L432" s="16" t="s">
        <v>151</v>
      </c>
      <c r="M432" s="78"/>
    </row>
    <row r="433" spans="1:13" ht="30" x14ac:dyDescent="0.2">
      <c r="A433" s="55" t="s">
        <v>267</v>
      </c>
      <c r="B433" s="45">
        <v>5.2400000000000002E-2</v>
      </c>
      <c r="C433" s="45">
        <v>0.04</v>
      </c>
      <c r="D433" s="46">
        <v>42327.916666666664</v>
      </c>
      <c r="E433" s="16">
        <v>217</v>
      </c>
      <c r="F433" s="16">
        <f t="shared" ref="F433:F444" si="18">B433*E433</f>
        <v>11.370800000000001</v>
      </c>
      <c r="G433" s="16">
        <f t="shared" si="17"/>
        <v>8.68</v>
      </c>
      <c r="H433" s="20">
        <v>-19.5</v>
      </c>
      <c r="I433" s="20">
        <v>-41</v>
      </c>
      <c r="J433" s="16">
        <v>58</v>
      </c>
      <c r="K433" s="16">
        <v>52.3</v>
      </c>
      <c r="L433" s="16" t="s">
        <v>151</v>
      </c>
      <c r="M433" s="78"/>
    </row>
    <row r="434" spans="1:13" ht="30" x14ac:dyDescent="0.2">
      <c r="A434" s="55" t="s">
        <v>267</v>
      </c>
      <c r="B434" s="45">
        <v>7.92E-3</v>
      </c>
      <c r="C434" s="45">
        <v>4.3299999999999998E-2</v>
      </c>
      <c r="D434" s="46">
        <v>42326.416666666664</v>
      </c>
      <c r="E434" s="16">
        <v>217</v>
      </c>
      <c r="F434" s="16">
        <f t="shared" si="18"/>
        <v>1.7186399999999999</v>
      </c>
      <c r="G434" s="16">
        <f t="shared" si="17"/>
        <v>9.3960999999999988</v>
      </c>
      <c r="H434" s="20">
        <v>-19.5</v>
      </c>
      <c r="I434" s="20">
        <v>-41</v>
      </c>
      <c r="J434" s="16">
        <v>58</v>
      </c>
      <c r="K434" s="16">
        <v>52.3</v>
      </c>
      <c r="L434" s="16" t="s">
        <v>151</v>
      </c>
      <c r="M434" s="78"/>
    </row>
    <row r="435" spans="1:13" ht="30" x14ac:dyDescent="0.2">
      <c r="A435" s="55" t="s">
        <v>267</v>
      </c>
      <c r="B435" s="45">
        <v>8.9999999999999993E-3</v>
      </c>
      <c r="C435" s="45">
        <v>5.0200000000000002E-2</v>
      </c>
      <c r="D435" s="46">
        <v>42326.916666666664</v>
      </c>
      <c r="E435" s="16">
        <v>217</v>
      </c>
      <c r="F435" s="16">
        <f t="shared" si="18"/>
        <v>1.9529999999999998</v>
      </c>
      <c r="G435" s="16">
        <f t="shared" si="17"/>
        <v>10.8934</v>
      </c>
      <c r="H435" s="20">
        <v>-19.5</v>
      </c>
      <c r="I435" s="20">
        <v>-41</v>
      </c>
      <c r="J435" s="16">
        <v>58</v>
      </c>
      <c r="K435" s="16">
        <v>52.3</v>
      </c>
      <c r="L435" s="16" t="s">
        <v>151</v>
      </c>
      <c r="M435" s="78"/>
    </row>
    <row r="436" spans="1:13" ht="30" x14ac:dyDescent="0.2">
      <c r="A436" s="55" t="s">
        <v>267</v>
      </c>
      <c r="B436" s="45">
        <v>1.5699999999999999E-2</v>
      </c>
      <c r="C436" s="45">
        <v>0.06</v>
      </c>
      <c r="D436" s="46">
        <v>42327.416666666664</v>
      </c>
      <c r="E436" s="16">
        <v>217</v>
      </c>
      <c r="F436" s="16">
        <f t="shared" si="18"/>
        <v>3.4068999999999998</v>
      </c>
      <c r="G436" s="16">
        <f t="shared" si="17"/>
        <v>13.02</v>
      </c>
      <c r="H436" s="20">
        <v>-19.5</v>
      </c>
      <c r="I436" s="20">
        <v>-41</v>
      </c>
      <c r="J436" s="16">
        <v>58</v>
      </c>
      <c r="K436" s="16">
        <v>52.3</v>
      </c>
      <c r="L436" s="16" t="s">
        <v>151</v>
      </c>
      <c r="M436" s="78"/>
    </row>
    <row r="437" spans="1:13" ht="30" x14ac:dyDescent="0.2">
      <c r="A437" s="55" t="s">
        <v>267</v>
      </c>
      <c r="B437" s="45">
        <v>5.8900000000000001E-2</v>
      </c>
      <c r="C437" s="45">
        <v>0.06</v>
      </c>
      <c r="D437" s="46">
        <v>42327.916666666664</v>
      </c>
      <c r="E437" s="16">
        <v>217</v>
      </c>
      <c r="F437" s="16">
        <f t="shared" si="18"/>
        <v>12.7813</v>
      </c>
      <c r="G437" s="16">
        <f t="shared" si="17"/>
        <v>13.02</v>
      </c>
      <c r="H437" s="20">
        <v>-19.5</v>
      </c>
      <c r="I437" s="20">
        <v>-41</v>
      </c>
      <c r="J437" s="16">
        <v>58</v>
      </c>
      <c r="K437" s="16">
        <v>52.3</v>
      </c>
      <c r="L437" s="16" t="s">
        <v>151</v>
      </c>
      <c r="M437" s="78"/>
    </row>
    <row r="438" spans="1:13" ht="30" x14ac:dyDescent="0.2">
      <c r="A438" s="55" t="s">
        <v>267</v>
      </c>
      <c r="B438" s="45">
        <v>0.25440000000000002</v>
      </c>
      <c r="C438" s="45">
        <v>7.0000000000000007E-2</v>
      </c>
      <c r="D438" s="46">
        <v>42326.416666666664</v>
      </c>
      <c r="E438" s="16">
        <v>217</v>
      </c>
      <c r="F438" s="16">
        <f t="shared" si="18"/>
        <v>55.204800000000006</v>
      </c>
      <c r="G438" s="16">
        <f t="shared" si="17"/>
        <v>15.190000000000001</v>
      </c>
      <c r="H438" s="20">
        <v>-19.5</v>
      </c>
      <c r="I438" s="20">
        <v>-41</v>
      </c>
      <c r="J438" s="16">
        <v>58</v>
      </c>
      <c r="K438" s="16">
        <v>52.3</v>
      </c>
      <c r="L438" s="16" t="s">
        <v>151</v>
      </c>
      <c r="M438" s="78"/>
    </row>
    <row r="439" spans="1:13" ht="30" x14ac:dyDescent="0.2">
      <c r="A439" s="55" t="s">
        <v>267</v>
      </c>
      <c r="B439" s="45">
        <v>0.15629999999999999</v>
      </c>
      <c r="C439" s="45">
        <v>0.08</v>
      </c>
      <c r="D439" s="46">
        <v>42326.916666666664</v>
      </c>
      <c r="E439" s="16">
        <v>217</v>
      </c>
      <c r="F439" s="16">
        <f t="shared" si="18"/>
        <v>33.917099999999998</v>
      </c>
      <c r="G439" s="16">
        <f t="shared" si="17"/>
        <v>17.36</v>
      </c>
      <c r="H439" s="20">
        <v>-19.5</v>
      </c>
      <c r="I439" s="20">
        <v>-41</v>
      </c>
      <c r="J439" s="16">
        <v>58</v>
      </c>
      <c r="K439" s="16">
        <v>52.3</v>
      </c>
      <c r="L439" s="16" t="s">
        <v>151</v>
      </c>
      <c r="M439" s="78"/>
    </row>
    <row r="440" spans="1:13" ht="30" x14ac:dyDescent="0.2">
      <c r="A440" s="55" t="s">
        <v>267</v>
      </c>
      <c r="B440" s="45">
        <v>1.6299999999999999E-2</v>
      </c>
      <c r="C440" s="45">
        <v>9.8599999999999993E-2</v>
      </c>
      <c r="D440" s="46">
        <v>42325.5</v>
      </c>
      <c r="E440" s="16">
        <v>217</v>
      </c>
      <c r="F440" s="16">
        <f t="shared" si="18"/>
        <v>3.5370999999999997</v>
      </c>
      <c r="G440" s="16">
        <f t="shared" si="17"/>
        <v>21.396199999999997</v>
      </c>
      <c r="H440" s="20">
        <v>-19.5</v>
      </c>
      <c r="I440" s="20">
        <v>-41</v>
      </c>
      <c r="J440" s="16">
        <v>58</v>
      </c>
      <c r="K440" s="16">
        <v>52.3</v>
      </c>
      <c r="L440" s="16" t="s">
        <v>151</v>
      </c>
      <c r="M440" s="78"/>
    </row>
    <row r="441" spans="1:13" ht="30" x14ac:dyDescent="0.2">
      <c r="A441" s="55" t="s">
        <v>267</v>
      </c>
      <c r="B441" s="45">
        <v>0.19</v>
      </c>
      <c r="C441" s="45">
        <v>0.11</v>
      </c>
      <c r="D441" s="46">
        <v>42325.916666666664</v>
      </c>
      <c r="E441" s="16">
        <v>217</v>
      </c>
      <c r="F441" s="16">
        <f t="shared" si="18"/>
        <v>41.230000000000004</v>
      </c>
      <c r="G441" s="16">
        <f t="shared" si="17"/>
        <v>23.87</v>
      </c>
      <c r="H441" s="20">
        <v>-19.5</v>
      </c>
      <c r="I441" s="20">
        <v>-41</v>
      </c>
      <c r="J441" s="16">
        <v>58</v>
      </c>
      <c r="K441" s="16">
        <v>52.3</v>
      </c>
      <c r="L441" s="16" t="s">
        <v>151</v>
      </c>
      <c r="M441" s="78"/>
    </row>
    <row r="442" spans="1:13" ht="30" x14ac:dyDescent="0.2">
      <c r="A442" s="55" t="s">
        <v>267</v>
      </c>
      <c r="B442" s="45">
        <v>2.7400000000000001E-2</v>
      </c>
      <c r="C442" s="45">
        <v>0.11799999999999999</v>
      </c>
      <c r="D442" s="46">
        <v>42326.166666666664</v>
      </c>
      <c r="E442" s="16">
        <v>217</v>
      </c>
      <c r="F442" s="16">
        <f t="shared" si="18"/>
        <v>5.9458000000000002</v>
      </c>
      <c r="G442" s="16">
        <f t="shared" si="17"/>
        <v>25.605999999999998</v>
      </c>
      <c r="H442" s="20">
        <v>-19.5</v>
      </c>
      <c r="I442" s="20">
        <v>-41</v>
      </c>
      <c r="J442" s="16">
        <v>58</v>
      </c>
      <c r="K442" s="16">
        <v>52.3</v>
      </c>
      <c r="L442" s="16" t="s">
        <v>151</v>
      </c>
      <c r="M442" s="78"/>
    </row>
    <row r="443" spans="1:13" ht="30" x14ac:dyDescent="0.2">
      <c r="A443" s="55" t="s">
        <v>267</v>
      </c>
      <c r="B443" s="45">
        <v>0.21679999999999999</v>
      </c>
      <c r="C443" s="45">
        <v>0.13</v>
      </c>
      <c r="D443" s="46">
        <v>42326.166666666664</v>
      </c>
      <c r="E443" s="16">
        <v>217</v>
      </c>
      <c r="F443" s="16">
        <f t="shared" si="18"/>
        <v>47.0456</v>
      </c>
      <c r="G443" s="16">
        <f t="shared" si="17"/>
        <v>28.21</v>
      </c>
      <c r="H443" s="20">
        <v>-19.5</v>
      </c>
      <c r="I443" s="20">
        <v>-41</v>
      </c>
      <c r="J443" s="16">
        <v>58</v>
      </c>
      <c r="K443" s="16">
        <v>52.3</v>
      </c>
      <c r="L443" s="16" t="s">
        <v>151</v>
      </c>
      <c r="M443" s="78"/>
    </row>
    <row r="444" spans="1:13" ht="30" x14ac:dyDescent="0.2">
      <c r="A444" s="55" t="s">
        <v>267</v>
      </c>
      <c r="B444" s="45">
        <v>0.01</v>
      </c>
      <c r="C444" s="71" t="s">
        <v>153</v>
      </c>
      <c r="D444" s="46">
        <v>42330.416666666664</v>
      </c>
      <c r="E444" s="16">
        <v>217</v>
      </c>
      <c r="F444" s="16">
        <f t="shared" si="18"/>
        <v>2.17</v>
      </c>
      <c r="G444" s="71" t="s">
        <v>153</v>
      </c>
      <c r="H444" s="20">
        <v>-19.5</v>
      </c>
      <c r="I444" s="20">
        <v>-41</v>
      </c>
      <c r="J444" s="16">
        <v>58</v>
      </c>
      <c r="K444" s="16">
        <v>52.3</v>
      </c>
      <c r="L444" s="16" t="s">
        <v>151</v>
      </c>
      <c r="M444" s="78"/>
    </row>
    <row r="445" spans="1:13" ht="30" x14ac:dyDescent="0.2">
      <c r="A445" s="27" t="s">
        <v>298</v>
      </c>
      <c r="B445" s="75" t="s">
        <v>153</v>
      </c>
      <c r="C445" s="28">
        <v>7.0000000000000001E-3</v>
      </c>
      <c r="D445" s="31">
        <v>42340.631944444445</v>
      </c>
      <c r="E445" s="16">
        <v>514</v>
      </c>
      <c r="F445" s="71" t="s">
        <v>153</v>
      </c>
      <c r="G445" s="16">
        <f t="shared" ref="G445:G476" si="19">C445*E445</f>
        <v>3.5979999999999999</v>
      </c>
      <c r="H445" s="20">
        <v>-19.5</v>
      </c>
      <c r="I445" s="20">
        <v>-40.950000000000003</v>
      </c>
      <c r="J445" s="16">
        <v>56</v>
      </c>
      <c r="K445" s="16">
        <v>67.099999999999994</v>
      </c>
      <c r="L445" s="16" t="s">
        <v>151</v>
      </c>
      <c r="M445" s="78"/>
    </row>
    <row r="446" spans="1:13" ht="30" x14ac:dyDescent="0.2">
      <c r="A446" s="27" t="s">
        <v>298</v>
      </c>
      <c r="B446" s="75" t="s">
        <v>153</v>
      </c>
      <c r="C446" s="28">
        <v>8.0000000000000002E-3</v>
      </c>
      <c r="D446" s="31">
        <v>42342.625</v>
      </c>
      <c r="E446" s="16">
        <v>514</v>
      </c>
      <c r="F446" s="71" t="s">
        <v>153</v>
      </c>
      <c r="G446" s="16">
        <f t="shared" si="19"/>
        <v>4.1120000000000001</v>
      </c>
      <c r="H446" s="20">
        <v>-19.5</v>
      </c>
      <c r="I446" s="20">
        <v>-40.950000000000003</v>
      </c>
      <c r="J446" s="16">
        <v>56</v>
      </c>
      <c r="K446" s="16">
        <v>67.099999999999994</v>
      </c>
      <c r="L446" s="16" t="s">
        <v>151</v>
      </c>
      <c r="M446" s="78"/>
    </row>
    <row r="447" spans="1:13" ht="30" x14ac:dyDescent="0.2">
      <c r="A447" s="55" t="s">
        <v>298</v>
      </c>
      <c r="B447" s="75" t="s">
        <v>153</v>
      </c>
      <c r="C447" s="45">
        <v>1.0999999999999999E-2</v>
      </c>
      <c r="D447" s="46">
        <v>42333</v>
      </c>
      <c r="E447" s="16">
        <v>217</v>
      </c>
      <c r="F447" s="71" t="s">
        <v>153</v>
      </c>
      <c r="G447" s="16">
        <f t="shared" si="19"/>
        <v>2.387</v>
      </c>
      <c r="H447" s="20">
        <v>-19.5</v>
      </c>
      <c r="I447" s="20">
        <v>-40.950000000000003</v>
      </c>
      <c r="J447" s="16">
        <v>56</v>
      </c>
      <c r="K447" s="16">
        <v>52.3</v>
      </c>
      <c r="L447" s="16" t="s">
        <v>151</v>
      </c>
      <c r="M447" s="78"/>
    </row>
    <row r="448" spans="1:13" ht="30" x14ac:dyDescent="0.2">
      <c r="A448" s="55" t="s">
        <v>298</v>
      </c>
      <c r="B448" s="75" t="s">
        <v>153</v>
      </c>
      <c r="C448" s="45">
        <v>4.3999999999999997E-2</v>
      </c>
      <c r="D448" s="46">
        <v>42325</v>
      </c>
      <c r="E448" s="16">
        <v>217</v>
      </c>
      <c r="F448" s="71" t="s">
        <v>153</v>
      </c>
      <c r="G448" s="16">
        <f t="shared" si="19"/>
        <v>9.548</v>
      </c>
      <c r="H448" s="20">
        <v>-19.5</v>
      </c>
      <c r="I448" s="20">
        <v>-40.950000000000003</v>
      </c>
      <c r="J448" s="16">
        <v>56</v>
      </c>
      <c r="K448" s="16">
        <v>52.3</v>
      </c>
      <c r="L448" s="16" t="s">
        <v>151</v>
      </c>
      <c r="M448" s="78"/>
    </row>
    <row r="449" spans="1:13" ht="30" x14ac:dyDescent="0.2">
      <c r="A449" s="55" t="s">
        <v>245</v>
      </c>
      <c r="B449" s="75" t="s">
        <v>153</v>
      </c>
      <c r="C449" s="45">
        <v>3.1199999999999999E-3</v>
      </c>
      <c r="D449" s="46">
        <v>42318.326388888891</v>
      </c>
      <c r="E449" s="16">
        <v>3.41</v>
      </c>
      <c r="F449" s="71" t="s">
        <v>153</v>
      </c>
      <c r="G449" s="16">
        <f t="shared" si="19"/>
        <v>1.06392E-2</v>
      </c>
      <c r="H449" s="20">
        <v>-19.5</v>
      </c>
      <c r="I449" s="20">
        <v>-41</v>
      </c>
      <c r="J449" s="16">
        <v>64</v>
      </c>
      <c r="K449" s="16">
        <v>52.3</v>
      </c>
      <c r="L449" s="16" t="s">
        <v>151</v>
      </c>
      <c r="M449" s="78"/>
    </row>
    <row r="450" spans="1:13" ht="30" x14ac:dyDescent="0.2">
      <c r="A450" s="55" t="s">
        <v>245</v>
      </c>
      <c r="B450" s="75" t="s">
        <v>153</v>
      </c>
      <c r="C450" s="45">
        <v>6.0000000000000001E-3</v>
      </c>
      <c r="D450" s="46">
        <v>42335.916666666664</v>
      </c>
      <c r="E450" s="16">
        <v>3.41</v>
      </c>
      <c r="F450" s="71" t="s">
        <v>153</v>
      </c>
      <c r="G450" s="16">
        <f t="shared" si="19"/>
        <v>2.0460000000000002E-2</v>
      </c>
      <c r="H450" s="20">
        <v>-19.5</v>
      </c>
      <c r="I450" s="20">
        <v>-41</v>
      </c>
      <c r="J450" s="16">
        <v>64</v>
      </c>
      <c r="K450" s="16">
        <v>52.3</v>
      </c>
      <c r="L450" s="16" t="s">
        <v>151</v>
      </c>
      <c r="M450" s="78"/>
    </row>
    <row r="451" spans="1:13" ht="30" x14ac:dyDescent="0.2">
      <c r="A451" s="55" t="s">
        <v>245</v>
      </c>
      <c r="B451" s="75" t="s">
        <v>153</v>
      </c>
      <c r="C451" s="45">
        <v>8.9999999999999993E-3</v>
      </c>
      <c r="D451" s="46">
        <v>42337.791666666664</v>
      </c>
      <c r="E451" s="16">
        <v>3.41</v>
      </c>
      <c r="F451" s="71" t="s">
        <v>153</v>
      </c>
      <c r="G451" s="16">
        <f t="shared" si="19"/>
        <v>3.0689999999999999E-2</v>
      </c>
      <c r="H451" s="20">
        <v>-19.5</v>
      </c>
      <c r="I451" s="20">
        <v>-41</v>
      </c>
      <c r="J451" s="16">
        <v>64</v>
      </c>
      <c r="K451" s="16">
        <v>52.3</v>
      </c>
      <c r="L451" s="16" t="s">
        <v>151</v>
      </c>
      <c r="M451" s="78"/>
    </row>
    <row r="452" spans="1:13" ht="30" x14ac:dyDescent="0.2">
      <c r="A452" s="27" t="s">
        <v>245</v>
      </c>
      <c r="B452" s="75" t="s">
        <v>153</v>
      </c>
      <c r="C452" s="28">
        <v>1.0999999999999999E-2</v>
      </c>
      <c r="D452" s="31">
        <v>42355.32708333333</v>
      </c>
      <c r="E452" s="16">
        <v>514</v>
      </c>
      <c r="F452" s="71" t="s">
        <v>153</v>
      </c>
      <c r="G452" s="16">
        <f t="shared" si="19"/>
        <v>5.6539999999999999</v>
      </c>
      <c r="H452" s="20">
        <v>-19.5</v>
      </c>
      <c r="I452" s="20">
        <v>-41</v>
      </c>
      <c r="J452" s="16">
        <v>64</v>
      </c>
      <c r="K452" s="16">
        <v>67.099999999999994</v>
      </c>
      <c r="L452" s="16" t="s">
        <v>151</v>
      </c>
      <c r="M452" s="78"/>
    </row>
    <row r="453" spans="1:13" ht="30" x14ac:dyDescent="0.2">
      <c r="A453" s="27" t="s">
        <v>245</v>
      </c>
      <c r="B453" s="75" t="s">
        <v>153</v>
      </c>
      <c r="C453" s="28">
        <v>1.7000000000000001E-2</v>
      </c>
      <c r="D453" s="31">
        <v>42347.791666666664</v>
      </c>
      <c r="E453" s="16">
        <v>514</v>
      </c>
      <c r="F453" s="71" t="s">
        <v>153</v>
      </c>
      <c r="G453" s="16">
        <f t="shared" si="19"/>
        <v>8.7380000000000013</v>
      </c>
      <c r="H453" s="20">
        <v>-19.5</v>
      </c>
      <c r="I453" s="20">
        <v>-41</v>
      </c>
      <c r="J453" s="16">
        <v>64</v>
      </c>
      <c r="K453" s="16">
        <v>67.099999999999994</v>
      </c>
      <c r="L453" s="16" t="s">
        <v>151</v>
      </c>
      <c r="M453" s="78"/>
    </row>
    <row r="454" spans="1:13" ht="30" x14ac:dyDescent="0.2">
      <c r="A454" s="27" t="s">
        <v>245</v>
      </c>
      <c r="B454" s="75" t="s">
        <v>153</v>
      </c>
      <c r="C454" s="28">
        <v>1.7999999999999999E-2</v>
      </c>
      <c r="D454" s="31">
        <v>42357.780555555553</v>
      </c>
      <c r="E454" s="16">
        <v>514</v>
      </c>
      <c r="F454" s="71" t="s">
        <v>153</v>
      </c>
      <c r="G454" s="16">
        <f t="shared" si="19"/>
        <v>9.2519999999999989</v>
      </c>
      <c r="H454" s="20">
        <v>-19.5</v>
      </c>
      <c r="I454" s="20">
        <v>-41</v>
      </c>
      <c r="J454" s="16">
        <v>64</v>
      </c>
      <c r="K454" s="16">
        <v>67.099999999999994</v>
      </c>
      <c r="L454" s="16" t="s">
        <v>151</v>
      </c>
      <c r="M454" s="78"/>
    </row>
    <row r="455" spans="1:13" ht="30" x14ac:dyDescent="0.2">
      <c r="A455" s="27" t="s">
        <v>245</v>
      </c>
      <c r="B455" s="75" t="s">
        <v>153</v>
      </c>
      <c r="C455" s="28">
        <v>2.4E-2</v>
      </c>
      <c r="D455" s="31">
        <v>42351.291666666664</v>
      </c>
      <c r="E455" s="16">
        <v>514</v>
      </c>
      <c r="F455" s="71" t="s">
        <v>153</v>
      </c>
      <c r="G455" s="16">
        <f t="shared" si="19"/>
        <v>12.336</v>
      </c>
      <c r="H455" s="20">
        <v>-19.5</v>
      </c>
      <c r="I455" s="20">
        <v>-41</v>
      </c>
      <c r="J455" s="16">
        <v>64</v>
      </c>
      <c r="K455" s="16">
        <v>67.099999999999994</v>
      </c>
      <c r="L455" s="16" t="s">
        <v>151</v>
      </c>
      <c r="M455" s="78"/>
    </row>
    <row r="456" spans="1:13" ht="30" x14ac:dyDescent="0.2">
      <c r="A456" s="27" t="s">
        <v>245</v>
      </c>
      <c r="B456" s="75" t="s">
        <v>153</v>
      </c>
      <c r="C456" s="28">
        <v>0.04</v>
      </c>
      <c r="D456" s="31">
        <v>42347.738194444442</v>
      </c>
      <c r="E456" s="16">
        <v>514</v>
      </c>
      <c r="F456" s="71" t="s">
        <v>153</v>
      </c>
      <c r="G456" s="16">
        <f t="shared" si="19"/>
        <v>20.56</v>
      </c>
      <c r="H456" s="20">
        <v>-19.5</v>
      </c>
      <c r="I456" s="20">
        <v>-41</v>
      </c>
      <c r="J456" s="16">
        <v>64</v>
      </c>
      <c r="K456" s="16">
        <v>67.099999999999994</v>
      </c>
      <c r="L456" s="16" t="s">
        <v>151</v>
      </c>
      <c r="M456" s="78"/>
    </row>
    <row r="457" spans="1:13" ht="30" x14ac:dyDescent="0.2">
      <c r="A457" s="27" t="s">
        <v>245</v>
      </c>
      <c r="B457" s="75" t="s">
        <v>153</v>
      </c>
      <c r="C457" s="28">
        <v>4.9000000000000002E-2</v>
      </c>
      <c r="D457" s="31">
        <v>42360.444444444445</v>
      </c>
      <c r="E457" s="16">
        <v>514</v>
      </c>
      <c r="F457" s="71" t="s">
        <v>153</v>
      </c>
      <c r="G457" s="16">
        <f t="shared" si="19"/>
        <v>25.186</v>
      </c>
      <c r="H457" s="20">
        <v>-19.5</v>
      </c>
      <c r="I457" s="20">
        <v>-41</v>
      </c>
      <c r="J457" s="16">
        <v>64</v>
      </c>
      <c r="K457" s="16">
        <v>67.099999999999994</v>
      </c>
      <c r="L457" s="16" t="s">
        <v>151</v>
      </c>
      <c r="M457" s="78"/>
    </row>
    <row r="458" spans="1:13" ht="30" x14ac:dyDescent="0.2">
      <c r="A458" s="55" t="s">
        <v>268</v>
      </c>
      <c r="B458" s="75" t="s">
        <v>153</v>
      </c>
      <c r="C458" s="45">
        <v>6.0000000000000001E-3</v>
      </c>
      <c r="D458" s="46">
        <v>42330.916666666664</v>
      </c>
      <c r="E458" s="16">
        <v>217</v>
      </c>
      <c r="F458" s="71" t="s">
        <v>153</v>
      </c>
      <c r="G458" s="16">
        <f t="shared" si="19"/>
        <v>1.302</v>
      </c>
      <c r="H458" s="20">
        <v>-19.5</v>
      </c>
      <c r="I458" s="20">
        <v>-40.99</v>
      </c>
      <c r="J458" s="16">
        <v>58</v>
      </c>
      <c r="K458" s="16">
        <v>52.3</v>
      </c>
      <c r="L458" s="16" t="s">
        <v>151</v>
      </c>
      <c r="M458" s="78"/>
    </row>
    <row r="459" spans="1:13" ht="30" x14ac:dyDescent="0.2">
      <c r="A459" s="27" t="s">
        <v>268</v>
      </c>
      <c r="B459" s="75" t="s">
        <v>153</v>
      </c>
      <c r="C459" s="28">
        <v>6.0000000000000001E-3</v>
      </c>
      <c r="D459" s="31">
        <v>42366.791666666664</v>
      </c>
      <c r="E459" s="16">
        <v>514</v>
      </c>
      <c r="F459" s="71" t="s">
        <v>153</v>
      </c>
      <c r="G459" s="16">
        <f t="shared" si="19"/>
        <v>3.0840000000000001</v>
      </c>
      <c r="H459" s="20">
        <v>-19.5</v>
      </c>
      <c r="I459" s="20">
        <v>-40.99</v>
      </c>
      <c r="J459" s="16">
        <v>58</v>
      </c>
      <c r="K459" s="16">
        <v>67.099999999999994</v>
      </c>
      <c r="L459" s="16" t="s">
        <v>151</v>
      </c>
      <c r="M459" s="78"/>
    </row>
    <row r="460" spans="1:13" ht="30" x14ac:dyDescent="0.2">
      <c r="A460" s="27" t="s">
        <v>268</v>
      </c>
      <c r="B460" s="75" t="s">
        <v>153</v>
      </c>
      <c r="C460" s="28">
        <v>6.0000000000000001E-3</v>
      </c>
      <c r="D460" s="31">
        <v>42366.791666666664</v>
      </c>
      <c r="E460" s="16">
        <v>514</v>
      </c>
      <c r="F460" s="71" t="s">
        <v>153</v>
      </c>
      <c r="G460" s="16">
        <f t="shared" si="19"/>
        <v>3.0840000000000001</v>
      </c>
      <c r="H460" s="20">
        <v>-19.5</v>
      </c>
      <c r="I460" s="20">
        <v>-40.99</v>
      </c>
      <c r="J460" s="16">
        <v>58</v>
      </c>
      <c r="K460" s="16">
        <v>67.099999999999994</v>
      </c>
      <c r="L460" s="16" t="s">
        <v>151</v>
      </c>
      <c r="M460" s="78"/>
    </row>
    <row r="461" spans="1:13" ht="30" x14ac:dyDescent="0.2">
      <c r="A461" s="27" t="s">
        <v>268</v>
      </c>
      <c r="B461" s="75" t="s">
        <v>153</v>
      </c>
      <c r="C461" s="28">
        <v>6.0000000000000001E-3</v>
      </c>
      <c r="D461" s="31">
        <v>42366.791666666664</v>
      </c>
      <c r="E461" s="16">
        <v>514</v>
      </c>
      <c r="F461" s="71" t="s">
        <v>153</v>
      </c>
      <c r="G461" s="16">
        <f t="shared" si="19"/>
        <v>3.0840000000000001</v>
      </c>
      <c r="H461" s="20">
        <v>-19.5</v>
      </c>
      <c r="I461" s="20">
        <v>-40.99</v>
      </c>
      <c r="J461" s="16">
        <v>58</v>
      </c>
      <c r="K461" s="16">
        <v>67.099999999999994</v>
      </c>
      <c r="L461" s="16" t="s">
        <v>151</v>
      </c>
      <c r="M461" s="78"/>
    </row>
    <row r="462" spans="1:13" ht="30" x14ac:dyDescent="0.2">
      <c r="A462" s="55" t="s">
        <v>268</v>
      </c>
      <c r="B462" s="45">
        <v>3.1800000000000001E-3</v>
      </c>
      <c r="C462" s="45">
        <v>6.5300000000000002E-3</v>
      </c>
      <c r="D462" s="46">
        <v>42329.916666666664</v>
      </c>
      <c r="E462" s="16">
        <v>217</v>
      </c>
      <c r="F462" s="16">
        <f>B462*E462</f>
        <v>0.69006000000000001</v>
      </c>
      <c r="G462" s="16">
        <f t="shared" si="19"/>
        <v>1.4170100000000001</v>
      </c>
      <c r="H462" s="20">
        <v>-19.5</v>
      </c>
      <c r="I462" s="20">
        <v>-40.99</v>
      </c>
      <c r="J462" s="16">
        <v>58</v>
      </c>
      <c r="K462" s="16">
        <v>52.3</v>
      </c>
      <c r="L462" s="16" t="s">
        <v>151</v>
      </c>
      <c r="M462" s="78"/>
    </row>
    <row r="463" spans="1:13" ht="30" x14ac:dyDescent="0.2">
      <c r="A463" s="27" t="s">
        <v>268</v>
      </c>
      <c r="B463" s="75" t="s">
        <v>153</v>
      </c>
      <c r="C463" s="28">
        <v>7.0000000000000001E-3</v>
      </c>
      <c r="D463" s="31">
        <v>42356.791666666664</v>
      </c>
      <c r="E463" s="16">
        <v>514</v>
      </c>
      <c r="F463" s="71" t="s">
        <v>153</v>
      </c>
      <c r="G463" s="16">
        <f t="shared" si="19"/>
        <v>3.5979999999999999</v>
      </c>
      <c r="H463" s="20">
        <v>-19.5</v>
      </c>
      <c r="I463" s="20">
        <v>-40.99</v>
      </c>
      <c r="J463" s="16">
        <v>58</v>
      </c>
      <c r="K463" s="16">
        <v>67.099999999999994</v>
      </c>
      <c r="L463" s="16" t="s">
        <v>151</v>
      </c>
      <c r="M463" s="78"/>
    </row>
    <row r="464" spans="1:13" ht="30" x14ac:dyDescent="0.2">
      <c r="A464" s="27" t="s">
        <v>268</v>
      </c>
      <c r="B464" s="75" t="s">
        <v>153</v>
      </c>
      <c r="C464" s="28">
        <v>8.0000000000000002E-3</v>
      </c>
      <c r="D464" s="31">
        <v>42351.791666666664</v>
      </c>
      <c r="E464" s="16">
        <v>514</v>
      </c>
      <c r="F464" s="71" t="s">
        <v>153</v>
      </c>
      <c r="G464" s="16">
        <f t="shared" si="19"/>
        <v>4.1120000000000001</v>
      </c>
      <c r="H464" s="20">
        <v>-19.5</v>
      </c>
      <c r="I464" s="20">
        <v>-40.99</v>
      </c>
      <c r="J464" s="16">
        <v>58</v>
      </c>
      <c r="K464" s="16">
        <v>67.099999999999994</v>
      </c>
      <c r="L464" s="16" t="s">
        <v>151</v>
      </c>
      <c r="M464" s="78"/>
    </row>
    <row r="465" spans="1:13" ht="30" x14ac:dyDescent="0.2">
      <c r="A465" s="27" t="s">
        <v>268</v>
      </c>
      <c r="B465" s="75" t="s">
        <v>153</v>
      </c>
      <c r="C465" s="28">
        <v>8.0000000000000002E-3</v>
      </c>
      <c r="D465" s="31">
        <v>42354.291666666664</v>
      </c>
      <c r="E465" s="16">
        <v>514</v>
      </c>
      <c r="F465" s="71" t="s">
        <v>153</v>
      </c>
      <c r="G465" s="16">
        <f t="shared" si="19"/>
        <v>4.1120000000000001</v>
      </c>
      <c r="H465" s="20">
        <v>-19.5</v>
      </c>
      <c r="I465" s="20">
        <v>-40.99</v>
      </c>
      <c r="J465" s="16">
        <v>58</v>
      </c>
      <c r="K465" s="16">
        <v>67.099999999999994</v>
      </c>
      <c r="L465" s="16" t="s">
        <v>151</v>
      </c>
      <c r="M465" s="78"/>
    </row>
    <row r="466" spans="1:13" ht="30" x14ac:dyDescent="0.2">
      <c r="A466" s="27" t="s">
        <v>268</v>
      </c>
      <c r="B466" s="75" t="s">
        <v>153</v>
      </c>
      <c r="C466" s="28">
        <v>8.0000000000000002E-3</v>
      </c>
      <c r="D466" s="31">
        <v>42357.291666666664</v>
      </c>
      <c r="E466" s="16">
        <v>514</v>
      </c>
      <c r="F466" s="71" t="s">
        <v>153</v>
      </c>
      <c r="G466" s="16">
        <f t="shared" si="19"/>
        <v>4.1120000000000001</v>
      </c>
      <c r="H466" s="20">
        <v>-19.5</v>
      </c>
      <c r="I466" s="20">
        <v>-40.99</v>
      </c>
      <c r="J466" s="16">
        <v>58</v>
      </c>
      <c r="K466" s="16">
        <v>67.099999999999994</v>
      </c>
      <c r="L466" s="16" t="s">
        <v>151</v>
      </c>
      <c r="M466" s="78"/>
    </row>
    <row r="467" spans="1:13" ht="30" x14ac:dyDescent="0.2">
      <c r="A467" s="27" t="s">
        <v>268</v>
      </c>
      <c r="B467" s="75" t="s">
        <v>153</v>
      </c>
      <c r="C467" s="28">
        <v>8.9999999999999993E-3</v>
      </c>
      <c r="D467" s="31">
        <v>42352.291666666664</v>
      </c>
      <c r="E467" s="16">
        <v>514</v>
      </c>
      <c r="F467" s="71" t="s">
        <v>153</v>
      </c>
      <c r="G467" s="16">
        <f t="shared" si="19"/>
        <v>4.6259999999999994</v>
      </c>
      <c r="H467" s="20">
        <v>-19.5</v>
      </c>
      <c r="I467" s="20">
        <v>-40.99</v>
      </c>
      <c r="J467" s="16">
        <v>58</v>
      </c>
      <c r="K467" s="16">
        <v>67.099999999999994</v>
      </c>
      <c r="L467" s="16" t="s">
        <v>151</v>
      </c>
      <c r="M467" s="78"/>
    </row>
    <row r="468" spans="1:13" ht="30" x14ac:dyDescent="0.2">
      <c r="A468" s="55" t="s">
        <v>268</v>
      </c>
      <c r="B468" s="75" t="s">
        <v>153</v>
      </c>
      <c r="C468" s="45">
        <v>0.01</v>
      </c>
      <c r="D468" s="46">
        <v>42331.416666666664</v>
      </c>
      <c r="E468" s="16">
        <v>217</v>
      </c>
      <c r="F468" s="71" t="s">
        <v>153</v>
      </c>
      <c r="G468" s="16">
        <f t="shared" si="19"/>
        <v>2.17</v>
      </c>
      <c r="H468" s="20">
        <v>-19.5</v>
      </c>
      <c r="I468" s="20">
        <v>-40.99</v>
      </c>
      <c r="J468" s="16">
        <v>58</v>
      </c>
      <c r="K468" s="16">
        <v>52.3</v>
      </c>
      <c r="L468" s="16" t="s">
        <v>151</v>
      </c>
      <c r="M468" s="78"/>
    </row>
    <row r="469" spans="1:13" ht="30" x14ac:dyDescent="0.2">
      <c r="A469" s="55" t="s">
        <v>268</v>
      </c>
      <c r="B469" s="75" t="s">
        <v>153</v>
      </c>
      <c r="C469" s="45">
        <v>0.01</v>
      </c>
      <c r="D469" s="46">
        <v>42338.791666666664</v>
      </c>
      <c r="E469" s="16">
        <v>217</v>
      </c>
      <c r="F469" s="71" t="s">
        <v>153</v>
      </c>
      <c r="G469" s="16">
        <f t="shared" si="19"/>
        <v>2.17</v>
      </c>
      <c r="H469" s="20">
        <v>-19.5</v>
      </c>
      <c r="I469" s="20">
        <v>-40.99</v>
      </c>
      <c r="J469" s="16">
        <v>58</v>
      </c>
      <c r="K469" s="16">
        <v>52.3</v>
      </c>
      <c r="L469" s="16" t="s">
        <v>151</v>
      </c>
      <c r="M469" s="78"/>
    </row>
    <row r="470" spans="1:13" ht="30" x14ac:dyDescent="0.2">
      <c r="A470" s="27" t="s">
        <v>268</v>
      </c>
      <c r="B470" s="75" t="s">
        <v>153</v>
      </c>
      <c r="C470" s="28">
        <v>0.01</v>
      </c>
      <c r="D470" s="31">
        <v>42345.291666666664</v>
      </c>
      <c r="E470" s="16">
        <v>514</v>
      </c>
      <c r="F470" s="71" t="s">
        <v>153</v>
      </c>
      <c r="G470" s="16">
        <f t="shared" si="19"/>
        <v>5.14</v>
      </c>
      <c r="H470" s="20">
        <v>-19.5</v>
      </c>
      <c r="I470" s="20">
        <v>-40.99</v>
      </c>
      <c r="J470" s="16">
        <v>58</v>
      </c>
      <c r="K470" s="16">
        <v>67.099999999999994</v>
      </c>
      <c r="L470" s="16" t="s">
        <v>151</v>
      </c>
      <c r="M470" s="78"/>
    </row>
    <row r="471" spans="1:13" ht="30" x14ac:dyDescent="0.2">
      <c r="A471" s="27" t="s">
        <v>268</v>
      </c>
      <c r="B471" s="75" t="s">
        <v>153</v>
      </c>
      <c r="C471" s="28">
        <v>0.01</v>
      </c>
      <c r="D471" s="31">
        <v>42352.291666666664</v>
      </c>
      <c r="E471" s="16">
        <v>514</v>
      </c>
      <c r="F471" s="71" t="s">
        <v>153</v>
      </c>
      <c r="G471" s="16">
        <f t="shared" si="19"/>
        <v>5.14</v>
      </c>
      <c r="H471" s="20">
        <v>-19.5</v>
      </c>
      <c r="I471" s="20">
        <v>-40.99</v>
      </c>
      <c r="J471" s="16">
        <v>58</v>
      </c>
      <c r="K471" s="16">
        <v>67.099999999999994</v>
      </c>
      <c r="L471" s="16" t="s">
        <v>151</v>
      </c>
      <c r="M471" s="78"/>
    </row>
    <row r="472" spans="1:13" ht="30" x14ac:dyDescent="0.2">
      <c r="A472" s="55" t="s">
        <v>268</v>
      </c>
      <c r="B472" s="75" t="s">
        <v>153</v>
      </c>
      <c r="C472" s="45">
        <v>1.0999999999999999E-2</v>
      </c>
      <c r="D472" s="46">
        <v>42331.916666666664</v>
      </c>
      <c r="E472" s="16">
        <v>217</v>
      </c>
      <c r="F472" s="71" t="s">
        <v>153</v>
      </c>
      <c r="G472" s="16">
        <f t="shared" si="19"/>
        <v>2.387</v>
      </c>
      <c r="H472" s="20">
        <v>-19.5</v>
      </c>
      <c r="I472" s="20">
        <v>-40.99</v>
      </c>
      <c r="J472" s="16">
        <v>58</v>
      </c>
      <c r="K472" s="16">
        <v>52.3</v>
      </c>
      <c r="L472" s="16" t="s">
        <v>151</v>
      </c>
      <c r="M472" s="78"/>
    </row>
    <row r="473" spans="1:13" ht="30" x14ac:dyDescent="0.2">
      <c r="A473" s="27" t="s">
        <v>268</v>
      </c>
      <c r="B473" s="75" t="s">
        <v>153</v>
      </c>
      <c r="C473" s="28">
        <v>1.0999999999999999E-2</v>
      </c>
      <c r="D473" s="31">
        <v>42365.291666666664</v>
      </c>
      <c r="E473" s="16">
        <v>514</v>
      </c>
      <c r="F473" s="71" t="s">
        <v>153</v>
      </c>
      <c r="G473" s="16">
        <f t="shared" si="19"/>
        <v>5.6539999999999999</v>
      </c>
      <c r="H473" s="20">
        <v>-19.5</v>
      </c>
      <c r="I473" s="20">
        <v>-40.99</v>
      </c>
      <c r="J473" s="16">
        <v>58</v>
      </c>
      <c r="K473" s="16">
        <v>67.099999999999994</v>
      </c>
      <c r="L473" s="16" t="s">
        <v>151</v>
      </c>
      <c r="M473" s="78"/>
    </row>
    <row r="474" spans="1:13" ht="30" x14ac:dyDescent="0.2">
      <c r="A474" s="27" t="s">
        <v>268</v>
      </c>
      <c r="B474" s="75" t="s">
        <v>153</v>
      </c>
      <c r="C474" s="28">
        <v>1.0999999999999999E-2</v>
      </c>
      <c r="D474" s="31">
        <v>42365.291666666664</v>
      </c>
      <c r="E474" s="16">
        <v>514</v>
      </c>
      <c r="F474" s="71" t="s">
        <v>153</v>
      </c>
      <c r="G474" s="16">
        <f t="shared" si="19"/>
        <v>5.6539999999999999</v>
      </c>
      <c r="H474" s="20">
        <v>-19.5</v>
      </c>
      <c r="I474" s="20">
        <v>-40.99</v>
      </c>
      <c r="J474" s="16">
        <v>58</v>
      </c>
      <c r="K474" s="16">
        <v>67.099999999999994</v>
      </c>
      <c r="L474" s="16" t="s">
        <v>151</v>
      </c>
      <c r="M474" s="78"/>
    </row>
    <row r="475" spans="1:13" ht="30" x14ac:dyDescent="0.2">
      <c r="A475" s="55" t="s">
        <v>268</v>
      </c>
      <c r="B475" s="75" t="s">
        <v>153</v>
      </c>
      <c r="C475" s="45">
        <v>1.2E-2</v>
      </c>
      <c r="D475" s="46">
        <v>42332.416666666664</v>
      </c>
      <c r="E475" s="16">
        <v>217</v>
      </c>
      <c r="F475" s="71" t="s">
        <v>153</v>
      </c>
      <c r="G475" s="16">
        <f t="shared" si="19"/>
        <v>2.6040000000000001</v>
      </c>
      <c r="H475" s="20">
        <v>-19.5</v>
      </c>
      <c r="I475" s="20">
        <v>-40.99</v>
      </c>
      <c r="J475" s="16">
        <v>58</v>
      </c>
      <c r="K475" s="16">
        <v>52.3</v>
      </c>
      <c r="L475" s="16" t="s">
        <v>151</v>
      </c>
      <c r="M475" s="78"/>
    </row>
    <row r="476" spans="1:13" ht="30" x14ac:dyDescent="0.2">
      <c r="A476" s="27" t="s">
        <v>268</v>
      </c>
      <c r="B476" s="75" t="s">
        <v>153</v>
      </c>
      <c r="C476" s="28">
        <v>1.2E-2</v>
      </c>
      <c r="D476" s="31">
        <v>42364.291666666664</v>
      </c>
      <c r="E476" s="16">
        <v>514</v>
      </c>
      <c r="F476" s="71" t="s">
        <v>153</v>
      </c>
      <c r="G476" s="16">
        <f t="shared" si="19"/>
        <v>6.1680000000000001</v>
      </c>
      <c r="H476" s="20">
        <v>-19.5</v>
      </c>
      <c r="I476" s="20">
        <v>-40.99</v>
      </c>
      <c r="J476" s="16">
        <v>58</v>
      </c>
      <c r="K476" s="16">
        <v>67.099999999999994</v>
      </c>
      <c r="L476" s="16" t="s">
        <v>151</v>
      </c>
      <c r="M476" s="78"/>
    </row>
    <row r="477" spans="1:13" ht="30" x14ac:dyDescent="0.2">
      <c r="A477" s="27" t="s">
        <v>268</v>
      </c>
      <c r="B477" s="75" t="s">
        <v>153</v>
      </c>
      <c r="C477" s="28">
        <v>1.2E-2</v>
      </c>
      <c r="D477" s="31">
        <v>42365.791666666664</v>
      </c>
      <c r="E477" s="16">
        <v>514</v>
      </c>
      <c r="F477" s="71" t="s">
        <v>153</v>
      </c>
      <c r="G477" s="16">
        <f t="shared" ref="G477:G508" si="20">C477*E477</f>
        <v>6.1680000000000001</v>
      </c>
      <c r="H477" s="20">
        <v>-19.5</v>
      </c>
      <c r="I477" s="20">
        <v>-40.99</v>
      </c>
      <c r="J477" s="16">
        <v>58</v>
      </c>
      <c r="K477" s="16">
        <v>67.099999999999994</v>
      </c>
      <c r="L477" s="16" t="s">
        <v>151</v>
      </c>
      <c r="M477" s="78"/>
    </row>
    <row r="478" spans="1:13" ht="30" x14ac:dyDescent="0.2">
      <c r="A478" s="27" t="s">
        <v>268</v>
      </c>
      <c r="B478" s="75" t="s">
        <v>153</v>
      </c>
      <c r="C478" s="28">
        <v>1.2E-2</v>
      </c>
      <c r="D478" s="31">
        <v>42366.291666666664</v>
      </c>
      <c r="E478" s="16">
        <v>514</v>
      </c>
      <c r="F478" s="71" t="s">
        <v>153</v>
      </c>
      <c r="G478" s="16">
        <f t="shared" si="20"/>
        <v>6.1680000000000001</v>
      </c>
      <c r="H478" s="20">
        <v>-19.5</v>
      </c>
      <c r="I478" s="20">
        <v>-40.99</v>
      </c>
      <c r="J478" s="16">
        <v>58</v>
      </c>
      <c r="K478" s="16">
        <v>67.099999999999994</v>
      </c>
      <c r="L478" s="16" t="s">
        <v>151</v>
      </c>
      <c r="M478" s="78"/>
    </row>
    <row r="479" spans="1:13" ht="30" x14ac:dyDescent="0.2">
      <c r="A479" s="27" t="s">
        <v>268</v>
      </c>
      <c r="B479" s="75" t="s">
        <v>153</v>
      </c>
      <c r="C479" s="28">
        <v>1.2999999999999999E-2</v>
      </c>
      <c r="D479" s="31">
        <v>42358.791666666664</v>
      </c>
      <c r="E479" s="16">
        <v>514</v>
      </c>
      <c r="F479" s="71" t="s">
        <v>153</v>
      </c>
      <c r="G479" s="16">
        <f t="shared" si="20"/>
        <v>6.6819999999999995</v>
      </c>
      <c r="H479" s="20">
        <v>-19.5</v>
      </c>
      <c r="I479" s="20">
        <v>-40.99</v>
      </c>
      <c r="J479" s="16">
        <v>58</v>
      </c>
      <c r="K479" s="16">
        <v>67.099999999999994</v>
      </c>
      <c r="L479" s="16" t="s">
        <v>151</v>
      </c>
      <c r="M479" s="78"/>
    </row>
    <row r="480" spans="1:13" ht="30" x14ac:dyDescent="0.2">
      <c r="A480" s="27" t="s">
        <v>268</v>
      </c>
      <c r="B480" s="75" t="s">
        <v>153</v>
      </c>
      <c r="C480" s="28">
        <v>1.2999999999999999E-2</v>
      </c>
      <c r="D480" s="31">
        <v>42358.791666666664</v>
      </c>
      <c r="E480" s="16">
        <v>514</v>
      </c>
      <c r="F480" s="71" t="s">
        <v>153</v>
      </c>
      <c r="G480" s="16">
        <f t="shared" si="20"/>
        <v>6.6819999999999995</v>
      </c>
      <c r="H480" s="20">
        <v>-19.5</v>
      </c>
      <c r="I480" s="20">
        <v>-40.99</v>
      </c>
      <c r="J480" s="16">
        <v>58</v>
      </c>
      <c r="K480" s="16">
        <v>67.099999999999994</v>
      </c>
      <c r="L480" s="16" t="s">
        <v>151</v>
      </c>
      <c r="M480" s="78"/>
    </row>
    <row r="481" spans="1:13" ht="30" x14ac:dyDescent="0.2">
      <c r="A481" s="27" t="s">
        <v>268</v>
      </c>
      <c r="B481" s="75" t="s">
        <v>153</v>
      </c>
      <c r="C481" s="28">
        <v>1.2999999999999999E-2</v>
      </c>
      <c r="D481" s="31">
        <v>42360.791666666664</v>
      </c>
      <c r="E481" s="16">
        <v>514</v>
      </c>
      <c r="F481" s="71" t="s">
        <v>153</v>
      </c>
      <c r="G481" s="16">
        <f t="shared" si="20"/>
        <v>6.6819999999999995</v>
      </c>
      <c r="H481" s="20">
        <v>-19.5</v>
      </c>
      <c r="I481" s="20">
        <v>-40.99</v>
      </c>
      <c r="J481" s="16">
        <v>58</v>
      </c>
      <c r="K481" s="16">
        <v>67.099999999999994</v>
      </c>
      <c r="L481" s="16" t="s">
        <v>151</v>
      </c>
      <c r="M481" s="78"/>
    </row>
    <row r="482" spans="1:13" ht="30" x14ac:dyDescent="0.2">
      <c r="A482" s="27" t="s">
        <v>268</v>
      </c>
      <c r="B482" s="75" t="s">
        <v>153</v>
      </c>
      <c r="C482" s="28">
        <v>1.2999999999999999E-2</v>
      </c>
      <c r="D482" s="31">
        <v>42365.791666666664</v>
      </c>
      <c r="E482" s="16">
        <v>514</v>
      </c>
      <c r="F482" s="71" t="s">
        <v>153</v>
      </c>
      <c r="G482" s="16">
        <f t="shared" si="20"/>
        <v>6.6819999999999995</v>
      </c>
      <c r="H482" s="20">
        <v>-19.5</v>
      </c>
      <c r="I482" s="20">
        <v>-40.99</v>
      </c>
      <c r="J482" s="16">
        <v>58</v>
      </c>
      <c r="K482" s="16">
        <v>67.099999999999994</v>
      </c>
      <c r="L482" s="16" t="s">
        <v>151</v>
      </c>
      <c r="M482" s="78"/>
    </row>
    <row r="483" spans="1:13" ht="30" x14ac:dyDescent="0.2">
      <c r="A483" s="55" t="s">
        <v>268</v>
      </c>
      <c r="B483" s="45">
        <v>4.2399999999999998E-3</v>
      </c>
      <c r="C483" s="45">
        <v>1.32E-2</v>
      </c>
      <c r="D483" s="46">
        <v>42328.416666666664</v>
      </c>
      <c r="E483" s="16">
        <v>217</v>
      </c>
      <c r="F483" s="16">
        <f>B483*E483</f>
        <v>0.92008000000000001</v>
      </c>
      <c r="G483" s="16">
        <f t="shared" si="20"/>
        <v>2.8643999999999998</v>
      </c>
      <c r="H483" s="20">
        <v>-19.5</v>
      </c>
      <c r="I483" s="20">
        <v>-40.99</v>
      </c>
      <c r="J483" s="16">
        <v>58</v>
      </c>
      <c r="K483" s="16">
        <v>52.3</v>
      </c>
      <c r="L483" s="16" t="s">
        <v>151</v>
      </c>
      <c r="M483" s="78"/>
    </row>
    <row r="484" spans="1:13" ht="30" x14ac:dyDescent="0.2">
      <c r="A484" s="55" t="s">
        <v>268</v>
      </c>
      <c r="B484" s="75" t="s">
        <v>153</v>
      </c>
      <c r="C484" s="45">
        <v>1.4E-2</v>
      </c>
      <c r="D484" s="46">
        <v>42331.416666666664</v>
      </c>
      <c r="E484" s="16">
        <v>217</v>
      </c>
      <c r="F484" s="71" t="s">
        <v>153</v>
      </c>
      <c r="G484" s="16">
        <f t="shared" si="20"/>
        <v>3.0380000000000003</v>
      </c>
      <c r="H484" s="20">
        <v>-19.5</v>
      </c>
      <c r="I484" s="20">
        <v>-40.99</v>
      </c>
      <c r="J484" s="16">
        <v>58</v>
      </c>
      <c r="K484" s="16">
        <v>52.3</v>
      </c>
      <c r="L484" s="16" t="s">
        <v>151</v>
      </c>
      <c r="M484" s="78"/>
    </row>
    <row r="485" spans="1:13" ht="30" x14ac:dyDescent="0.2">
      <c r="A485" s="55" t="s">
        <v>268</v>
      </c>
      <c r="B485" s="75" t="s">
        <v>153</v>
      </c>
      <c r="C485" s="45">
        <v>1.4E-2</v>
      </c>
      <c r="D485" s="46">
        <v>42332.916666666664</v>
      </c>
      <c r="E485" s="16">
        <v>217</v>
      </c>
      <c r="F485" s="71" t="s">
        <v>153</v>
      </c>
      <c r="G485" s="16">
        <f t="shared" si="20"/>
        <v>3.0380000000000003</v>
      </c>
      <c r="H485" s="20">
        <v>-19.5</v>
      </c>
      <c r="I485" s="20">
        <v>-40.99</v>
      </c>
      <c r="J485" s="16">
        <v>58</v>
      </c>
      <c r="K485" s="16">
        <v>52.3</v>
      </c>
      <c r="L485" s="16" t="s">
        <v>151</v>
      </c>
      <c r="M485" s="78"/>
    </row>
    <row r="486" spans="1:13" ht="30" x14ac:dyDescent="0.2">
      <c r="A486" s="55" t="s">
        <v>268</v>
      </c>
      <c r="B486" s="75" t="s">
        <v>153</v>
      </c>
      <c r="C486" s="45">
        <v>1.4E-2</v>
      </c>
      <c r="D486" s="46">
        <v>42338.291666666664</v>
      </c>
      <c r="E486" s="16">
        <v>217</v>
      </c>
      <c r="F486" s="71" t="s">
        <v>153</v>
      </c>
      <c r="G486" s="16">
        <f t="shared" si="20"/>
        <v>3.0380000000000003</v>
      </c>
      <c r="H486" s="20">
        <v>-19.5</v>
      </c>
      <c r="I486" s="20">
        <v>-40.99</v>
      </c>
      <c r="J486" s="16">
        <v>58</v>
      </c>
      <c r="K486" s="16">
        <v>52.3</v>
      </c>
      <c r="L486" s="16" t="s">
        <v>151</v>
      </c>
      <c r="M486" s="78"/>
    </row>
    <row r="487" spans="1:13" ht="30" x14ac:dyDescent="0.2">
      <c r="A487" s="27" t="s">
        <v>268</v>
      </c>
      <c r="B487" s="75" t="s">
        <v>153</v>
      </c>
      <c r="C487" s="28">
        <v>1.4E-2</v>
      </c>
      <c r="D487" s="31">
        <v>42366.291666666664</v>
      </c>
      <c r="E487" s="16">
        <v>514</v>
      </c>
      <c r="F487" s="71" t="s">
        <v>153</v>
      </c>
      <c r="G487" s="16">
        <f t="shared" si="20"/>
        <v>7.1959999999999997</v>
      </c>
      <c r="H487" s="20">
        <v>-19.5</v>
      </c>
      <c r="I487" s="20">
        <v>-40.99</v>
      </c>
      <c r="J487" s="16">
        <v>58</v>
      </c>
      <c r="K487" s="16">
        <v>67.099999999999994</v>
      </c>
      <c r="L487" s="16" t="s">
        <v>151</v>
      </c>
      <c r="M487" s="78"/>
    </row>
    <row r="488" spans="1:13" ht="30" x14ac:dyDescent="0.2">
      <c r="A488" s="55" t="s">
        <v>268</v>
      </c>
      <c r="B488" s="75" t="s">
        <v>153</v>
      </c>
      <c r="C488" s="45">
        <v>1.4999999999999999E-2</v>
      </c>
      <c r="D488" s="46">
        <v>42338.291666666664</v>
      </c>
      <c r="E488" s="16">
        <v>217</v>
      </c>
      <c r="F488" s="71" t="s">
        <v>153</v>
      </c>
      <c r="G488" s="16">
        <f t="shared" si="20"/>
        <v>3.2549999999999999</v>
      </c>
      <c r="H488" s="20">
        <v>-19.5</v>
      </c>
      <c r="I488" s="20">
        <v>-40.99</v>
      </c>
      <c r="J488" s="16">
        <v>58</v>
      </c>
      <c r="K488" s="16">
        <v>52.3</v>
      </c>
      <c r="L488" s="16" t="s">
        <v>151</v>
      </c>
      <c r="M488" s="78"/>
    </row>
    <row r="489" spans="1:13" ht="30" x14ac:dyDescent="0.2">
      <c r="A489" s="27" t="s">
        <v>268</v>
      </c>
      <c r="B489" s="75" t="s">
        <v>153</v>
      </c>
      <c r="C489" s="28">
        <v>1.4999999999999999E-2</v>
      </c>
      <c r="D489" s="31">
        <v>42355.791666666664</v>
      </c>
      <c r="E489" s="16">
        <v>514</v>
      </c>
      <c r="F489" s="71" t="s">
        <v>153</v>
      </c>
      <c r="G489" s="16">
        <f t="shared" si="20"/>
        <v>7.71</v>
      </c>
      <c r="H489" s="20">
        <v>-19.5</v>
      </c>
      <c r="I489" s="20">
        <v>-40.99</v>
      </c>
      <c r="J489" s="16">
        <v>58</v>
      </c>
      <c r="K489" s="16">
        <v>67.099999999999994</v>
      </c>
      <c r="L489" s="16" t="s">
        <v>151</v>
      </c>
      <c r="M489" s="78"/>
    </row>
    <row r="490" spans="1:13" ht="30" x14ac:dyDescent="0.2">
      <c r="A490" s="27" t="s">
        <v>268</v>
      </c>
      <c r="B490" s="75" t="s">
        <v>153</v>
      </c>
      <c r="C490" s="28">
        <v>1.4999999999999999E-2</v>
      </c>
      <c r="D490" s="31">
        <v>42364.791666666664</v>
      </c>
      <c r="E490" s="16">
        <v>514</v>
      </c>
      <c r="F490" s="71" t="s">
        <v>153</v>
      </c>
      <c r="G490" s="16">
        <f t="shared" si="20"/>
        <v>7.71</v>
      </c>
      <c r="H490" s="20">
        <v>-19.5</v>
      </c>
      <c r="I490" s="20">
        <v>-40.99</v>
      </c>
      <c r="J490" s="16">
        <v>58</v>
      </c>
      <c r="K490" s="16">
        <v>67.099999999999994</v>
      </c>
      <c r="L490" s="16" t="s">
        <v>151</v>
      </c>
      <c r="M490" s="78"/>
    </row>
    <row r="491" spans="1:13" ht="30" x14ac:dyDescent="0.2">
      <c r="A491" s="55" t="s">
        <v>268</v>
      </c>
      <c r="B491" s="75" t="s">
        <v>153</v>
      </c>
      <c r="C491" s="45">
        <v>1.6E-2</v>
      </c>
      <c r="D491" s="46">
        <v>42331.416666666664</v>
      </c>
      <c r="E491" s="16">
        <v>217</v>
      </c>
      <c r="F491" s="71" t="s">
        <v>153</v>
      </c>
      <c r="G491" s="16">
        <f t="shared" si="20"/>
        <v>3.472</v>
      </c>
      <c r="H491" s="20">
        <v>-19.5</v>
      </c>
      <c r="I491" s="20">
        <v>-40.99</v>
      </c>
      <c r="J491" s="16">
        <v>58</v>
      </c>
      <c r="K491" s="16">
        <v>52.3</v>
      </c>
      <c r="L491" s="16" t="s">
        <v>151</v>
      </c>
      <c r="M491" s="78"/>
    </row>
    <row r="492" spans="1:13" ht="30" x14ac:dyDescent="0.2">
      <c r="A492" s="55" t="s">
        <v>268</v>
      </c>
      <c r="B492" s="75" t="s">
        <v>153</v>
      </c>
      <c r="C492" s="45">
        <v>1.6E-2</v>
      </c>
      <c r="D492" s="46">
        <v>42332.916666666664</v>
      </c>
      <c r="E492" s="16">
        <v>217</v>
      </c>
      <c r="F492" s="71" t="s">
        <v>153</v>
      </c>
      <c r="G492" s="16">
        <f t="shared" si="20"/>
        <v>3.472</v>
      </c>
      <c r="H492" s="20">
        <v>-19.5</v>
      </c>
      <c r="I492" s="20">
        <v>-40.99</v>
      </c>
      <c r="J492" s="16">
        <v>58</v>
      </c>
      <c r="K492" s="16">
        <v>52.3</v>
      </c>
      <c r="L492" s="16" t="s">
        <v>151</v>
      </c>
      <c r="M492" s="78"/>
    </row>
    <row r="493" spans="1:13" ht="30" x14ac:dyDescent="0.2">
      <c r="A493" s="55" t="s">
        <v>268</v>
      </c>
      <c r="B493" s="75" t="s">
        <v>153</v>
      </c>
      <c r="C493" s="45">
        <v>1.6E-2</v>
      </c>
      <c r="D493" s="46">
        <v>42337.791666666664</v>
      </c>
      <c r="E493" s="16">
        <v>217</v>
      </c>
      <c r="F493" s="71" t="s">
        <v>153</v>
      </c>
      <c r="G493" s="16">
        <f t="shared" si="20"/>
        <v>3.472</v>
      </c>
      <c r="H493" s="20">
        <v>-19.5</v>
      </c>
      <c r="I493" s="20">
        <v>-40.99</v>
      </c>
      <c r="J493" s="16">
        <v>58</v>
      </c>
      <c r="K493" s="16">
        <v>52.3</v>
      </c>
      <c r="L493" s="16" t="s">
        <v>151</v>
      </c>
      <c r="M493" s="78"/>
    </row>
    <row r="494" spans="1:13" ht="30" x14ac:dyDescent="0.2">
      <c r="A494" s="27" t="s">
        <v>268</v>
      </c>
      <c r="B494" s="75" t="s">
        <v>153</v>
      </c>
      <c r="C494" s="28">
        <v>1.6E-2</v>
      </c>
      <c r="D494" s="31">
        <v>42342.291666666664</v>
      </c>
      <c r="E494" s="16">
        <v>514</v>
      </c>
      <c r="F494" s="71" t="s">
        <v>153</v>
      </c>
      <c r="G494" s="16">
        <f t="shared" si="20"/>
        <v>8.2240000000000002</v>
      </c>
      <c r="H494" s="20">
        <v>-19.5</v>
      </c>
      <c r="I494" s="20">
        <v>-40.99</v>
      </c>
      <c r="J494" s="16">
        <v>58</v>
      </c>
      <c r="K494" s="16">
        <v>67.099999999999994</v>
      </c>
      <c r="L494" s="16" t="s">
        <v>151</v>
      </c>
      <c r="M494" s="78"/>
    </row>
    <row r="495" spans="1:13" ht="30" x14ac:dyDescent="0.2">
      <c r="A495" s="27" t="s">
        <v>268</v>
      </c>
      <c r="B495" s="75" t="s">
        <v>153</v>
      </c>
      <c r="C495" s="28">
        <v>1.6E-2</v>
      </c>
      <c r="D495" s="31">
        <v>42355.791666666664</v>
      </c>
      <c r="E495" s="16">
        <v>514</v>
      </c>
      <c r="F495" s="71" t="s">
        <v>153</v>
      </c>
      <c r="G495" s="16">
        <f t="shared" si="20"/>
        <v>8.2240000000000002</v>
      </c>
      <c r="H495" s="20">
        <v>-19.5</v>
      </c>
      <c r="I495" s="20">
        <v>-40.99</v>
      </c>
      <c r="J495" s="16">
        <v>58</v>
      </c>
      <c r="K495" s="16">
        <v>67.099999999999994</v>
      </c>
      <c r="L495" s="16" t="s">
        <v>151</v>
      </c>
      <c r="M495" s="78"/>
    </row>
    <row r="496" spans="1:13" ht="30" x14ac:dyDescent="0.2">
      <c r="A496" s="55" t="s">
        <v>268</v>
      </c>
      <c r="B496" s="45">
        <v>3.3700000000000002E-3</v>
      </c>
      <c r="C496" s="45">
        <v>1.6299999999999999E-2</v>
      </c>
      <c r="D496" s="46">
        <v>42328.916666666664</v>
      </c>
      <c r="E496" s="16">
        <v>217</v>
      </c>
      <c r="F496" s="16">
        <f>B496*E496</f>
        <v>0.73129</v>
      </c>
      <c r="G496" s="16">
        <f t="shared" si="20"/>
        <v>3.5370999999999997</v>
      </c>
      <c r="H496" s="20">
        <v>-19.5</v>
      </c>
      <c r="I496" s="20">
        <v>-40.99</v>
      </c>
      <c r="J496" s="16">
        <v>58</v>
      </c>
      <c r="K496" s="16">
        <v>52.3</v>
      </c>
      <c r="L496" s="16" t="s">
        <v>151</v>
      </c>
      <c r="M496" s="78"/>
    </row>
    <row r="497" spans="1:13" ht="30" x14ac:dyDescent="0.2">
      <c r="A497" s="55" t="s">
        <v>268</v>
      </c>
      <c r="B497" s="75" t="s">
        <v>153</v>
      </c>
      <c r="C497" s="45">
        <v>1.7000000000000001E-2</v>
      </c>
      <c r="D497" s="46">
        <v>42332.416666666664</v>
      </c>
      <c r="E497" s="16">
        <v>217</v>
      </c>
      <c r="F497" s="71" t="s">
        <v>153</v>
      </c>
      <c r="G497" s="16">
        <f t="shared" si="20"/>
        <v>3.6890000000000001</v>
      </c>
      <c r="H497" s="20">
        <v>-19.5</v>
      </c>
      <c r="I497" s="20">
        <v>-40.99</v>
      </c>
      <c r="J497" s="16">
        <v>58</v>
      </c>
      <c r="K497" s="16">
        <v>52.3</v>
      </c>
      <c r="L497" s="16" t="s">
        <v>151</v>
      </c>
      <c r="M497" s="78"/>
    </row>
    <row r="498" spans="1:13" ht="30" x14ac:dyDescent="0.2">
      <c r="A498" s="27" t="s">
        <v>268</v>
      </c>
      <c r="B498" s="75" t="s">
        <v>153</v>
      </c>
      <c r="C498" s="28">
        <v>1.7000000000000001E-2</v>
      </c>
      <c r="D498" s="31">
        <v>42347.791666666664</v>
      </c>
      <c r="E498" s="16">
        <v>514</v>
      </c>
      <c r="F498" s="71" t="s">
        <v>153</v>
      </c>
      <c r="G498" s="16">
        <f t="shared" si="20"/>
        <v>8.7380000000000013</v>
      </c>
      <c r="H498" s="20">
        <v>-19.5</v>
      </c>
      <c r="I498" s="20">
        <v>-40.99</v>
      </c>
      <c r="J498" s="16">
        <v>58</v>
      </c>
      <c r="K498" s="16">
        <v>67.099999999999994</v>
      </c>
      <c r="L498" s="16" t="s">
        <v>151</v>
      </c>
      <c r="M498" s="78"/>
    </row>
    <row r="499" spans="1:13" ht="30" x14ac:dyDescent="0.2">
      <c r="A499" s="55" t="s">
        <v>268</v>
      </c>
      <c r="B499" s="45">
        <v>4.5900000000000003E-3</v>
      </c>
      <c r="C499" s="45">
        <v>1.7399999999999999E-2</v>
      </c>
      <c r="D499" s="46">
        <v>42327.916666666664</v>
      </c>
      <c r="E499" s="16">
        <v>217</v>
      </c>
      <c r="F499" s="16">
        <f>B499*E499</f>
        <v>0.99603000000000008</v>
      </c>
      <c r="G499" s="16">
        <f t="shared" si="20"/>
        <v>3.7757999999999998</v>
      </c>
      <c r="H499" s="20">
        <v>-19.5</v>
      </c>
      <c r="I499" s="20">
        <v>-40.99</v>
      </c>
      <c r="J499" s="16">
        <v>58</v>
      </c>
      <c r="K499" s="16">
        <v>52.3</v>
      </c>
      <c r="L499" s="16" t="s">
        <v>151</v>
      </c>
      <c r="M499" s="78"/>
    </row>
    <row r="500" spans="1:13" ht="30" x14ac:dyDescent="0.2">
      <c r="A500" s="27" t="s">
        <v>268</v>
      </c>
      <c r="B500" s="75" t="s">
        <v>153</v>
      </c>
      <c r="C500" s="28">
        <v>1.7999999999999999E-2</v>
      </c>
      <c r="D500" s="31">
        <v>42354.291666666664</v>
      </c>
      <c r="E500" s="16">
        <v>514</v>
      </c>
      <c r="F500" s="71" t="s">
        <v>153</v>
      </c>
      <c r="G500" s="16">
        <f t="shared" si="20"/>
        <v>9.2519999999999989</v>
      </c>
      <c r="H500" s="20">
        <v>-19.5</v>
      </c>
      <c r="I500" s="20">
        <v>-40.99</v>
      </c>
      <c r="J500" s="16">
        <v>58</v>
      </c>
      <c r="K500" s="16">
        <v>67.099999999999994</v>
      </c>
      <c r="L500" s="16" t="s">
        <v>151</v>
      </c>
      <c r="M500" s="78"/>
    </row>
    <row r="501" spans="1:13" ht="30" x14ac:dyDescent="0.2">
      <c r="A501" s="27" t="s">
        <v>268</v>
      </c>
      <c r="B501" s="75" t="s">
        <v>153</v>
      </c>
      <c r="C501" s="28">
        <v>1.7999999999999999E-2</v>
      </c>
      <c r="D501" s="31">
        <v>42360.791666666664</v>
      </c>
      <c r="E501" s="16">
        <v>514</v>
      </c>
      <c r="F501" s="71" t="s">
        <v>153</v>
      </c>
      <c r="G501" s="16">
        <f t="shared" si="20"/>
        <v>9.2519999999999989</v>
      </c>
      <c r="H501" s="20">
        <v>-19.5</v>
      </c>
      <c r="I501" s="20">
        <v>-40.99</v>
      </c>
      <c r="J501" s="16">
        <v>58</v>
      </c>
      <c r="K501" s="16">
        <v>67.099999999999994</v>
      </c>
      <c r="L501" s="16" t="s">
        <v>151</v>
      </c>
      <c r="M501" s="78"/>
    </row>
    <row r="502" spans="1:13" ht="30" x14ac:dyDescent="0.2">
      <c r="A502" s="55" t="s">
        <v>268</v>
      </c>
      <c r="B502" s="75" t="s">
        <v>153</v>
      </c>
      <c r="C502" s="45">
        <v>1.9E-2</v>
      </c>
      <c r="D502" s="46">
        <v>42331.916666666664</v>
      </c>
      <c r="E502" s="16">
        <v>217</v>
      </c>
      <c r="F502" s="71" t="s">
        <v>153</v>
      </c>
      <c r="G502" s="16">
        <f t="shared" si="20"/>
        <v>4.1230000000000002</v>
      </c>
      <c r="H502" s="20">
        <v>-19.5</v>
      </c>
      <c r="I502" s="20">
        <v>-40.99</v>
      </c>
      <c r="J502" s="16">
        <v>58</v>
      </c>
      <c r="K502" s="16">
        <v>52.3</v>
      </c>
      <c r="L502" s="16" t="s">
        <v>151</v>
      </c>
      <c r="M502" s="78"/>
    </row>
    <row r="503" spans="1:13" ht="30" x14ac:dyDescent="0.2">
      <c r="A503" s="27" t="s">
        <v>268</v>
      </c>
      <c r="B503" s="75" t="s">
        <v>153</v>
      </c>
      <c r="C503" s="28">
        <v>1.9E-2</v>
      </c>
      <c r="D503" s="31">
        <v>42347.791666666664</v>
      </c>
      <c r="E503" s="16">
        <v>514</v>
      </c>
      <c r="F503" s="71" t="s">
        <v>153</v>
      </c>
      <c r="G503" s="16">
        <f t="shared" si="20"/>
        <v>9.766</v>
      </c>
      <c r="H503" s="20">
        <v>-19.5</v>
      </c>
      <c r="I503" s="20">
        <v>-40.99</v>
      </c>
      <c r="J503" s="16">
        <v>58</v>
      </c>
      <c r="K503" s="16">
        <v>67.099999999999994</v>
      </c>
      <c r="L503" s="16" t="s">
        <v>151</v>
      </c>
      <c r="M503" s="78"/>
    </row>
    <row r="504" spans="1:13" ht="30" x14ac:dyDescent="0.2">
      <c r="A504" s="55" t="s">
        <v>268</v>
      </c>
      <c r="B504" s="45">
        <v>7.4200000000000002E-2</v>
      </c>
      <c r="C504" s="45">
        <v>0.02</v>
      </c>
      <c r="D504" s="46">
        <v>42328.416666666664</v>
      </c>
      <c r="E504" s="16">
        <v>217</v>
      </c>
      <c r="F504" s="16">
        <f>B504*E504</f>
        <v>16.101400000000002</v>
      </c>
      <c r="G504" s="16">
        <f t="shared" si="20"/>
        <v>4.34</v>
      </c>
      <c r="H504" s="20">
        <v>-19.5</v>
      </c>
      <c r="I504" s="20">
        <v>-40.99</v>
      </c>
      <c r="J504" s="16">
        <v>58</v>
      </c>
      <c r="K504" s="16">
        <v>52.3</v>
      </c>
      <c r="L504" s="16" t="s">
        <v>151</v>
      </c>
      <c r="M504" s="78"/>
    </row>
    <row r="505" spans="1:13" ht="30" x14ac:dyDescent="0.2">
      <c r="A505" s="55" t="s">
        <v>268</v>
      </c>
      <c r="B505" s="75" t="s">
        <v>153</v>
      </c>
      <c r="C505" s="45">
        <v>0.02</v>
      </c>
      <c r="D505" s="46">
        <v>42328.916666666664</v>
      </c>
      <c r="E505" s="16">
        <v>217</v>
      </c>
      <c r="F505" s="71" t="s">
        <v>153</v>
      </c>
      <c r="G505" s="16">
        <f t="shared" si="20"/>
        <v>4.34</v>
      </c>
      <c r="H505" s="20">
        <v>-19.5</v>
      </c>
      <c r="I505" s="20">
        <v>-40.99</v>
      </c>
      <c r="J505" s="16">
        <v>58</v>
      </c>
      <c r="K505" s="16">
        <v>52.3</v>
      </c>
      <c r="L505" s="16" t="s">
        <v>151</v>
      </c>
      <c r="M505" s="78"/>
    </row>
    <row r="506" spans="1:13" ht="30" x14ac:dyDescent="0.2">
      <c r="A506" s="27" t="s">
        <v>268</v>
      </c>
      <c r="B506" s="75" t="s">
        <v>153</v>
      </c>
      <c r="C506" s="28">
        <v>0.02</v>
      </c>
      <c r="D506" s="31">
        <v>42344.791666666664</v>
      </c>
      <c r="E506" s="16">
        <v>514</v>
      </c>
      <c r="F506" s="71" t="s">
        <v>153</v>
      </c>
      <c r="G506" s="16">
        <f t="shared" si="20"/>
        <v>10.28</v>
      </c>
      <c r="H506" s="20">
        <v>-19.5</v>
      </c>
      <c r="I506" s="20">
        <v>-40.99</v>
      </c>
      <c r="J506" s="16">
        <v>58</v>
      </c>
      <c r="K506" s="16">
        <v>67.099999999999994</v>
      </c>
      <c r="L506" s="16" t="s">
        <v>151</v>
      </c>
      <c r="M506" s="78"/>
    </row>
    <row r="507" spans="1:13" ht="30" x14ac:dyDescent="0.2">
      <c r="A507" s="27" t="s">
        <v>268</v>
      </c>
      <c r="B507" s="75" t="s">
        <v>153</v>
      </c>
      <c r="C507" s="28">
        <v>0.02</v>
      </c>
      <c r="D507" s="31">
        <v>42355.291666666664</v>
      </c>
      <c r="E507" s="16">
        <v>514</v>
      </c>
      <c r="F507" s="71" t="s">
        <v>153</v>
      </c>
      <c r="G507" s="16">
        <f t="shared" si="20"/>
        <v>10.28</v>
      </c>
      <c r="H507" s="20">
        <v>-19.5</v>
      </c>
      <c r="I507" s="20">
        <v>-40.99</v>
      </c>
      <c r="J507" s="16">
        <v>58</v>
      </c>
      <c r="K507" s="16">
        <v>67.099999999999994</v>
      </c>
      <c r="L507" s="16" t="s">
        <v>151</v>
      </c>
      <c r="M507" s="78"/>
    </row>
    <row r="508" spans="1:13" ht="30" x14ac:dyDescent="0.2">
      <c r="A508" s="27" t="s">
        <v>268</v>
      </c>
      <c r="B508" s="75" t="s">
        <v>153</v>
      </c>
      <c r="C508" s="28">
        <v>0.02</v>
      </c>
      <c r="D508" s="31">
        <v>42364.291666666664</v>
      </c>
      <c r="E508" s="16">
        <v>514</v>
      </c>
      <c r="F508" s="71" t="s">
        <v>153</v>
      </c>
      <c r="G508" s="16">
        <f t="shared" si="20"/>
        <v>10.28</v>
      </c>
      <c r="H508" s="20">
        <v>-19.5</v>
      </c>
      <c r="I508" s="20">
        <v>-40.99</v>
      </c>
      <c r="J508" s="16">
        <v>58</v>
      </c>
      <c r="K508" s="16">
        <v>67.099999999999994</v>
      </c>
      <c r="L508" s="16" t="s">
        <v>151</v>
      </c>
      <c r="M508" s="78"/>
    </row>
    <row r="509" spans="1:13" ht="30" x14ac:dyDescent="0.2">
      <c r="A509" s="55" t="s">
        <v>268</v>
      </c>
      <c r="B509" s="75" t="s">
        <v>153</v>
      </c>
      <c r="C509" s="45">
        <v>2.1000000000000001E-2</v>
      </c>
      <c r="D509" s="46">
        <v>42338.791666666664</v>
      </c>
      <c r="E509" s="16">
        <v>217</v>
      </c>
      <c r="F509" s="71" t="s">
        <v>153</v>
      </c>
      <c r="G509" s="16">
        <f t="shared" ref="G509:G542" si="21">C509*E509</f>
        <v>4.5570000000000004</v>
      </c>
      <c r="H509" s="20">
        <v>-19.5</v>
      </c>
      <c r="I509" s="20">
        <v>-40.99</v>
      </c>
      <c r="J509" s="16">
        <v>58</v>
      </c>
      <c r="K509" s="16">
        <v>52.3</v>
      </c>
      <c r="L509" s="16" t="s">
        <v>151</v>
      </c>
      <c r="M509" s="78"/>
    </row>
    <row r="510" spans="1:13" ht="30" x14ac:dyDescent="0.2">
      <c r="A510" s="27" t="s">
        <v>268</v>
      </c>
      <c r="B510" s="75" t="s">
        <v>153</v>
      </c>
      <c r="C510" s="28">
        <v>2.1000000000000001E-2</v>
      </c>
      <c r="D510" s="31">
        <v>42344.791666666664</v>
      </c>
      <c r="E510" s="16">
        <v>514</v>
      </c>
      <c r="F510" s="71" t="s">
        <v>153</v>
      </c>
      <c r="G510" s="16">
        <f t="shared" si="21"/>
        <v>10.794</v>
      </c>
      <c r="H510" s="20">
        <v>-19.5</v>
      </c>
      <c r="I510" s="20">
        <v>-40.99</v>
      </c>
      <c r="J510" s="16">
        <v>58</v>
      </c>
      <c r="K510" s="16">
        <v>67.099999999999994</v>
      </c>
      <c r="L510" s="16" t="s">
        <v>151</v>
      </c>
      <c r="M510" s="78"/>
    </row>
    <row r="511" spans="1:13" ht="30" x14ac:dyDescent="0.2">
      <c r="A511" s="27" t="s">
        <v>268</v>
      </c>
      <c r="B511" s="75" t="s">
        <v>153</v>
      </c>
      <c r="C511" s="28">
        <v>2.1000000000000001E-2</v>
      </c>
      <c r="D511" s="31">
        <v>42348.291666666664</v>
      </c>
      <c r="E511" s="16">
        <v>514</v>
      </c>
      <c r="F511" s="71" t="s">
        <v>153</v>
      </c>
      <c r="G511" s="16">
        <f t="shared" si="21"/>
        <v>10.794</v>
      </c>
      <c r="H511" s="20">
        <v>-19.5</v>
      </c>
      <c r="I511" s="20">
        <v>-40.99</v>
      </c>
      <c r="J511" s="16">
        <v>58</v>
      </c>
      <c r="K511" s="16">
        <v>67.099999999999994</v>
      </c>
      <c r="L511" s="16" t="s">
        <v>151</v>
      </c>
      <c r="M511" s="78"/>
    </row>
    <row r="512" spans="1:13" ht="30" x14ac:dyDescent="0.2">
      <c r="A512" s="27" t="s">
        <v>268</v>
      </c>
      <c r="B512" s="75" t="s">
        <v>153</v>
      </c>
      <c r="C512" s="28">
        <v>2.1000000000000001E-2</v>
      </c>
      <c r="D512" s="31">
        <v>42349.291666666664</v>
      </c>
      <c r="E512" s="16">
        <v>514</v>
      </c>
      <c r="F512" s="71" t="s">
        <v>153</v>
      </c>
      <c r="G512" s="16">
        <f t="shared" si="21"/>
        <v>10.794</v>
      </c>
      <c r="H512" s="20">
        <v>-19.5</v>
      </c>
      <c r="I512" s="20">
        <v>-40.99</v>
      </c>
      <c r="J512" s="16">
        <v>58</v>
      </c>
      <c r="K512" s="16">
        <v>67.099999999999994</v>
      </c>
      <c r="L512" s="16" t="s">
        <v>151</v>
      </c>
      <c r="M512" s="78"/>
    </row>
    <row r="513" spans="1:13" ht="30" x14ac:dyDescent="0.2">
      <c r="A513" s="27" t="s">
        <v>268</v>
      </c>
      <c r="B513" s="75" t="s">
        <v>153</v>
      </c>
      <c r="C513" s="28">
        <v>2.1000000000000001E-2</v>
      </c>
      <c r="D513" s="31">
        <v>42353.791666666664</v>
      </c>
      <c r="E513" s="16">
        <v>514</v>
      </c>
      <c r="F513" s="71" t="s">
        <v>153</v>
      </c>
      <c r="G513" s="16">
        <f t="shared" si="21"/>
        <v>10.794</v>
      </c>
      <c r="H513" s="20">
        <v>-19.5</v>
      </c>
      <c r="I513" s="20">
        <v>-40.99</v>
      </c>
      <c r="J513" s="16">
        <v>58</v>
      </c>
      <c r="K513" s="16">
        <v>67.099999999999994</v>
      </c>
      <c r="L513" s="16" t="s">
        <v>151</v>
      </c>
      <c r="M513" s="78"/>
    </row>
    <row r="514" spans="1:13" ht="30" x14ac:dyDescent="0.2">
      <c r="A514" s="27" t="s">
        <v>268</v>
      </c>
      <c r="B514" s="75" t="s">
        <v>153</v>
      </c>
      <c r="C514" s="28">
        <v>2.3E-2</v>
      </c>
      <c r="D514" s="31">
        <v>42364.791666666664</v>
      </c>
      <c r="E514" s="16">
        <v>514</v>
      </c>
      <c r="F514" s="71" t="s">
        <v>153</v>
      </c>
      <c r="G514" s="16">
        <f t="shared" si="21"/>
        <v>11.821999999999999</v>
      </c>
      <c r="H514" s="20">
        <v>-19.5</v>
      </c>
      <c r="I514" s="20">
        <v>-40.99</v>
      </c>
      <c r="J514" s="16">
        <v>58</v>
      </c>
      <c r="K514" s="16">
        <v>67.099999999999994</v>
      </c>
      <c r="L514" s="16" t="s">
        <v>151</v>
      </c>
      <c r="M514" s="78"/>
    </row>
    <row r="515" spans="1:13" ht="30" x14ac:dyDescent="0.2">
      <c r="A515" s="27" t="s">
        <v>268</v>
      </c>
      <c r="B515" s="75" t="s">
        <v>153</v>
      </c>
      <c r="C515" s="28">
        <v>2.5000000000000001E-2</v>
      </c>
      <c r="D515" s="31">
        <v>42348.291666666664</v>
      </c>
      <c r="E515" s="16">
        <v>514</v>
      </c>
      <c r="F515" s="71" t="s">
        <v>153</v>
      </c>
      <c r="G515" s="16">
        <f t="shared" si="21"/>
        <v>12.850000000000001</v>
      </c>
      <c r="H515" s="20">
        <v>-19.5</v>
      </c>
      <c r="I515" s="20">
        <v>-40.99</v>
      </c>
      <c r="J515" s="16">
        <v>58</v>
      </c>
      <c r="K515" s="16">
        <v>67.099999999999994</v>
      </c>
      <c r="L515" s="16" t="s">
        <v>151</v>
      </c>
      <c r="M515" s="78"/>
    </row>
    <row r="516" spans="1:13" ht="30" x14ac:dyDescent="0.2">
      <c r="A516" s="27" t="s">
        <v>268</v>
      </c>
      <c r="B516" s="75" t="s">
        <v>153</v>
      </c>
      <c r="C516" s="28">
        <v>2.5000000000000001E-2</v>
      </c>
      <c r="D516" s="31">
        <v>42349.291666666664</v>
      </c>
      <c r="E516" s="16">
        <v>514</v>
      </c>
      <c r="F516" s="71" t="s">
        <v>153</v>
      </c>
      <c r="G516" s="16">
        <f t="shared" si="21"/>
        <v>12.850000000000001</v>
      </c>
      <c r="H516" s="20">
        <v>-19.5</v>
      </c>
      <c r="I516" s="20">
        <v>-40.99</v>
      </c>
      <c r="J516" s="16">
        <v>58</v>
      </c>
      <c r="K516" s="16">
        <v>67.099999999999994</v>
      </c>
      <c r="L516" s="16" t="s">
        <v>151</v>
      </c>
      <c r="M516" s="78"/>
    </row>
    <row r="517" spans="1:13" ht="30" x14ac:dyDescent="0.2">
      <c r="A517" s="27" t="s">
        <v>268</v>
      </c>
      <c r="B517" s="75" t="s">
        <v>153</v>
      </c>
      <c r="C517" s="28">
        <v>2.5000000000000001E-2</v>
      </c>
      <c r="D517" s="31">
        <v>42354.791666666664</v>
      </c>
      <c r="E517" s="16">
        <v>514</v>
      </c>
      <c r="F517" s="71" t="s">
        <v>153</v>
      </c>
      <c r="G517" s="16">
        <f t="shared" si="21"/>
        <v>12.850000000000001</v>
      </c>
      <c r="H517" s="20">
        <v>-19.5</v>
      </c>
      <c r="I517" s="20">
        <v>-40.99</v>
      </c>
      <c r="J517" s="16">
        <v>58</v>
      </c>
      <c r="K517" s="16">
        <v>67.099999999999994</v>
      </c>
      <c r="L517" s="16" t="s">
        <v>151</v>
      </c>
      <c r="M517" s="78"/>
    </row>
    <row r="518" spans="1:13" ht="30" x14ac:dyDescent="0.2">
      <c r="A518" s="27" t="s">
        <v>268</v>
      </c>
      <c r="B518" s="75" t="s">
        <v>153</v>
      </c>
      <c r="C518" s="28">
        <v>2.5999999999999999E-2</v>
      </c>
      <c r="D518" s="31">
        <v>42343.791666666664</v>
      </c>
      <c r="E518" s="16">
        <v>514</v>
      </c>
      <c r="F518" s="71" t="s">
        <v>153</v>
      </c>
      <c r="G518" s="16">
        <f t="shared" si="21"/>
        <v>13.363999999999999</v>
      </c>
      <c r="H518" s="20">
        <v>-19.5</v>
      </c>
      <c r="I518" s="20">
        <v>-40.99</v>
      </c>
      <c r="J518" s="16">
        <v>58</v>
      </c>
      <c r="K518" s="16">
        <v>67.099999999999994</v>
      </c>
      <c r="L518" s="16" t="s">
        <v>151</v>
      </c>
      <c r="M518" s="78"/>
    </row>
    <row r="519" spans="1:13" ht="30" x14ac:dyDescent="0.2">
      <c r="A519" s="27" t="s">
        <v>268</v>
      </c>
      <c r="B519" s="75" t="s">
        <v>153</v>
      </c>
      <c r="C519" s="28">
        <v>2.5999999999999999E-2</v>
      </c>
      <c r="D519" s="31">
        <v>42345.291666666664</v>
      </c>
      <c r="E519" s="16">
        <v>514</v>
      </c>
      <c r="F519" s="71" t="s">
        <v>153</v>
      </c>
      <c r="G519" s="16">
        <f t="shared" si="21"/>
        <v>13.363999999999999</v>
      </c>
      <c r="H519" s="20">
        <v>-19.5</v>
      </c>
      <c r="I519" s="20">
        <v>-40.99</v>
      </c>
      <c r="J519" s="16">
        <v>58</v>
      </c>
      <c r="K519" s="16">
        <v>67.099999999999994</v>
      </c>
      <c r="L519" s="16" t="s">
        <v>151</v>
      </c>
      <c r="M519" s="78"/>
    </row>
    <row r="520" spans="1:13" ht="30" x14ac:dyDescent="0.2">
      <c r="A520" s="27" t="s">
        <v>268</v>
      </c>
      <c r="B520" s="75" t="s">
        <v>153</v>
      </c>
      <c r="C520" s="28">
        <v>2.7E-2</v>
      </c>
      <c r="D520" s="31">
        <v>42343.791666666664</v>
      </c>
      <c r="E520" s="16">
        <v>514</v>
      </c>
      <c r="F520" s="71" t="s">
        <v>153</v>
      </c>
      <c r="G520" s="16">
        <f t="shared" si="21"/>
        <v>13.878</v>
      </c>
      <c r="H520" s="20">
        <v>-19.5</v>
      </c>
      <c r="I520" s="20">
        <v>-40.99</v>
      </c>
      <c r="J520" s="16">
        <v>58</v>
      </c>
      <c r="K520" s="16">
        <v>67.099999999999994</v>
      </c>
      <c r="L520" s="16" t="s">
        <v>151</v>
      </c>
      <c r="M520" s="78"/>
    </row>
    <row r="521" spans="1:13" ht="30" x14ac:dyDescent="0.2">
      <c r="A521" s="27" t="s">
        <v>268</v>
      </c>
      <c r="B521" s="75" t="s">
        <v>153</v>
      </c>
      <c r="C521" s="28">
        <v>2.7E-2</v>
      </c>
      <c r="D521" s="31">
        <v>42352.791666666664</v>
      </c>
      <c r="E521" s="16">
        <v>514</v>
      </c>
      <c r="F521" s="71" t="s">
        <v>153</v>
      </c>
      <c r="G521" s="16">
        <f t="shared" si="21"/>
        <v>13.878</v>
      </c>
      <c r="H521" s="20">
        <v>-19.5</v>
      </c>
      <c r="I521" s="20">
        <v>-40.99</v>
      </c>
      <c r="J521" s="16">
        <v>58</v>
      </c>
      <c r="K521" s="16">
        <v>67.099999999999994</v>
      </c>
      <c r="L521" s="16" t="s">
        <v>151</v>
      </c>
      <c r="M521" s="78"/>
    </row>
    <row r="522" spans="1:13" ht="30" x14ac:dyDescent="0.2">
      <c r="A522" s="27" t="s">
        <v>268</v>
      </c>
      <c r="B522" s="75" t="s">
        <v>153</v>
      </c>
      <c r="C522" s="28">
        <v>2.7E-2</v>
      </c>
      <c r="D522" s="31">
        <v>42353.791666666664</v>
      </c>
      <c r="E522" s="16">
        <v>514</v>
      </c>
      <c r="F522" s="71" t="s">
        <v>153</v>
      </c>
      <c r="G522" s="16">
        <f t="shared" si="21"/>
        <v>13.878</v>
      </c>
      <c r="H522" s="20">
        <v>-19.5</v>
      </c>
      <c r="I522" s="20">
        <v>-40.99</v>
      </c>
      <c r="J522" s="16">
        <v>58</v>
      </c>
      <c r="K522" s="16">
        <v>67.099999999999994</v>
      </c>
      <c r="L522" s="16" t="s">
        <v>151</v>
      </c>
      <c r="M522" s="78"/>
    </row>
    <row r="523" spans="1:13" ht="30" x14ac:dyDescent="0.2">
      <c r="A523" s="55" t="s">
        <v>268</v>
      </c>
      <c r="B523" s="45">
        <v>9.0900000000000009E-3</v>
      </c>
      <c r="C523" s="45">
        <v>2.7799999999999998E-2</v>
      </c>
      <c r="D523" s="46">
        <v>42327.416666666664</v>
      </c>
      <c r="E523" s="16">
        <v>217</v>
      </c>
      <c r="F523" s="16">
        <f>B523*E523</f>
        <v>1.9725300000000001</v>
      </c>
      <c r="G523" s="16">
        <f t="shared" si="21"/>
        <v>6.0325999999999995</v>
      </c>
      <c r="H523" s="20">
        <v>-19.5</v>
      </c>
      <c r="I523" s="20">
        <v>-40.99</v>
      </c>
      <c r="J523" s="16">
        <v>58</v>
      </c>
      <c r="K523" s="16">
        <v>52.3</v>
      </c>
      <c r="L523" s="16" t="s">
        <v>151</v>
      </c>
      <c r="M523" s="78"/>
    </row>
    <row r="524" spans="1:13" ht="30" x14ac:dyDescent="0.2">
      <c r="A524" s="27" t="s">
        <v>268</v>
      </c>
      <c r="B524" s="75" t="s">
        <v>153</v>
      </c>
      <c r="C524" s="28">
        <v>2.9000000000000001E-2</v>
      </c>
      <c r="D524" s="31">
        <v>42343.291666666664</v>
      </c>
      <c r="E524" s="16">
        <v>514</v>
      </c>
      <c r="F524" s="71" t="s">
        <v>153</v>
      </c>
      <c r="G524" s="16">
        <f t="shared" si="21"/>
        <v>14.906000000000001</v>
      </c>
      <c r="H524" s="20">
        <v>-19.5</v>
      </c>
      <c r="I524" s="20">
        <v>-40.99</v>
      </c>
      <c r="J524" s="16">
        <v>58</v>
      </c>
      <c r="K524" s="16">
        <v>67.099999999999994</v>
      </c>
      <c r="L524" s="16" t="s">
        <v>151</v>
      </c>
      <c r="M524" s="78"/>
    </row>
    <row r="525" spans="1:13" ht="30" x14ac:dyDescent="0.2">
      <c r="A525" s="27" t="s">
        <v>268</v>
      </c>
      <c r="B525" s="75" t="s">
        <v>153</v>
      </c>
      <c r="C525" s="28">
        <v>2.9000000000000001E-2</v>
      </c>
      <c r="D525" s="31">
        <v>42353.291666666664</v>
      </c>
      <c r="E525" s="16">
        <v>514</v>
      </c>
      <c r="F525" s="71" t="s">
        <v>153</v>
      </c>
      <c r="G525" s="16">
        <f t="shared" si="21"/>
        <v>14.906000000000001</v>
      </c>
      <c r="H525" s="20">
        <v>-19.5</v>
      </c>
      <c r="I525" s="20">
        <v>-40.99</v>
      </c>
      <c r="J525" s="16">
        <v>58</v>
      </c>
      <c r="K525" s="16">
        <v>67.099999999999994</v>
      </c>
      <c r="L525" s="16" t="s">
        <v>151</v>
      </c>
      <c r="M525" s="78"/>
    </row>
    <row r="526" spans="1:13" ht="30" x14ac:dyDescent="0.2">
      <c r="A526" s="27" t="s">
        <v>268</v>
      </c>
      <c r="B526" s="75" t="s">
        <v>153</v>
      </c>
      <c r="C526" s="28">
        <v>3.3000000000000002E-2</v>
      </c>
      <c r="D526" s="31">
        <v>42353.291666666664</v>
      </c>
      <c r="E526" s="16">
        <v>514</v>
      </c>
      <c r="F526" s="71" t="s">
        <v>153</v>
      </c>
      <c r="G526" s="16">
        <f t="shared" si="21"/>
        <v>16.962</v>
      </c>
      <c r="H526" s="20">
        <v>-19.5</v>
      </c>
      <c r="I526" s="20">
        <v>-40.99</v>
      </c>
      <c r="J526" s="16">
        <v>58</v>
      </c>
      <c r="K526" s="16">
        <v>67.099999999999994</v>
      </c>
      <c r="L526" s="16" t="s">
        <v>151</v>
      </c>
      <c r="M526" s="78"/>
    </row>
    <row r="527" spans="1:13" ht="30" x14ac:dyDescent="0.2">
      <c r="A527" s="27" t="s">
        <v>268</v>
      </c>
      <c r="B527" s="75" t="s">
        <v>153</v>
      </c>
      <c r="C527" s="28">
        <v>3.3000000000000002E-2</v>
      </c>
      <c r="D527" s="31">
        <v>42355.291666666664</v>
      </c>
      <c r="E527" s="16">
        <v>514</v>
      </c>
      <c r="F527" s="71" t="s">
        <v>153</v>
      </c>
      <c r="G527" s="16">
        <f t="shared" si="21"/>
        <v>16.962</v>
      </c>
      <c r="H527" s="20">
        <v>-19.5</v>
      </c>
      <c r="I527" s="20">
        <v>-40.99</v>
      </c>
      <c r="J527" s="16">
        <v>58</v>
      </c>
      <c r="K527" s="16">
        <v>67.099999999999994</v>
      </c>
      <c r="L527" s="16" t="s">
        <v>151</v>
      </c>
      <c r="M527" s="78"/>
    </row>
    <row r="528" spans="1:13" ht="30" x14ac:dyDescent="0.2">
      <c r="A528" s="27" t="s">
        <v>268</v>
      </c>
      <c r="B528" s="75" t="s">
        <v>153</v>
      </c>
      <c r="C528" s="28">
        <v>3.4000000000000002E-2</v>
      </c>
      <c r="D528" s="31">
        <v>42348.791666666664</v>
      </c>
      <c r="E528" s="16">
        <v>514</v>
      </c>
      <c r="F528" s="71" t="s">
        <v>153</v>
      </c>
      <c r="G528" s="16">
        <f t="shared" si="21"/>
        <v>17.476000000000003</v>
      </c>
      <c r="H528" s="20">
        <v>-19.5</v>
      </c>
      <c r="I528" s="20">
        <v>-40.99</v>
      </c>
      <c r="J528" s="16">
        <v>58</v>
      </c>
      <c r="K528" s="16">
        <v>67.099999999999994</v>
      </c>
      <c r="L528" s="16" t="s">
        <v>151</v>
      </c>
      <c r="M528" s="78"/>
    </row>
    <row r="529" spans="1:13" ht="30" x14ac:dyDescent="0.2">
      <c r="A529" s="27" t="s">
        <v>268</v>
      </c>
      <c r="B529" s="75" t="s">
        <v>153</v>
      </c>
      <c r="C529" s="28">
        <v>3.6999999999999998E-2</v>
      </c>
      <c r="D529" s="31">
        <v>42342.291666666664</v>
      </c>
      <c r="E529" s="16">
        <v>514</v>
      </c>
      <c r="F529" s="71" t="s">
        <v>153</v>
      </c>
      <c r="G529" s="16">
        <f t="shared" si="21"/>
        <v>19.018000000000001</v>
      </c>
      <c r="H529" s="20">
        <v>-19.5</v>
      </c>
      <c r="I529" s="20">
        <v>-40.99</v>
      </c>
      <c r="J529" s="16">
        <v>58</v>
      </c>
      <c r="K529" s="16">
        <v>67.099999999999994</v>
      </c>
      <c r="L529" s="16" t="s">
        <v>151</v>
      </c>
      <c r="M529" s="78"/>
    </row>
    <row r="530" spans="1:13" ht="30" x14ac:dyDescent="0.2">
      <c r="A530" s="55" t="s">
        <v>268</v>
      </c>
      <c r="B530" s="45">
        <v>8.1799999999999998E-3</v>
      </c>
      <c r="C530" s="45">
        <v>4.65E-2</v>
      </c>
      <c r="D530" s="46">
        <v>42326.416666666664</v>
      </c>
      <c r="E530" s="16">
        <v>217</v>
      </c>
      <c r="F530" s="16">
        <f>B530*E530</f>
        <v>1.7750599999999999</v>
      </c>
      <c r="G530" s="16">
        <f t="shared" si="21"/>
        <v>10.0905</v>
      </c>
      <c r="H530" s="20">
        <v>-19.5</v>
      </c>
      <c r="I530" s="20">
        <v>-40.99</v>
      </c>
      <c r="J530" s="16">
        <v>58</v>
      </c>
      <c r="K530" s="16">
        <v>52.3</v>
      </c>
      <c r="L530" s="16" t="s">
        <v>151</v>
      </c>
      <c r="M530" s="78"/>
    </row>
    <row r="531" spans="1:13" ht="30" x14ac:dyDescent="0.2">
      <c r="A531" s="27" t="s">
        <v>268</v>
      </c>
      <c r="B531" s="75" t="s">
        <v>153</v>
      </c>
      <c r="C531" s="28">
        <v>4.7E-2</v>
      </c>
      <c r="D531" s="31">
        <v>42349.791666666664</v>
      </c>
      <c r="E531" s="16">
        <v>514</v>
      </c>
      <c r="F531" s="71" t="s">
        <v>153</v>
      </c>
      <c r="G531" s="16">
        <f t="shared" si="21"/>
        <v>24.158000000000001</v>
      </c>
      <c r="H531" s="20">
        <v>-19.5</v>
      </c>
      <c r="I531" s="20">
        <v>-40.99</v>
      </c>
      <c r="J531" s="16">
        <v>58</v>
      </c>
      <c r="K531" s="16">
        <v>67.099999999999994</v>
      </c>
      <c r="L531" s="16" t="s">
        <v>151</v>
      </c>
      <c r="M531" s="78"/>
    </row>
    <row r="532" spans="1:13" ht="30" x14ac:dyDescent="0.2">
      <c r="A532" s="55" t="s">
        <v>268</v>
      </c>
      <c r="B532" s="45">
        <v>9.9500000000000005E-3</v>
      </c>
      <c r="C532" s="45">
        <v>4.99E-2</v>
      </c>
      <c r="D532" s="46">
        <v>42326.916666666664</v>
      </c>
      <c r="E532" s="16">
        <v>217</v>
      </c>
      <c r="F532" s="16">
        <f>B532*E532</f>
        <v>2.1591499999999999</v>
      </c>
      <c r="G532" s="16">
        <f t="shared" si="21"/>
        <v>10.8283</v>
      </c>
      <c r="H532" s="20">
        <v>-19.5</v>
      </c>
      <c r="I532" s="20">
        <v>-40.99</v>
      </c>
      <c r="J532" s="16">
        <v>58</v>
      </c>
      <c r="K532" s="16">
        <v>52.3</v>
      </c>
      <c r="L532" s="16" t="s">
        <v>151</v>
      </c>
      <c r="M532" s="78"/>
    </row>
    <row r="533" spans="1:13" ht="30" x14ac:dyDescent="0.2">
      <c r="A533" s="55" t="s">
        <v>268</v>
      </c>
      <c r="B533" s="45">
        <v>0.01</v>
      </c>
      <c r="C533" s="45">
        <v>5.5E-2</v>
      </c>
      <c r="D533" s="46">
        <v>42330.916666666664</v>
      </c>
      <c r="E533" s="16">
        <v>217</v>
      </c>
      <c r="F533" s="16">
        <f>B533*E533</f>
        <v>2.17</v>
      </c>
      <c r="G533" s="16">
        <f t="shared" si="21"/>
        <v>11.935</v>
      </c>
      <c r="H533" s="20">
        <v>-19.5</v>
      </c>
      <c r="I533" s="20">
        <v>-40.99</v>
      </c>
      <c r="J533" s="16">
        <v>58</v>
      </c>
      <c r="K533" s="16">
        <v>52.3</v>
      </c>
      <c r="L533" s="16" t="s">
        <v>151</v>
      </c>
      <c r="M533" s="78"/>
    </row>
    <row r="534" spans="1:13" ht="30" x14ac:dyDescent="0.2">
      <c r="A534" s="55" t="s">
        <v>268</v>
      </c>
      <c r="B534" s="45">
        <v>1.4500000000000001E-2</v>
      </c>
      <c r="C534" s="45">
        <v>0.06</v>
      </c>
      <c r="D534" s="46">
        <v>42327.416666666664</v>
      </c>
      <c r="E534" s="16">
        <v>217</v>
      </c>
      <c r="F534" s="16">
        <f>B534*E534</f>
        <v>3.1465000000000001</v>
      </c>
      <c r="G534" s="16">
        <f t="shared" si="21"/>
        <v>13.02</v>
      </c>
      <c r="H534" s="20">
        <v>-19.5</v>
      </c>
      <c r="I534" s="20">
        <v>-40.99</v>
      </c>
      <c r="J534" s="16">
        <v>58</v>
      </c>
      <c r="K534" s="16">
        <v>52.3</v>
      </c>
      <c r="L534" s="16" t="s">
        <v>151</v>
      </c>
      <c r="M534" s="78"/>
    </row>
    <row r="535" spans="1:13" ht="30" x14ac:dyDescent="0.2">
      <c r="A535" s="27" t="s">
        <v>268</v>
      </c>
      <c r="B535" s="75" t="s">
        <v>153</v>
      </c>
      <c r="C535" s="28">
        <v>7.5999999999999998E-2</v>
      </c>
      <c r="D535" s="31">
        <v>42352.791666666664</v>
      </c>
      <c r="E535" s="16">
        <v>514</v>
      </c>
      <c r="F535" s="71" t="s">
        <v>153</v>
      </c>
      <c r="G535" s="16">
        <f t="shared" si="21"/>
        <v>39.064</v>
      </c>
      <c r="H535" s="20">
        <v>-19.5</v>
      </c>
      <c r="I535" s="20">
        <v>-40.99</v>
      </c>
      <c r="J535" s="16">
        <v>58</v>
      </c>
      <c r="K535" s="16">
        <v>67.099999999999994</v>
      </c>
      <c r="L535" s="16" t="s">
        <v>151</v>
      </c>
      <c r="M535" s="78"/>
    </row>
    <row r="536" spans="1:13" ht="30" x14ac:dyDescent="0.2">
      <c r="A536" s="27" t="s">
        <v>268</v>
      </c>
      <c r="B536" s="75" t="s">
        <v>153</v>
      </c>
      <c r="C536" s="28">
        <v>7.9000000000000001E-2</v>
      </c>
      <c r="D536" s="31">
        <v>42351.291666666664</v>
      </c>
      <c r="E536" s="16">
        <v>514</v>
      </c>
      <c r="F536" s="71" t="s">
        <v>153</v>
      </c>
      <c r="G536" s="16">
        <f t="shared" si="21"/>
        <v>40.606000000000002</v>
      </c>
      <c r="H536" s="20">
        <v>-19.5</v>
      </c>
      <c r="I536" s="20">
        <v>-40.99</v>
      </c>
      <c r="J536" s="16">
        <v>58</v>
      </c>
      <c r="K536" s="16">
        <v>67.099999999999994</v>
      </c>
      <c r="L536" s="16" t="s">
        <v>151</v>
      </c>
      <c r="M536" s="78"/>
    </row>
    <row r="537" spans="1:13" ht="30" x14ac:dyDescent="0.2">
      <c r="A537" s="55" t="s">
        <v>268</v>
      </c>
      <c r="B537" s="45">
        <v>7.3800000000000004E-2</v>
      </c>
      <c r="C537" s="45">
        <v>0.08</v>
      </c>
      <c r="D537" s="46">
        <v>42327.916666666664</v>
      </c>
      <c r="E537" s="16">
        <v>217</v>
      </c>
      <c r="F537" s="16">
        <f t="shared" ref="F537:F543" si="22">B537*E537</f>
        <v>16.014600000000002</v>
      </c>
      <c r="G537" s="16">
        <f t="shared" si="21"/>
        <v>17.36</v>
      </c>
      <c r="H537" s="20">
        <v>-19.5</v>
      </c>
      <c r="I537" s="20">
        <v>-40.99</v>
      </c>
      <c r="J537" s="16">
        <v>58</v>
      </c>
      <c r="K537" s="16">
        <v>52.3</v>
      </c>
      <c r="L537" s="16" t="s">
        <v>151</v>
      </c>
      <c r="M537" s="78"/>
    </row>
    <row r="538" spans="1:13" ht="30" x14ac:dyDescent="0.2">
      <c r="A538" s="55" t="s">
        <v>268</v>
      </c>
      <c r="B538" s="45">
        <v>0.33510000000000001</v>
      </c>
      <c r="C538" s="45">
        <v>0.09</v>
      </c>
      <c r="D538" s="46">
        <v>42326.416666666664</v>
      </c>
      <c r="E538" s="16">
        <v>217</v>
      </c>
      <c r="F538" s="16">
        <f t="shared" si="22"/>
        <v>72.716700000000003</v>
      </c>
      <c r="G538" s="16">
        <f t="shared" si="21"/>
        <v>19.529999999999998</v>
      </c>
      <c r="H538" s="20">
        <v>-19.5</v>
      </c>
      <c r="I538" s="20">
        <v>-40.99</v>
      </c>
      <c r="J538" s="16">
        <v>58</v>
      </c>
      <c r="K538" s="16">
        <v>52.3</v>
      </c>
      <c r="L538" s="16" t="s">
        <v>151</v>
      </c>
      <c r="M538" s="78"/>
    </row>
    <row r="539" spans="1:13" ht="30" x14ac:dyDescent="0.2">
      <c r="A539" s="55" t="s">
        <v>268</v>
      </c>
      <c r="B539" s="45">
        <v>1.83E-2</v>
      </c>
      <c r="C539" s="45">
        <v>0.105</v>
      </c>
      <c r="D539" s="46">
        <v>42325.916666666664</v>
      </c>
      <c r="E539" s="16">
        <v>217</v>
      </c>
      <c r="F539" s="16">
        <f t="shared" si="22"/>
        <v>3.9710999999999999</v>
      </c>
      <c r="G539" s="16">
        <f t="shared" si="21"/>
        <v>22.785</v>
      </c>
      <c r="H539" s="20">
        <v>-19.5</v>
      </c>
      <c r="I539" s="20">
        <v>-40.99</v>
      </c>
      <c r="J539" s="16">
        <v>58</v>
      </c>
      <c r="K539" s="16">
        <v>52.3</v>
      </c>
      <c r="L539" s="16" t="s">
        <v>151</v>
      </c>
      <c r="M539" s="78"/>
    </row>
    <row r="540" spans="1:13" ht="30" x14ac:dyDescent="0.2">
      <c r="A540" s="55" t="s">
        <v>268</v>
      </c>
      <c r="B540" s="45">
        <v>0.18870000000000001</v>
      </c>
      <c r="C540" s="45">
        <v>0.11</v>
      </c>
      <c r="D540" s="46">
        <v>42326.916666666664</v>
      </c>
      <c r="E540" s="16">
        <v>217</v>
      </c>
      <c r="F540" s="16">
        <f t="shared" si="22"/>
        <v>40.947900000000004</v>
      </c>
      <c r="G540" s="16">
        <f t="shared" si="21"/>
        <v>23.87</v>
      </c>
      <c r="H540" s="20">
        <v>-19.5</v>
      </c>
      <c r="I540" s="20">
        <v>-40.99</v>
      </c>
      <c r="J540" s="16">
        <v>58</v>
      </c>
      <c r="K540" s="16">
        <v>52.3</v>
      </c>
      <c r="L540" s="16" t="s">
        <v>151</v>
      </c>
      <c r="M540" s="78"/>
    </row>
    <row r="541" spans="1:13" ht="30" x14ac:dyDescent="0.2">
      <c r="A541" s="55" t="s">
        <v>268</v>
      </c>
      <c r="B541" s="45">
        <v>0.2361</v>
      </c>
      <c r="C541" s="45">
        <v>0.13</v>
      </c>
      <c r="D541" s="46">
        <v>42325.916666666664</v>
      </c>
      <c r="E541" s="16">
        <v>217</v>
      </c>
      <c r="F541" s="16">
        <f t="shared" si="22"/>
        <v>51.233699999999999</v>
      </c>
      <c r="G541" s="16">
        <f t="shared" si="21"/>
        <v>28.21</v>
      </c>
      <c r="H541" s="20">
        <v>-19.5</v>
      </c>
      <c r="I541" s="20">
        <v>-40.99</v>
      </c>
      <c r="J541" s="16">
        <v>58</v>
      </c>
      <c r="K541" s="16">
        <v>52.3</v>
      </c>
      <c r="L541" s="16" t="s">
        <v>151</v>
      </c>
      <c r="M541" s="78"/>
    </row>
    <row r="542" spans="1:13" ht="30" x14ac:dyDescent="0.2">
      <c r="A542" s="55" t="s">
        <v>268</v>
      </c>
      <c r="B542" s="45">
        <v>0.32029999999999997</v>
      </c>
      <c r="C542" s="45">
        <v>0.21</v>
      </c>
      <c r="D542" s="46">
        <v>42326.166666666664</v>
      </c>
      <c r="E542" s="16">
        <v>217</v>
      </c>
      <c r="F542" s="16">
        <f t="shared" si="22"/>
        <v>69.505099999999999</v>
      </c>
      <c r="G542" s="16">
        <f t="shared" si="21"/>
        <v>45.57</v>
      </c>
      <c r="H542" s="20">
        <v>-19.5</v>
      </c>
      <c r="I542" s="20">
        <v>-40.99</v>
      </c>
      <c r="J542" s="16">
        <v>58</v>
      </c>
      <c r="K542" s="16">
        <v>52.3</v>
      </c>
      <c r="L542" s="16" t="s">
        <v>151</v>
      </c>
      <c r="M542" s="78"/>
    </row>
    <row r="543" spans="1:13" ht="30" x14ac:dyDescent="0.2">
      <c r="A543" s="55" t="s">
        <v>268</v>
      </c>
      <c r="B543" s="45">
        <v>1.24E-3</v>
      </c>
      <c r="C543" s="71" t="s">
        <v>153</v>
      </c>
      <c r="D543" s="46">
        <v>42329.416666666664</v>
      </c>
      <c r="E543" s="16">
        <v>217</v>
      </c>
      <c r="F543" s="16">
        <f t="shared" si="22"/>
        <v>0.26907999999999999</v>
      </c>
      <c r="G543" s="71" t="s">
        <v>153</v>
      </c>
      <c r="H543" s="20">
        <v>-19.5</v>
      </c>
      <c r="I543" s="20">
        <v>-40.99</v>
      </c>
      <c r="J543" s="16">
        <v>58</v>
      </c>
      <c r="K543" s="16">
        <v>52.3</v>
      </c>
      <c r="L543" s="16" t="s">
        <v>151</v>
      </c>
      <c r="M543" s="78"/>
    </row>
    <row r="544" spans="1:13" ht="45" x14ac:dyDescent="0.2">
      <c r="A544" s="55" t="s">
        <v>276</v>
      </c>
      <c r="B544" s="75" t="s">
        <v>153</v>
      </c>
      <c r="C544" s="45">
        <v>5.0000000000000001E-3</v>
      </c>
      <c r="D544" s="46">
        <v>42335.416666666664</v>
      </c>
      <c r="E544" s="16">
        <v>217</v>
      </c>
      <c r="F544" s="71" t="s">
        <v>153</v>
      </c>
      <c r="G544" s="16">
        <f t="shared" ref="G544:G575" si="23">C544*E544</f>
        <v>1.085</v>
      </c>
      <c r="H544" s="20">
        <v>-19.5</v>
      </c>
      <c r="I544" s="20">
        <v>-40.99</v>
      </c>
      <c r="J544" s="16">
        <v>61</v>
      </c>
      <c r="K544" s="16">
        <v>52.3</v>
      </c>
      <c r="L544" s="16" t="s">
        <v>151</v>
      </c>
      <c r="M544" s="78"/>
    </row>
    <row r="545" spans="1:13" ht="45" x14ac:dyDescent="0.2">
      <c r="A545" s="55" t="s">
        <v>276</v>
      </c>
      <c r="B545" s="45">
        <v>0.02</v>
      </c>
      <c r="C545" s="45">
        <v>6.0000000000000001E-3</v>
      </c>
      <c r="D545" s="46">
        <v>42335.916666666664</v>
      </c>
      <c r="E545" s="16">
        <v>217</v>
      </c>
      <c r="F545" s="16">
        <f>B545*E545</f>
        <v>4.34</v>
      </c>
      <c r="G545" s="16">
        <f t="shared" si="23"/>
        <v>1.302</v>
      </c>
      <c r="H545" s="20">
        <v>-19.5</v>
      </c>
      <c r="I545" s="20">
        <v>-40.99</v>
      </c>
      <c r="J545" s="16">
        <v>61</v>
      </c>
      <c r="K545" s="16">
        <v>52.3</v>
      </c>
      <c r="L545" s="16" t="s">
        <v>151</v>
      </c>
      <c r="M545" s="78"/>
    </row>
    <row r="546" spans="1:13" ht="45" x14ac:dyDescent="0.2">
      <c r="A546" s="27" t="s">
        <v>276</v>
      </c>
      <c r="B546" s="75" t="s">
        <v>153</v>
      </c>
      <c r="C546" s="28">
        <v>7.0000000000000001E-3</v>
      </c>
      <c r="D546" s="31">
        <v>42352.291666666664</v>
      </c>
      <c r="E546" s="16">
        <v>514</v>
      </c>
      <c r="F546" s="71" t="s">
        <v>153</v>
      </c>
      <c r="G546" s="16">
        <f t="shared" si="23"/>
        <v>3.5979999999999999</v>
      </c>
      <c r="H546" s="20">
        <v>-19.5</v>
      </c>
      <c r="I546" s="20">
        <v>-40.99</v>
      </c>
      <c r="J546" s="16">
        <v>61</v>
      </c>
      <c r="K546" s="16">
        <v>67.099999999999994</v>
      </c>
      <c r="L546" s="16" t="s">
        <v>151</v>
      </c>
      <c r="M546" s="78"/>
    </row>
    <row r="547" spans="1:13" ht="45" x14ac:dyDescent="0.2">
      <c r="A547" s="55" t="s">
        <v>276</v>
      </c>
      <c r="B547" s="75" t="s">
        <v>153</v>
      </c>
      <c r="C547" s="45">
        <v>8.0000000000000002E-3</v>
      </c>
      <c r="D547" s="46">
        <v>42330.416666666664</v>
      </c>
      <c r="E547" s="16">
        <v>217</v>
      </c>
      <c r="F547" s="71" t="s">
        <v>153</v>
      </c>
      <c r="G547" s="16">
        <f t="shared" si="23"/>
        <v>1.736</v>
      </c>
      <c r="H547" s="20">
        <v>-19.5</v>
      </c>
      <c r="I547" s="20">
        <v>-40.99</v>
      </c>
      <c r="J547" s="16">
        <v>61</v>
      </c>
      <c r="K547" s="16">
        <v>52.3</v>
      </c>
      <c r="L547" s="16" t="s">
        <v>151</v>
      </c>
      <c r="M547" s="78"/>
    </row>
    <row r="548" spans="1:13" ht="45" x14ac:dyDescent="0.2">
      <c r="A548" s="55" t="s">
        <v>276</v>
      </c>
      <c r="B548" s="75" t="s">
        <v>153</v>
      </c>
      <c r="C548" s="45">
        <v>8.0000000000000002E-3</v>
      </c>
      <c r="D548" s="46">
        <v>42337.791666666664</v>
      </c>
      <c r="E548" s="16">
        <v>217</v>
      </c>
      <c r="F548" s="71" t="s">
        <v>153</v>
      </c>
      <c r="G548" s="16">
        <f t="shared" si="23"/>
        <v>1.736</v>
      </c>
      <c r="H548" s="20">
        <v>-19.5</v>
      </c>
      <c r="I548" s="20">
        <v>-40.99</v>
      </c>
      <c r="J548" s="16">
        <v>61</v>
      </c>
      <c r="K548" s="16">
        <v>52.3</v>
      </c>
      <c r="L548" s="16" t="s">
        <v>151</v>
      </c>
      <c r="M548" s="78"/>
    </row>
    <row r="549" spans="1:13" ht="45" x14ac:dyDescent="0.2">
      <c r="A549" s="27" t="s">
        <v>276</v>
      </c>
      <c r="B549" s="75" t="s">
        <v>153</v>
      </c>
      <c r="C549" s="28">
        <v>8.9999999999999993E-3</v>
      </c>
      <c r="D549" s="31">
        <v>42354.291666666664</v>
      </c>
      <c r="E549" s="16">
        <v>514</v>
      </c>
      <c r="F549" s="71" t="s">
        <v>153</v>
      </c>
      <c r="G549" s="16">
        <f t="shared" si="23"/>
        <v>4.6259999999999994</v>
      </c>
      <c r="H549" s="20">
        <v>-19.5</v>
      </c>
      <c r="I549" s="20">
        <v>-40.99</v>
      </c>
      <c r="J549" s="16">
        <v>61</v>
      </c>
      <c r="K549" s="16">
        <v>67.099999999999994</v>
      </c>
      <c r="L549" s="16" t="s">
        <v>151</v>
      </c>
      <c r="M549" s="78"/>
    </row>
    <row r="550" spans="1:13" ht="45" x14ac:dyDescent="0.2">
      <c r="A550" s="27" t="s">
        <v>276</v>
      </c>
      <c r="B550" s="75" t="s">
        <v>153</v>
      </c>
      <c r="C550" s="28">
        <v>8.9999999999999993E-3</v>
      </c>
      <c r="D550" s="31">
        <v>42366.791666666664</v>
      </c>
      <c r="E550" s="16">
        <v>514</v>
      </c>
      <c r="F550" s="71" t="s">
        <v>153</v>
      </c>
      <c r="G550" s="16">
        <f t="shared" si="23"/>
        <v>4.6259999999999994</v>
      </c>
      <c r="H550" s="20">
        <v>-19.5</v>
      </c>
      <c r="I550" s="20">
        <v>-40.99</v>
      </c>
      <c r="J550" s="16">
        <v>61</v>
      </c>
      <c r="K550" s="16">
        <v>67.099999999999994</v>
      </c>
      <c r="L550" s="16" t="s">
        <v>151</v>
      </c>
      <c r="M550" s="78"/>
    </row>
    <row r="551" spans="1:13" ht="45" x14ac:dyDescent="0.2">
      <c r="A551" s="27" t="s">
        <v>276</v>
      </c>
      <c r="B551" s="75" t="s">
        <v>153</v>
      </c>
      <c r="C551" s="28">
        <v>1.0999999999999999E-2</v>
      </c>
      <c r="D551" s="31">
        <v>42351.791666666664</v>
      </c>
      <c r="E551" s="16">
        <v>514</v>
      </c>
      <c r="F551" s="71" t="s">
        <v>153</v>
      </c>
      <c r="G551" s="16">
        <f t="shared" si="23"/>
        <v>5.6539999999999999</v>
      </c>
      <c r="H551" s="20">
        <v>-19.5</v>
      </c>
      <c r="I551" s="20">
        <v>-40.99</v>
      </c>
      <c r="J551" s="16">
        <v>61</v>
      </c>
      <c r="K551" s="16">
        <v>67.099999999999994</v>
      </c>
      <c r="L551" s="16" t="s">
        <v>151</v>
      </c>
      <c r="M551" s="78"/>
    </row>
    <row r="552" spans="1:13" ht="45" x14ac:dyDescent="0.2">
      <c r="A552" s="55" t="s">
        <v>276</v>
      </c>
      <c r="B552" s="45">
        <v>4.3499999999999997E-3</v>
      </c>
      <c r="C552" s="45">
        <v>1.14E-2</v>
      </c>
      <c r="D552" s="46">
        <v>42329.416666666664</v>
      </c>
      <c r="E552" s="16">
        <v>217</v>
      </c>
      <c r="F552" s="16">
        <f>B552*E552</f>
        <v>0.94394999999999996</v>
      </c>
      <c r="G552" s="16">
        <f t="shared" si="23"/>
        <v>2.4738000000000002</v>
      </c>
      <c r="H552" s="20">
        <v>-19.5</v>
      </c>
      <c r="I552" s="20">
        <v>-40.99</v>
      </c>
      <c r="J552" s="16">
        <v>61</v>
      </c>
      <c r="K552" s="16">
        <v>52.3</v>
      </c>
      <c r="L552" s="16" t="s">
        <v>151</v>
      </c>
      <c r="M552" s="78"/>
    </row>
    <row r="553" spans="1:13" ht="45" x14ac:dyDescent="0.2">
      <c r="A553" s="55" t="s">
        <v>276</v>
      </c>
      <c r="B553" s="75" t="s">
        <v>153</v>
      </c>
      <c r="C553" s="45">
        <v>1.2999999999999999E-2</v>
      </c>
      <c r="D553" s="46">
        <v>42332.416666666664</v>
      </c>
      <c r="E553" s="16">
        <v>217</v>
      </c>
      <c r="F553" s="71" t="s">
        <v>153</v>
      </c>
      <c r="G553" s="16">
        <f t="shared" si="23"/>
        <v>2.8209999999999997</v>
      </c>
      <c r="H553" s="20">
        <v>-19.5</v>
      </c>
      <c r="I553" s="20">
        <v>-40.99</v>
      </c>
      <c r="J553" s="16">
        <v>61</v>
      </c>
      <c r="K553" s="16">
        <v>52.3</v>
      </c>
      <c r="L553" s="16" t="s">
        <v>151</v>
      </c>
      <c r="M553" s="78"/>
    </row>
    <row r="554" spans="1:13" ht="45" x14ac:dyDescent="0.2">
      <c r="A554" s="55" t="s">
        <v>276</v>
      </c>
      <c r="B554" s="75" t="s">
        <v>153</v>
      </c>
      <c r="C554" s="45">
        <v>1.2999999999999999E-2</v>
      </c>
      <c r="D554" s="46">
        <v>42332.916666666664</v>
      </c>
      <c r="E554" s="16">
        <v>217</v>
      </c>
      <c r="F554" s="71" t="s">
        <v>153</v>
      </c>
      <c r="G554" s="16">
        <f t="shared" si="23"/>
        <v>2.8209999999999997</v>
      </c>
      <c r="H554" s="20">
        <v>-19.5</v>
      </c>
      <c r="I554" s="20">
        <v>-40.99</v>
      </c>
      <c r="J554" s="16">
        <v>61</v>
      </c>
      <c r="K554" s="16">
        <v>52.3</v>
      </c>
      <c r="L554" s="16" t="s">
        <v>151</v>
      </c>
      <c r="M554" s="78"/>
    </row>
    <row r="555" spans="1:13" ht="45" x14ac:dyDescent="0.2">
      <c r="A555" s="55" t="s">
        <v>276</v>
      </c>
      <c r="B555" s="75" t="s">
        <v>153</v>
      </c>
      <c r="C555" s="45">
        <v>1.4E-2</v>
      </c>
      <c r="D555" s="46">
        <v>42338.291666666664</v>
      </c>
      <c r="E555" s="16">
        <v>217</v>
      </c>
      <c r="F555" s="71" t="s">
        <v>153</v>
      </c>
      <c r="G555" s="16">
        <f t="shared" si="23"/>
        <v>3.0380000000000003</v>
      </c>
      <c r="H555" s="20">
        <v>-19.5</v>
      </c>
      <c r="I555" s="20">
        <v>-40.99</v>
      </c>
      <c r="J555" s="16">
        <v>61</v>
      </c>
      <c r="K555" s="16">
        <v>52.3</v>
      </c>
      <c r="L555" s="16" t="s">
        <v>151</v>
      </c>
      <c r="M555" s="78"/>
    </row>
    <row r="556" spans="1:13" ht="45" x14ac:dyDescent="0.2">
      <c r="A556" s="27" t="s">
        <v>276</v>
      </c>
      <c r="B556" s="75" t="s">
        <v>153</v>
      </c>
      <c r="C556" s="28">
        <v>1.4E-2</v>
      </c>
      <c r="D556" s="31">
        <v>42345.291666666664</v>
      </c>
      <c r="E556" s="16">
        <v>514</v>
      </c>
      <c r="F556" s="71" t="s">
        <v>153</v>
      </c>
      <c r="G556" s="16">
        <f t="shared" si="23"/>
        <v>7.1959999999999997</v>
      </c>
      <c r="H556" s="20">
        <v>-19.5</v>
      </c>
      <c r="I556" s="20">
        <v>-40.99</v>
      </c>
      <c r="J556" s="16">
        <v>61</v>
      </c>
      <c r="K556" s="16">
        <v>67.099999999999994</v>
      </c>
      <c r="L556" s="16" t="s">
        <v>151</v>
      </c>
      <c r="M556" s="78"/>
    </row>
    <row r="557" spans="1:13" ht="45" x14ac:dyDescent="0.2">
      <c r="A557" s="27" t="s">
        <v>276</v>
      </c>
      <c r="B557" s="75" t="s">
        <v>153</v>
      </c>
      <c r="C557" s="28">
        <v>1.4E-2</v>
      </c>
      <c r="D557" s="31">
        <v>42358.791666666664</v>
      </c>
      <c r="E557" s="16">
        <v>514</v>
      </c>
      <c r="F557" s="71" t="s">
        <v>153</v>
      </c>
      <c r="G557" s="16">
        <f t="shared" si="23"/>
        <v>7.1959999999999997</v>
      </c>
      <c r="H557" s="20">
        <v>-19.5</v>
      </c>
      <c r="I557" s="20">
        <v>-40.99</v>
      </c>
      <c r="J557" s="16">
        <v>61</v>
      </c>
      <c r="K557" s="16">
        <v>67.099999999999994</v>
      </c>
      <c r="L557" s="16" t="s">
        <v>151</v>
      </c>
      <c r="M557" s="78"/>
    </row>
    <row r="558" spans="1:13" ht="45" x14ac:dyDescent="0.2">
      <c r="A558" s="55" t="s">
        <v>276</v>
      </c>
      <c r="B558" s="45">
        <v>2.7299999999999998E-3</v>
      </c>
      <c r="C558" s="45">
        <v>1.46E-2</v>
      </c>
      <c r="D558" s="46">
        <v>42328.916666666664</v>
      </c>
      <c r="E558" s="16">
        <v>217</v>
      </c>
      <c r="F558" s="16">
        <f>B558*E558</f>
        <v>0.59240999999999999</v>
      </c>
      <c r="G558" s="16">
        <f t="shared" si="23"/>
        <v>3.1682000000000001</v>
      </c>
      <c r="H558" s="20">
        <v>-19.5</v>
      </c>
      <c r="I558" s="20">
        <v>-40.99</v>
      </c>
      <c r="J558" s="16">
        <v>61</v>
      </c>
      <c r="K558" s="16">
        <v>52.3</v>
      </c>
      <c r="L558" s="16" t="s">
        <v>151</v>
      </c>
      <c r="M558" s="78"/>
    </row>
    <row r="559" spans="1:13" ht="45" x14ac:dyDescent="0.2">
      <c r="A559" s="55" t="s">
        <v>276</v>
      </c>
      <c r="B559" s="75" t="s">
        <v>153</v>
      </c>
      <c r="C559" s="45">
        <v>1.4999999999999999E-2</v>
      </c>
      <c r="D559" s="46">
        <v>42331.916666666664</v>
      </c>
      <c r="E559" s="16">
        <v>217</v>
      </c>
      <c r="F559" s="71" t="s">
        <v>153</v>
      </c>
      <c r="G559" s="16">
        <f t="shared" si="23"/>
        <v>3.2549999999999999</v>
      </c>
      <c r="H559" s="20">
        <v>-19.5</v>
      </c>
      <c r="I559" s="20">
        <v>-40.99</v>
      </c>
      <c r="J559" s="16">
        <v>61</v>
      </c>
      <c r="K559" s="16">
        <v>52.3</v>
      </c>
      <c r="L559" s="16" t="s">
        <v>151</v>
      </c>
      <c r="M559" s="78"/>
    </row>
    <row r="560" spans="1:13" ht="45" x14ac:dyDescent="0.2">
      <c r="A560" s="27" t="s">
        <v>276</v>
      </c>
      <c r="B560" s="75" t="s">
        <v>153</v>
      </c>
      <c r="C560" s="28">
        <v>1.4999999999999999E-2</v>
      </c>
      <c r="D560" s="31">
        <v>42355.791666666664</v>
      </c>
      <c r="E560" s="16">
        <v>514</v>
      </c>
      <c r="F560" s="71" t="s">
        <v>153</v>
      </c>
      <c r="G560" s="16">
        <f t="shared" si="23"/>
        <v>7.71</v>
      </c>
      <c r="H560" s="20">
        <v>-19.5</v>
      </c>
      <c r="I560" s="20">
        <v>-40.99</v>
      </c>
      <c r="J560" s="16">
        <v>61</v>
      </c>
      <c r="K560" s="16">
        <v>67.099999999999994</v>
      </c>
      <c r="L560" s="16" t="s">
        <v>151</v>
      </c>
      <c r="M560" s="78"/>
    </row>
    <row r="561" spans="1:13" ht="45" x14ac:dyDescent="0.2">
      <c r="A561" s="27" t="s">
        <v>276</v>
      </c>
      <c r="B561" s="75" t="s">
        <v>153</v>
      </c>
      <c r="C561" s="28">
        <v>1.4999999999999999E-2</v>
      </c>
      <c r="D561" s="31">
        <v>42360.791666666664</v>
      </c>
      <c r="E561" s="16">
        <v>514</v>
      </c>
      <c r="F561" s="71" t="s">
        <v>153</v>
      </c>
      <c r="G561" s="16">
        <f t="shared" si="23"/>
        <v>7.71</v>
      </c>
      <c r="H561" s="20">
        <v>-19.5</v>
      </c>
      <c r="I561" s="20">
        <v>-40.99</v>
      </c>
      <c r="J561" s="16">
        <v>61</v>
      </c>
      <c r="K561" s="16">
        <v>67.099999999999994</v>
      </c>
      <c r="L561" s="16" t="s">
        <v>151</v>
      </c>
      <c r="M561" s="78"/>
    </row>
    <row r="562" spans="1:13" ht="45" x14ac:dyDescent="0.2">
      <c r="A562" s="55" t="s">
        <v>276</v>
      </c>
      <c r="B562" s="75" t="s">
        <v>153</v>
      </c>
      <c r="C562" s="45">
        <v>1.7999999999999999E-2</v>
      </c>
      <c r="D562" s="46">
        <v>42330.916666666664</v>
      </c>
      <c r="E562" s="16">
        <v>217</v>
      </c>
      <c r="F562" s="71" t="s">
        <v>153</v>
      </c>
      <c r="G562" s="16">
        <f t="shared" si="23"/>
        <v>3.9059999999999997</v>
      </c>
      <c r="H562" s="20">
        <v>-19.5</v>
      </c>
      <c r="I562" s="20">
        <v>-40.99</v>
      </c>
      <c r="J562" s="16">
        <v>61</v>
      </c>
      <c r="K562" s="16">
        <v>52.3</v>
      </c>
      <c r="L562" s="16" t="s">
        <v>151</v>
      </c>
      <c r="M562" s="78"/>
    </row>
    <row r="563" spans="1:13" ht="45" x14ac:dyDescent="0.2">
      <c r="A563" s="27" t="s">
        <v>276</v>
      </c>
      <c r="B563" s="75" t="s">
        <v>153</v>
      </c>
      <c r="C563" s="28">
        <v>1.9E-2</v>
      </c>
      <c r="D563" s="31">
        <v>42343.791666666664</v>
      </c>
      <c r="E563" s="16">
        <v>514</v>
      </c>
      <c r="F563" s="71" t="s">
        <v>153</v>
      </c>
      <c r="G563" s="16">
        <f t="shared" si="23"/>
        <v>9.766</v>
      </c>
      <c r="H563" s="20">
        <v>-19.5</v>
      </c>
      <c r="I563" s="20">
        <v>-40.99</v>
      </c>
      <c r="J563" s="16">
        <v>61</v>
      </c>
      <c r="K563" s="16">
        <v>67.099999999999994</v>
      </c>
      <c r="L563" s="16" t="s">
        <v>151</v>
      </c>
      <c r="M563" s="78"/>
    </row>
    <row r="564" spans="1:13" ht="45" x14ac:dyDescent="0.2">
      <c r="A564" s="27" t="s">
        <v>276</v>
      </c>
      <c r="B564" s="75" t="s">
        <v>153</v>
      </c>
      <c r="C564" s="28">
        <v>1.9E-2</v>
      </c>
      <c r="D564" s="31">
        <v>42344.291666666664</v>
      </c>
      <c r="E564" s="16">
        <v>514</v>
      </c>
      <c r="F564" s="71" t="s">
        <v>153</v>
      </c>
      <c r="G564" s="16">
        <f t="shared" si="23"/>
        <v>9.766</v>
      </c>
      <c r="H564" s="20">
        <v>-19.5</v>
      </c>
      <c r="I564" s="20">
        <v>-40.99</v>
      </c>
      <c r="J564" s="16">
        <v>61</v>
      </c>
      <c r="K564" s="16">
        <v>67.099999999999994</v>
      </c>
      <c r="L564" s="16" t="s">
        <v>151</v>
      </c>
      <c r="M564" s="78"/>
    </row>
    <row r="565" spans="1:13" ht="45" x14ac:dyDescent="0.2">
      <c r="A565" s="55" t="s">
        <v>276</v>
      </c>
      <c r="B565" s="45">
        <v>3.82E-3</v>
      </c>
      <c r="C565" s="45">
        <v>1.9900000000000001E-2</v>
      </c>
      <c r="D565" s="46">
        <v>42327.916666666664</v>
      </c>
      <c r="E565" s="16">
        <v>217</v>
      </c>
      <c r="F565" s="16">
        <f>B565*E565</f>
        <v>0.82894000000000001</v>
      </c>
      <c r="G565" s="16">
        <f t="shared" si="23"/>
        <v>4.3182999999999998</v>
      </c>
      <c r="H565" s="20">
        <v>-19.5</v>
      </c>
      <c r="I565" s="20">
        <v>-40.99</v>
      </c>
      <c r="J565" s="16">
        <v>61</v>
      </c>
      <c r="K565" s="16">
        <v>52.3</v>
      </c>
      <c r="L565" s="16" t="s">
        <v>151</v>
      </c>
      <c r="M565" s="78"/>
    </row>
    <row r="566" spans="1:13" ht="45" x14ac:dyDescent="0.2">
      <c r="A566" s="55" t="s">
        <v>276</v>
      </c>
      <c r="B566" s="75" t="s">
        <v>153</v>
      </c>
      <c r="C566" s="45">
        <v>0.02</v>
      </c>
      <c r="D566" s="46">
        <v>42328.916666666664</v>
      </c>
      <c r="E566" s="16">
        <v>217</v>
      </c>
      <c r="F566" s="71" t="s">
        <v>153</v>
      </c>
      <c r="G566" s="16">
        <f t="shared" si="23"/>
        <v>4.34</v>
      </c>
      <c r="H566" s="20">
        <v>-19.5</v>
      </c>
      <c r="I566" s="20">
        <v>-40.99</v>
      </c>
      <c r="J566" s="16">
        <v>61</v>
      </c>
      <c r="K566" s="16">
        <v>52.3</v>
      </c>
      <c r="L566" s="16" t="s">
        <v>151</v>
      </c>
      <c r="M566" s="78"/>
    </row>
    <row r="567" spans="1:13" ht="45" x14ac:dyDescent="0.2">
      <c r="A567" s="55" t="s">
        <v>276</v>
      </c>
      <c r="B567" s="45">
        <v>3.96E-3</v>
      </c>
      <c r="C567" s="45">
        <v>2.12E-2</v>
      </c>
      <c r="D567" s="46">
        <v>42328.416666666664</v>
      </c>
      <c r="E567" s="16">
        <v>217</v>
      </c>
      <c r="F567" s="16">
        <f>B567*E567</f>
        <v>0.85931999999999997</v>
      </c>
      <c r="G567" s="16">
        <f t="shared" si="23"/>
        <v>4.6003999999999996</v>
      </c>
      <c r="H567" s="20">
        <v>-19.5</v>
      </c>
      <c r="I567" s="20">
        <v>-40.99</v>
      </c>
      <c r="J567" s="16">
        <v>61</v>
      </c>
      <c r="K567" s="16">
        <v>52.3</v>
      </c>
      <c r="L567" s="16" t="s">
        <v>151</v>
      </c>
      <c r="M567" s="78"/>
    </row>
    <row r="568" spans="1:13" ht="45" x14ac:dyDescent="0.2">
      <c r="A568" s="55" t="s">
        <v>276</v>
      </c>
      <c r="B568" s="75" t="s">
        <v>153</v>
      </c>
      <c r="C568" s="45">
        <v>2.1999999999999999E-2</v>
      </c>
      <c r="D568" s="46">
        <v>42338.791666666664</v>
      </c>
      <c r="E568" s="16">
        <v>217</v>
      </c>
      <c r="F568" s="71" t="s">
        <v>153</v>
      </c>
      <c r="G568" s="16">
        <f t="shared" si="23"/>
        <v>4.774</v>
      </c>
      <c r="H568" s="20">
        <v>-19.5</v>
      </c>
      <c r="I568" s="20">
        <v>-40.99</v>
      </c>
      <c r="J568" s="16">
        <v>61</v>
      </c>
      <c r="K568" s="16">
        <v>52.3</v>
      </c>
      <c r="L568" s="16" t="s">
        <v>151</v>
      </c>
      <c r="M568" s="78"/>
    </row>
    <row r="569" spans="1:13" ht="45" x14ac:dyDescent="0.2">
      <c r="A569" s="27" t="s">
        <v>276</v>
      </c>
      <c r="B569" s="75" t="s">
        <v>153</v>
      </c>
      <c r="C569" s="28">
        <v>2.1999999999999999E-2</v>
      </c>
      <c r="D569" s="31">
        <v>42352.791666666664</v>
      </c>
      <c r="E569" s="16">
        <v>514</v>
      </c>
      <c r="F569" s="71" t="s">
        <v>153</v>
      </c>
      <c r="G569" s="16">
        <f t="shared" si="23"/>
        <v>11.308</v>
      </c>
      <c r="H569" s="20">
        <v>-19.5</v>
      </c>
      <c r="I569" s="20">
        <v>-40.99</v>
      </c>
      <c r="J569" s="16">
        <v>61</v>
      </c>
      <c r="K569" s="16">
        <v>67.099999999999994</v>
      </c>
      <c r="L569" s="16" t="s">
        <v>151</v>
      </c>
      <c r="M569" s="78"/>
    </row>
    <row r="570" spans="1:13" ht="45" x14ac:dyDescent="0.2">
      <c r="A570" s="55" t="s">
        <v>276</v>
      </c>
      <c r="B570" s="75" t="s">
        <v>153</v>
      </c>
      <c r="C570" s="45">
        <v>2.5000000000000001E-2</v>
      </c>
      <c r="D570" s="46">
        <v>42331.416666666664</v>
      </c>
      <c r="E570" s="16">
        <v>217</v>
      </c>
      <c r="F570" s="71" t="s">
        <v>153</v>
      </c>
      <c r="G570" s="16">
        <f t="shared" si="23"/>
        <v>5.4250000000000007</v>
      </c>
      <c r="H570" s="20">
        <v>-19.5</v>
      </c>
      <c r="I570" s="20">
        <v>-40.99</v>
      </c>
      <c r="J570" s="16">
        <v>61</v>
      </c>
      <c r="K570" s="16">
        <v>52.3</v>
      </c>
      <c r="L570" s="16" t="s">
        <v>151</v>
      </c>
      <c r="M570" s="78"/>
    </row>
    <row r="571" spans="1:13" ht="45" x14ac:dyDescent="0.2">
      <c r="A571" s="27" t="s">
        <v>276</v>
      </c>
      <c r="B571" s="75" t="s">
        <v>153</v>
      </c>
      <c r="C571" s="28">
        <v>2.5000000000000001E-2</v>
      </c>
      <c r="D571" s="31">
        <v>42353.291666666664</v>
      </c>
      <c r="E571" s="16">
        <v>514</v>
      </c>
      <c r="F571" s="71" t="s">
        <v>153</v>
      </c>
      <c r="G571" s="16">
        <f t="shared" si="23"/>
        <v>12.850000000000001</v>
      </c>
      <c r="H571" s="20">
        <v>-19.5</v>
      </c>
      <c r="I571" s="20">
        <v>-40.99</v>
      </c>
      <c r="J571" s="16">
        <v>61</v>
      </c>
      <c r="K571" s="16">
        <v>67.099999999999994</v>
      </c>
      <c r="L571" s="16" t="s">
        <v>151</v>
      </c>
      <c r="M571" s="78"/>
    </row>
    <row r="572" spans="1:13" ht="45" x14ac:dyDescent="0.2">
      <c r="A572" s="27" t="s">
        <v>276</v>
      </c>
      <c r="B572" s="75" t="s">
        <v>153</v>
      </c>
      <c r="C572" s="28">
        <v>2.5000000000000001E-2</v>
      </c>
      <c r="D572" s="31">
        <v>42353.791666666664</v>
      </c>
      <c r="E572" s="16">
        <v>514</v>
      </c>
      <c r="F572" s="71" t="s">
        <v>153</v>
      </c>
      <c r="G572" s="16">
        <f t="shared" si="23"/>
        <v>12.850000000000001</v>
      </c>
      <c r="H572" s="20">
        <v>-19.5</v>
      </c>
      <c r="I572" s="20">
        <v>-40.99</v>
      </c>
      <c r="J572" s="16">
        <v>61</v>
      </c>
      <c r="K572" s="16">
        <v>67.099999999999994</v>
      </c>
      <c r="L572" s="16" t="s">
        <v>151</v>
      </c>
      <c r="M572" s="78"/>
    </row>
    <row r="573" spans="1:13" ht="45" x14ac:dyDescent="0.2">
      <c r="A573" s="55" t="s">
        <v>276</v>
      </c>
      <c r="B573" s="45">
        <v>5.8999999999999999E-3</v>
      </c>
      <c r="C573" s="45">
        <v>2.5899999999999999E-2</v>
      </c>
      <c r="D573" s="46">
        <v>42326.416666666664</v>
      </c>
      <c r="E573" s="16">
        <v>217</v>
      </c>
      <c r="F573" s="16">
        <f>B573*E573</f>
        <v>1.2803</v>
      </c>
      <c r="G573" s="16">
        <f t="shared" si="23"/>
        <v>5.6203000000000003</v>
      </c>
      <c r="H573" s="20">
        <v>-19.5</v>
      </c>
      <c r="I573" s="20">
        <v>-40.99</v>
      </c>
      <c r="J573" s="16">
        <v>61</v>
      </c>
      <c r="K573" s="16">
        <v>52.3</v>
      </c>
      <c r="L573" s="16" t="s">
        <v>151</v>
      </c>
      <c r="M573" s="78"/>
    </row>
    <row r="574" spans="1:13" ht="45" x14ac:dyDescent="0.2">
      <c r="A574" s="27" t="s">
        <v>276</v>
      </c>
      <c r="B574" s="75" t="s">
        <v>153</v>
      </c>
      <c r="C574" s="28">
        <v>2.8000000000000001E-2</v>
      </c>
      <c r="D574" s="31">
        <v>42342.291666666664</v>
      </c>
      <c r="E574" s="16">
        <v>514</v>
      </c>
      <c r="F574" s="71" t="s">
        <v>153</v>
      </c>
      <c r="G574" s="16">
        <f t="shared" si="23"/>
        <v>14.391999999999999</v>
      </c>
      <c r="H574" s="20">
        <v>-19.5</v>
      </c>
      <c r="I574" s="20">
        <v>-40.99</v>
      </c>
      <c r="J574" s="16">
        <v>61</v>
      </c>
      <c r="K574" s="16">
        <v>67.099999999999994</v>
      </c>
      <c r="L574" s="16" t="s">
        <v>151</v>
      </c>
      <c r="M574" s="78"/>
    </row>
    <row r="575" spans="1:13" ht="45" x14ac:dyDescent="0.2">
      <c r="A575" s="27" t="s">
        <v>276</v>
      </c>
      <c r="B575" s="75" t="s">
        <v>153</v>
      </c>
      <c r="C575" s="28">
        <v>2.8000000000000001E-2</v>
      </c>
      <c r="D575" s="31">
        <v>42343.291666666664</v>
      </c>
      <c r="E575" s="16">
        <v>514</v>
      </c>
      <c r="F575" s="71" t="s">
        <v>153</v>
      </c>
      <c r="G575" s="16">
        <f t="shared" si="23"/>
        <v>14.391999999999999</v>
      </c>
      <c r="H575" s="20">
        <v>-19.5</v>
      </c>
      <c r="I575" s="20">
        <v>-40.99</v>
      </c>
      <c r="J575" s="16">
        <v>61</v>
      </c>
      <c r="K575" s="16">
        <v>67.099999999999994</v>
      </c>
      <c r="L575" s="16" t="s">
        <v>151</v>
      </c>
      <c r="M575" s="78"/>
    </row>
    <row r="576" spans="1:13" ht="45" x14ac:dyDescent="0.2">
      <c r="A576" s="27" t="s">
        <v>276</v>
      </c>
      <c r="B576" s="75" t="s">
        <v>153</v>
      </c>
      <c r="C576" s="28">
        <v>0.03</v>
      </c>
      <c r="D576" s="31">
        <v>42347.791666666664</v>
      </c>
      <c r="E576" s="16">
        <v>514</v>
      </c>
      <c r="F576" s="71" t="s">
        <v>153</v>
      </c>
      <c r="G576" s="16">
        <f t="shared" ref="G576:G607" si="24">C576*E576</f>
        <v>15.42</v>
      </c>
      <c r="H576" s="20">
        <v>-19.5</v>
      </c>
      <c r="I576" s="20">
        <v>-40.99</v>
      </c>
      <c r="J576" s="16">
        <v>61</v>
      </c>
      <c r="K576" s="16">
        <v>67.099999999999994</v>
      </c>
      <c r="L576" s="16" t="s">
        <v>151</v>
      </c>
      <c r="M576" s="78"/>
    </row>
    <row r="577" spans="1:13" ht="45" x14ac:dyDescent="0.2">
      <c r="A577" s="27" t="s">
        <v>276</v>
      </c>
      <c r="B577" s="75" t="s">
        <v>153</v>
      </c>
      <c r="C577" s="28">
        <v>0.03</v>
      </c>
      <c r="D577" s="31">
        <v>42348.291666666664</v>
      </c>
      <c r="E577" s="16">
        <v>514</v>
      </c>
      <c r="F577" s="71" t="s">
        <v>153</v>
      </c>
      <c r="G577" s="16">
        <f t="shared" si="24"/>
        <v>15.42</v>
      </c>
      <c r="H577" s="20">
        <v>-19.5</v>
      </c>
      <c r="I577" s="20">
        <v>-40.99</v>
      </c>
      <c r="J577" s="16">
        <v>61</v>
      </c>
      <c r="K577" s="16">
        <v>67.099999999999994</v>
      </c>
      <c r="L577" s="16" t="s">
        <v>151</v>
      </c>
      <c r="M577" s="78"/>
    </row>
    <row r="578" spans="1:13" ht="45" x14ac:dyDescent="0.2">
      <c r="A578" s="55" t="s">
        <v>276</v>
      </c>
      <c r="B578" s="45">
        <v>7.4999999999999997E-3</v>
      </c>
      <c r="C578" s="45">
        <v>3.4000000000000002E-2</v>
      </c>
      <c r="D578" s="46">
        <v>42327.416666666664</v>
      </c>
      <c r="E578" s="16">
        <v>217</v>
      </c>
      <c r="F578" s="16">
        <f t="shared" ref="F578:F587" si="25">B578*E578</f>
        <v>1.6274999999999999</v>
      </c>
      <c r="G578" s="16">
        <f t="shared" si="24"/>
        <v>7.3780000000000001</v>
      </c>
      <c r="H578" s="20">
        <v>-19.5</v>
      </c>
      <c r="I578" s="20">
        <v>-40.99</v>
      </c>
      <c r="J578" s="16">
        <v>61</v>
      </c>
      <c r="K578" s="16">
        <v>52.3</v>
      </c>
      <c r="L578" s="16" t="s">
        <v>151</v>
      </c>
      <c r="M578" s="78"/>
    </row>
    <row r="579" spans="1:13" ht="45" x14ac:dyDescent="0.2">
      <c r="A579" s="55" t="s">
        <v>276</v>
      </c>
      <c r="B579" s="45">
        <v>8.8900000000000007E-2</v>
      </c>
      <c r="C579" s="45">
        <v>0.04</v>
      </c>
      <c r="D579" s="46">
        <v>42328.416666666664</v>
      </c>
      <c r="E579" s="16">
        <v>217</v>
      </c>
      <c r="F579" s="16">
        <f t="shared" si="25"/>
        <v>19.291300000000003</v>
      </c>
      <c r="G579" s="16">
        <f t="shared" si="24"/>
        <v>8.68</v>
      </c>
      <c r="H579" s="20">
        <v>-19.5</v>
      </c>
      <c r="I579" s="20">
        <v>-40.99</v>
      </c>
      <c r="J579" s="16">
        <v>61</v>
      </c>
      <c r="K579" s="16">
        <v>52.3</v>
      </c>
      <c r="L579" s="16" t="s">
        <v>151</v>
      </c>
      <c r="M579" s="78"/>
    </row>
    <row r="580" spans="1:13" ht="45" x14ac:dyDescent="0.2">
      <c r="A580" s="55" t="s">
        <v>276</v>
      </c>
      <c r="B580" s="45">
        <v>1.23E-2</v>
      </c>
      <c r="C580" s="45">
        <v>5.6800000000000003E-2</v>
      </c>
      <c r="D580" s="46">
        <v>42326.916666666664</v>
      </c>
      <c r="E580" s="16">
        <v>217</v>
      </c>
      <c r="F580" s="16">
        <f t="shared" si="25"/>
        <v>2.6691000000000003</v>
      </c>
      <c r="G580" s="16">
        <f t="shared" si="24"/>
        <v>12.325600000000001</v>
      </c>
      <c r="H580" s="20">
        <v>-19.5</v>
      </c>
      <c r="I580" s="20">
        <v>-40.99</v>
      </c>
      <c r="J580" s="16">
        <v>61</v>
      </c>
      <c r="K580" s="16">
        <v>52.3</v>
      </c>
      <c r="L580" s="16" t="s">
        <v>151</v>
      </c>
      <c r="M580" s="78"/>
    </row>
    <row r="581" spans="1:13" ht="45" x14ac:dyDescent="0.2">
      <c r="A581" s="55" t="s">
        <v>276</v>
      </c>
      <c r="B581" s="45">
        <v>0.16450000000000001</v>
      </c>
      <c r="C581" s="45">
        <v>0.06</v>
      </c>
      <c r="D581" s="46">
        <v>42326.416666666664</v>
      </c>
      <c r="E581" s="16">
        <v>217</v>
      </c>
      <c r="F581" s="16">
        <f t="shared" si="25"/>
        <v>35.6965</v>
      </c>
      <c r="G581" s="16">
        <f t="shared" si="24"/>
        <v>13.02</v>
      </c>
      <c r="H581" s="20">
        <v>-19.5</v>
      </c>
      <c r="I581" s="20">
        <v>-40.99</v>
      </c>
      <c r="J581" s="16">
        <v>61</v>
      </c>
      <c r="K581" s="16">
        <v>52.3</v>
      </c>
      <c r="L581" s="16" t="s">
        <v>151</v>
      </c>
      <c r="M581" s="78"/>
    </row>
    <row r="582" spans="1:13" ht="45" x14ac:dyDescent="0.2">
      <c r="A582" s="55" t="s">
        <v>276</v>
      </c>
      <c r="B582" s="45">
        <v>8.7999999999999995E-2</v>
      </c>
      <c r="C582" s="45">
        <v>7.0000000000000007E-2</v>
      </c>
      <c r="D582" s="46">
        <v>42327.916666666664</v>
      </c>
      <c r="E582" s="16">
        <v>217</v>
      </c>
      <c r="F582" s="16">
        <f t="shared" si="25"/>
        <v>19.096</v>
      </c>
      <c r="G582" s="16">
        <f t="shared" si="24"/>
        <v>15.190000000000001</v>
      </c>
      <c r="H582" s="20">
        <v>-19.5</v>
      </c>
      <c r="I582" s="20">
        <v>-40.99</v>
      </c>
      <c r="J582" s="16">
        <v>61</v>
      </c>
      <c r="K582" s="16">
        <v>52.3</v>
      </c>
      <c r="L582" s="16" t="s">
        <v>151</v>
      </c>
      <c r="M582" s="78"/>
    </row>
    <row r="583" spans="1:13" ht="45" x14ac:dyDescent="0.2">
      <c r="A583" s="55" t="s">
        <v>276</v>
      </c>
      <c r="B583" s="45">
        <v>0.18840000000000001</v>
      </c>
      <c r="C583" s="45">
        <v>0.1</v>
      </c>
      <c r="D583" s="46">
        <v>42326.916666666664</v>
      </c>
      <c r="E583" s="16">
        <v>217</v>
      </c>
      <c r="F583" s="16">
        <f t="shared" si="25"/>
        <v>40.882800000000003</v>
      </c>
      <c r="G583" s="16">
        <f t="shared" si="24"/>
        <v>21.700000000000003</v>
      </c>
      <c r="H583" s="20">
        <v>-19.5</v>
      </c>
      <c r="I583" s="20">
        <v>-40.99</v>
      </c>
      <c r="J583" s="16">
        <v>61</v>
      </c>
      <c r="K583" s="16">
        <v>52.3</v>
      </c>
      <c r="L583" s="16" t="s">
        <v>151</v>
      </c>
      <c r="M583" s="78"/>
    </row>
    <row r="584" spans="1:13" ht="45" x14ac:dyDescent="0.2">
      <c r="A584" s="55" t="s">
        <v>276</v>
      </c>
      <c r="B584" s="45">
        <v>2.0899999999999998E-2</v>
      </c>
      <c r="C584" s="45">
        <v>0.10100000000000001</v>
      </c>
      <c r="D584" s="46">
        <v>42325.916666666664</v>
      </c>
      <c r="E584" s="16">
        <v>217</v>
      </c>
      <c r="F584" s="16">
        <f t="shared" si="25"/>
        <v>4.5352999999999994</v>
      </c>
      <c r="G584" s="16">
        <f t="shared" si="24"/>
        <v>21.917000000000002</v>
      </c>
      <c r="H584" s="20">
        <v>-19.5</v>
      </c>
      <c r="I584" s="20">
        <v>-40.99</v>
      </c>
      <c r="J584" s="16">
        <v>61</v>
      </c>
      <c r="K584" s="16">
        <v>52.3</v>
      </c>
      <c r="L584" s="16" t="s">
        <v>151</v>
      </c>
      <c r="M584" s="78"/>
    </row>
    <row r="585" spans="1:13" ht="45" x14ac:dyDescent="0.2">
      <c r="A585" s="55" t="s">
        <v>276</v>
      </c>
      <c r="B585" s="45">
        <v>2.4400000000000002E-2</v>
      </c>
      <c r="C585" s="45">
        <v>0.113</v>
      </c>
      <c r="D585" s="46">
        <v>42326.166666666664</v>
      </c>
      <c r="E585" s="16">
        <v>217</v>
      </c>
      <c r="F585" s="16">
        <f t="shared" si="25"/>
        <v>5.2948000000000004</v>
      </c>
      <c r="G585" s="16">
        <f t="shared" si="24"/>
        <v>24.521000000000001</v>
      </c>
      <c r="H585" s="20">
        <v>-19.5</v>
      </c>
      <c r="I585" s="20">
        <v>-40.99</v>
      </c>
      <c r="J585" s="16">
        <v>61</v>
      </c>
      <c r="K585" s="16">
        <v>52.3</v>
      </c>
      <c r="L585" s="16" t="s">
        <v>151</v>
      </c>
      <c r="M585" s="78"/>
    </row>
    <row r="586" spans="1:13" ht="45" x14ac:dyDescent="0.2">
      <c r="A586" s="55" t="s">
        <v>276</v>
      </c>
      <c r="B586" s="45">
        <v>0.19320000000000001</v>
      </c>
      <c r="C586" s="45">
        <v>0.12</v>
      </c>
      <c r="D586" s="46">
        <v>42326.166666666664</v>
      </c>
      <c r="E586" s="16">
        <v>217</v>
      </c>
      <c r="F586" s="16">
        <f t="shared" si="25"/>
        <v>41.924400000000006</v>
      </c>
      <c r="G586" s="16">
        <f t="shared" si="24"/>
        <v>26.04</v>
      </c>
      <c r="H586" s="20">
        <v>-19.5</v>
      </c>
      <c r="I586" s="20">
        <v>-40.99</v>
      </c>
      <c r="J586" s="16">
        <v>61</v>
      </c>
      <c r="K586" s="16">
        <v>52.3</v>
      </c>
      <c r="L586" s="16" t="s">
        <v>151</v>
      </c>
      <c r="M586" s="78"/>
    </row>
    <row r="587" spans="1:13" ht="45" x14ac:dyDescent="0.2">
      <c r="A587" s="55" t="s">
        <v>276</v>
      </c>
      <c r="B587" s="45">
        <v>0.23180000000000001</v>
      </c>
      <c r="C587" s="45">
        <v>0.13</v>
      </c>
      <c r="D587" s="46">
        <v>42325.916666666664</v>
      </c>
      <c r="E587" s="16">
        <v>217</v>
      </c>
      <c r="F587" s="16">
        <f t="shared" si="25"/>
        <v>50.300600000000003</v>
      </c>
      <c r="G587" s="16">
        <f t="shared" si="24"/>
        <v>28.21</v>
      </c>
      <c r="H587" s="20">
        <v>-19.5</v>
      </c>
      <c r="I587" s="20">
        <v>-40.99</v>
      </c>
      <c r="J587" s="16">
        <v>61</v>
      </c>
      <c r="K587" s="16">
        <v>52.3</v>
      </c>
      <c r="L587" s="16" t="s">
        <v>151</v>
      </c>
      <c r="M587" s="78"/>
    </row>
    <row r="588" spans="1:13" ht="45" x14ac:dyDescent="0.2">
      <c r="A588" s="55" t="s">
        <v>284</v>
      </c>
      <c r="B588" s="75" t="s">
        <v>153</v>
      </c>
      <c r="C588" s="45">
        <v>7.0000000000000001E-3</v>
      </c>
      <c r="D588" s="46">
        <v>42332.416666666664</v>
      </c>
      <c r="E588" s="16">
        <v>217</v>
      </c>
      <c r="F588" s="71" t="s">
        <v>153</v>
      </c>
      <c r="G588" s="16">
        <f t="shared" si="24"/>
        <v>1.5190000000000001</v>
      </c>
      <c r="H588" s="20">
        <v>-19.5</v>
      </c>
      <c r="I588" s="20">
        <v>-40.99</v>
      </c>
      <c r="J588" s="16">
        <v>59</v>
      </c>
      <c r="K588" s="16">
        <v>52.3</v>
      </c>
      <c r="L588" s="16" t="s">
        <v>151</v>
      </c>
      <c r="M588" s="78"/>
    </row>
    <row r="589" spans="1:13" ht="45" x14ac:dyDescent="0.2">
      <c r="A589" s="27" t="s">
        <v>284</v>
      </c>
      <c r="B589" s="75" t="s">
        <v>153</v>
      </c>
      <c r="C589" s="28">
        <v>8.0000000000000002E-3</v>
      </c>
      <c r="D589" s="31">
        <v>42344.791666666664</v>
      </c>
      <c r="E589" s="16">
        <v>514</v>
      </c>
      <c r="F589" s="71" t="s">
        <v>153</v>
      </c>
      <c r="G589" s="16">
        <f t="shared" si="24"/>
        <v>4.1120000000000001</v>
      </c>
      <c r="H589" s="20">
        <v>-19.5</v>
      </c>
      <c r="I589" s="20">
        <v>-40.99</v>
      </c>
      <c r="J589" s="16">
        <v>59</v>
      </c>
      <c r="K589" s="16">
        <v>67.099999999999994</v>
      </c>
      <c r="L589" s="16" t="s">
        <v>151</v>
      </c>
      <c r="M589" s="78"/>
    </row>
    <row r="590" spans="1:13" ht="45" x14ac:dyDescent="0.2">
      <c r="A590" s="27" t="s">
        <v>284</v>
      </c>
      <c r="B590" s="75" t="s">
        <v>153</v>
      </c>
      <c r="C590" s="28">
        <v>8.0000000000000002E-3</v>
      </c>
      <c r="D590" s="31">
        <v>42352.291666666664</v>
      </c>
      <c r="E590" s="16">
        <v>514</v>
      </c>
      <c r="F590" s="71" t="s">
        <v>153</v>
      </c>
      <c r="G590" s="16">
        <f t="shared" si="24"/>
        <v>4.1120000000000001</v>
      </c>
      <c r="H590" s="20">
        <v>-19.5</v>
      </c>
      <c r="I590" s="20">
        <v>-40.99</v>
      </c>
      <c r="J590" s="16">
        <v>59</v>
      </c>
      <c r="K590" s="16">
        <v>67.099999999999994</v>
      </c>
      <c r="L590" s="16" t="s">
        <v>151</v>
      </c>
      <c r="M590" s="78"/>
    </row>
    <row r="591" spans="1:13" ht="45" x14ac:dyDescent="0.2">
      <c r="A591" s="27" t="s">
        <v>284</v>
      </c>
      <c r="B591" s="75" t="s">
        <v>153</v>
      </c>
      <c r="C591" s="28">
        <v>8.0000000000000002E-3</v>
      </c>
      <c r="D591" s="31">
        <v>42366.791666666664</v>
      </c>
      <c r="E591" s="16">
        <v>514</v>
      </c>
      <c r="F591" s="71" t="s">
        <v>153</v>
      </c>
      <c r="G591" s="16">
        <f t="shared" si="24"/>
        <v>4.1120000000000001</v>
      </c>
      <c r="H591" s="20">
        <v>-19.5</v>
      </c>
      <c r="I591" s="20">
        <v>-40.99</v>
      </c>
      <c r="J591" s="16">
        <v>59</v>
      </c>
      <c r="K591" s="16">
        <v>67.099999999999994</v>
      </c>
      <c r="L591" s="16" t="s">
        <v>151</v>
      </c>
      <c r="M591" s="78"/>
    </row>
    <row r="592" spans="1:13" ht="45" x14ac:dyDescent="0.2">
      <c r="A592" s="27" t="s">
        <v>284</v>
      </c>
      <c r="B592" s="75" t="s">
        <v>153</v>
      </c>
      <c r="C592" s="28">
        <v>8.9999999999999993E-3</v>
      </c>
      <c r="D592" s="31">
        <v>42360.791666666664</v>
      </c>
      <c r="E592" s="16">
        <v>514</v>
      </c>
      <c r="F592" s="71" t="s">
        <v>153</v>
      </c>
      <c r="G592" s="16">
        <f t="shared" si="24"/>
        <v>4.6259999999999994</v>
      </c>
      <c r="H592" s="20">
        <v>-19.5</v>
      </c>
      <c r="I592" s="20">
        <v>-40.99</v>
      </c>
      <c r="J592" s="16">
        <v>59</v>
      </c>
      <c r="K592" s="16">
        <v>67.099999999999994</v>
      </c>
      <c r="L592" s="16" t="s">
        <v>151</v>
      </c>
      <c r="M592" s="78"/>
    </row>
    <row r="593" spans="1:13" ht="45" x14ac:dyDescent="0.2">
      <c r="A593" s="27" t="s">
        <v>284</v>
      </c>
      <c r="B593" s="75" t="s">
        <v>153</v>
      </c>
      <c r="C593" s="28">
        <v>8.9999999999999993E-3</v>
      </c>
      <c r="D593" s="31">
        <v>42365.791666666664</v>
      </c>
      <c r="E593" s="16">
        <v>514</v>
      </c>
      <c r="F593" s="71" t="s">
        <v>153</v>
      </c>
      <c r="G593" s="16">
        <f t="shared" si="24"/>
        <v>4.6259999999999994</v>
      </c>
      <c r="H593" s="20">
        <v>-19.5</v>
      </c>
      <c r="I593" s="20">
        <v>-40.99</v>
      </c>
      <c r="J593" s="16">
        <v>59</v>
      </c>
      <c r="K593" s="16">
        <v>67.099999999999994</v>
      </c>
      <c r="L593" s="16" t="s">
        <v>151</v>
      </c>
      <c r="M593" s="78"/>
    </row>
    <row r="594" spans="1:13" ht="45" x14ac:dyDescent="0.2">
      <c r="A594" s="55" t="s">
        <v>284</v>
      </c>
      <c r="B594" s="75" t="s">
        <v>153</v>
      </c>
      <c r="C594" s="45">
        <v>0.01</v>
      </c>
      <c r="D594" s="46">
        <v>42338.791666666664</v>
      </c>
      <c r="E594" s="16">
        <v>217</v>
      </c>
      <c r="F594" s="71" t="s">
        <v>153</v>
      </c>
      <c r="G594" s="16">
        <f t="shared" si="24"/>
        <v>2.17</v>
      </c>
      <c r="H594" s="20">
        <v>-19.5</v>
      </c>
      <c r="I594" s="20">
        <v>-40.99</v>
      </c>
      <c r="J594" s="16">
        <v>59</v>
      </c>
      <c r="K594" s="16">
        <v>52.3</v>
      </c>
      <c r="L594" s="16" t="s">
        <v>151</v>
      </c>
      <c r="M594" s="78"/>
    </row>
    <row r="595" spans="1:13" ht="45" x14ac:dyDescent="0.2">
      <c r="A595" s="27" t="s">
        <v>284</v>
      </c>
      <c r="B595" s="75" t="s">
        <v>153</v>
      </c>
      <c r="C595" s="28">
        <v>0.01</v>
      </c>
      <c r="D595" s="31">
        <v>42364.291666666664</v>
      </c>
      <c r="E595" s="16">
        <v>514</v>
      </c>
      <c r="F595" s="71" t="s">
        <v>153</v>
      </c>
      <c r="G595" s="16">
        <f t="shared" si="24"/>
        <v>5.14</v>
      </c>
      <c r="H595" s="20">
        <v>-19.5</v>
      </c>
      <c r="I595" s="20">
        <v>-40.99</v>
      </c>
      <c r="J595" s="16">
        <v>59</v>
      </c>
      <c r="K595" s="16">
        <v>67.099999999999994</v>
      </c>
      <c r="L595" s="16" t="s">
        <v>151</v>
      </c>
      <c r="M595" s="78"/>
    </row>
    <row r="596" spans="1:13" ht="45" x14ac:dyDescent="0.2">
      <c r="A596" s="27" t="s">
        <v>284</v>
      </c>
      <c r="B596" s="75" t="s">
        <v>153</v>
      </c>
      <c r="C596" s="28">
        <v>0.01</v>
      </c>
      <c r="D596" s="31">
        <v>42364.791666666664</v>
      </c>
      <c r="E596" s="16">
        <v>514</v>
      </c>
      <c r="F596" s="71" t="s">
        <v>153</v>
      </c>
      <c r="G596" s="16">
        <f t="shared" si="24"/>
        <v>5.14</v>
      </c>
      <c r="H596" s="20">
        <v>-19.5</v>
      </c>
      <c r="I596" s="20">
        <v>-40.99</v>
      </c>
      <c r="J596" s="16">
        <v>59</v>
      </c>
      <c r="K596" s="16">
        <v>67.099999999999994</v>
      </c>
      <c r="L596" s="16" t="s">
        <v>151</v>
      </c>
      <c r="M596" s="78"/>
    </row>
    <row r="597" spans="1:13" ht="45" x14ac:dyDescent="0.2">
      <c r="A597" s="55" t="s">
        <v>284</v>
      </c>
      <c r="B597" s="75" t="s">
        <v>153</v>
      </c>
      <c r="C597" s="45">
        <v>1.0999999999999999E-2</v>
      </c>
      <c r="D597" s="46">
        <v>42337.791666666664</v>
      </c>
      <c r="E597" s="16">
        <v>217</v>
      </c>
      <c r="F597" s="71" t="s">
        <v>153</v>
      </c>
      <c r="G597" s="16">
        <f t="shared" si="24"/>
        <v>2.387</v>
      </c>
      <c r="H597" s="20">
        <v>-19.5</v>
      </c>
      <c r="I597" s="20">
        <v>-40.99</v>
      </c>
      <c r="J597" s="16">
        <v>59</v>
      </c>
      <c r="K597" s="16">
        <v>52.3</v>
      </c>
      <c r="L597" s="16" t="s">
        <v>151</v>
      </c>
      <c r="M597" s="78"/>
    </row>
    <row r="598" spans="1:13" ht="45" x14ac:dyDescent="0.2">
      <c r="A598" s="55" t="s">
        <v>284</v>
      </c>
      <c r="B598" s="75" t="s">
        <v>153</v>
      </c>
      <c r="C598" s="45">
        <v>1.2E-2</v>
      </c>
      <c r="D598" s="46">
        <v>42338.291666666664</v>
      </c>
      <c r="E598" s="16">
        <v>217</v>
      </c>
      <c r="F598" s="71" t="s">
        <v>153</v>
      </c>
      <c r="G598" s="16">
        <f t="shared" si="24"/>
        <v>2.6040000000000001</v>
      </c>
      <c r="H598" s="20">
        <v>-19.5</v>
      </c>
      <c r="I598" s="20">
        <v>-40.99</v>
      </c>
      <c r="J598" s="16">
        <v>59</v>
      </c>
      <c r="K598" s="16">
        <v>52.3</v>
      </c>
      <c r="L598" s="16" t="s">
        <v>151</v>
      </c>
      <c r="M598" s="78"/>
    </row>
    <row r="599" spans="1:13" ht="45" x14ac:dyDescent="0.2">
      <c r="A599" s="27" t="s">
        <v>284</v>
      </c>
      <c r="B599" s="75" t="s">
        <v>153</v>
      </c>
      <c r="C599" s="28">
        <v>1.2999999999999999E-2</v>
      </c>
      <c r="D599" s="31">
        <v>42342.291666666664</v>
      </c>
      <c r="E599" s="16">
        <v>514</v>
      </c>
      <c r="F599" s="71" t="s">
        <v>153</v>
      </c>
      <c r="G599" s="16">
        <f t="shared" si="24"/>
        <v>6.6819999999999995</v>
      </c>
      <c r="H599" s="20">
        <v>-19.5</v>
      </c>
      <c r="I599" s="20">
        <v>-40.99</v>
      </c>
      <c r="J599" s="16">
        <v>59</v>
      </c>
      <c r="K599" s="16">
        <v>67.099999999999994</v>
      </c>
      <c r="L599" s="16" t="s">
        <v>151</v>
      </c>
      <c r="M599" s="78"/>
    </row>
    <row r="600" spans="1:13" ht="45" x14ac:dyDescent="0.2">
      <c r="A600" s="55" t="s">
        <v>284</v>
      </c>
      <c r="B600" s="75" t="s">
        <v>153</v>
      </c>
      <c r="C600" s="45">
        <v>1.4E-2</v>
      </c>
      <c r="D600" s="46">
        <v>42332.916666666664</v>
      </c>
      <c r="E600" s="16">
        <v>217</v>
      </c>
      <c r="F600" s="71" t="s">
        <v>153</v>
      </c>
      <c r="G600" s="16">
        <f t="shared" si="24"/>
        <v>3.0380000000000003</v>
      </c>
      <c r="H600" s="20">
        <v>-19.5</v>
      </c>
      <c r="I600" s="20">
        <v>-40.99</v>
      </c>
      <c r="J600" s="16">
        <v>59</v>
      </c>
      <c r="K600" s="16">
        <v>52.3</v>
      </c>
      <c r="L600" s="16" t="s">
        <v>151</v>
      </c>
      <c r="M600" s="78"/>
    </row>
    <row r="601" spans="1:13" ht="45" x14ac:dyDescent="0.2">
      <c r="A601" s="55" t="s">
        <v>284</v>
      </c>
      <c r="B601" s="75" t="s">
        <v>153</v>
      </c>
      <c r="C601" s="45">
        <v>1.6E-2</v>
      </c>
      <c r="D601" s="46">
        <v>42330.916666666664</v>
      </c>
      <c r="E601" s="16">
        <v>217</v>
      </c>
      <c r="F601" s="71" t="s">
        <v>153</v>
      </c>
      <c r="G601" s="16">
        <f t="shared" si="24"/>
        <v>3.472</v>
      </c>
      <c r="H601" s="20">
        <v>-19.5</v>
      </c>
      <c r="I601" s="20">
        <v>-40.99</v>
      </c>
      <c r="J601" s="16">
        <v>59</v>
      </c>
      <c r="K601" s="16">
        <v>52.3</v>
      </c>
      <c r="L601" s="16" t="s">
        <v>151</v>
      </c>
      <c r="M601" s="78"/>
    </row>
    <row r="602" spans="1:13" ht="45" x14ac:dyDescent="0.2">
      <c r="A602" s="55" t="s">
        <v>284</v>
      </c>
      <c r="B602" s="75" t="s">
        <v>153</v>
      </c>
      <c r="C602" s="45">
        <v>1.6E-2</v>
      </c>
      <c r="D602" s="46">
        <v>42331.416666666664</v>
      </c>
      <c r="E602" s="16">
        <v>217</v>
      </c>
      <c r="F602" s="71" t="s">
        <v>153</v>
      </c>
      <c r="G602" s="16">
        <f t="shared" si="24"/>
        <v>3.472</v>
      </c>
      <c r="H602" s="20">
        <v>-19.5</v>
      </c>
      <c r="I602" s="20">
        <v>-40.99</v>
      </c>
      <c r="J602" s="16">
        <v>59</v>
      </c>
      <c r="K602" s="16">
        <v>52.3</v>
      </c>
      <c r="L602" s="16" t="s">
        <v>151</v>
      </c>
      <c r="M602" s="78"/>
    </row>
    <row r="603" spans="1:13" ht="45" x14ac:dyDescent="0.2">
      <c r="A603" s="55" t="s">
        <v>284</v>
      </c>
      <c r="B603" s="75" t="s">
        <v>153</v>
      </c>
      <c r="C603" s="45">
        <v>1.6E-2</v>
      </c>
      <c r="D603" s="46">
        <v>42331.916666666664</v>
      </c>
      <c r="E603" s="16">
        <v>217</v>
      </c>
      <c r="F603" s="71" t="s">
        <v>153</v>
      </c>
      <c r="G603" s="16">
        <f t="shared" si="24"/>
        <v>3.472</v>
      </c>
      <c r="H603" s="20">
        <v>-19.5</v>
      </c>
      <c r="I603" s="20">
        <v>-40.99</v>
      </c>
      <c r="J603" s="16">
        <v>59</v>
      </c>
      <c r="K603" s="16">
        <v>52.3</v>
      </c>
      <c r="L603" s="16" t="s">
        <v>151</v>
      </c>
      <c r="M603" s="78"/>
    </row>
    <row r="604" spans="1:13" ht="45" x14ac:dyDescent="0.2">
      <c r="A604" s="27" t="s">
        <v>284</v>
      </c>
      <c r="B604" s="75" t="s">
        <v>153</v>
      </c>
      <c r="C604" s="28">
        <v>1.6E-2</v>
      </c>
      <c r="D604" s="31">
        <v>42366.291666666664</v>
      </c>
      <c r="E604" s="16">
        <v>514</v>
      </c>
      <c r="F604" s="71" t="s">
        <v>153</v>
      </c>
      <c r="G604" s="16">
        <f t="shared" si="24"/>
        <v>8.2240000000000002</v>
      </c>
      <c r="H604" s="20">
        <v>-19.5</v>
      </c>
      <c r="I604" s="20">
        <v>-40.99</v>
      </c>
      <c r="J604" s="16">
        <v>59</v>
      </c>
      <c r="K604" s="16">
        <v>67.099999999999994</v>
      </c>
      <c r="L604" s="16" t="s">
        <v>151</v>
      </c>
      <c r="M604" s="78"/>
    </row>
    <row r="605" spans="1:13" ht="45" x14ac:dyDescent="0.2">
      <c r="A605" s="55" t="s">
        <v>284</v>
      </c>
      <c r="B605" s="45">
        <v>3.47E-3</v>
      </c>
      <c r="C605" s="45">
        <v>1.6400000000000001E-2</v>
      </c>
      <c r="D605" s="46">
        <v>42329.416666666664</v>
      </c>
      <c r="E605" s="16">
        <v>217</v>
      </c>
      <c r="F605" s="16">
        <f>B605*E605</f>
        <v>0.75299000000000005</v>
      </c>
      <c r="G605" s="16">
        <f t="shared" si="24"/>
        <v>3.5588000000000002</v>
      </c>
      <c r="H605" s="20">
        <v>-19.5</v>
      </c>
      <c r="I605" s="20">
        <v>-40.99</v>
      </c>
      <c r="J605" s="16">
        <v>59</v>
      </c>
      <c r="K605" s="16">
        <v>52.3</v>
      </c>
      <c r="L605" s="16" t="s">
        <v>151</v>
      </c>
      <c r="M605" s="78"/>
    </row>
    <row r="606" spans="1:13" ht="45" x14ac:dyDescent="0.2">
      <c r="A606" s="27" t="s">
        <v>284</v>
      </c>
      <c r="B606" s="75" t="s">
        <v>153</v>
      </c>
      <c r="C606" s="28">
        <v>1.7000000000000001E-2</v>
      </c>
      <c r="D606" s="31">
        <v>42355.291666666664</v>
      </c>
      <c r="E606" s="16">
        <v>514</v>
      </c>
      <c r="F606" s="71" t="s">
        <v>153</v>
      </c>
      <c r="G606" s="16">
        <f t="shared" si="24"/>
        <v>8.7380000000000013</v>
      </c>
      <c r="H606" s="20">
        <v>-19.5</v>
      </c>
      <c r="I606" s="20">
        <v>-40.99</v>
      </c>
      <c r="J606" s="16">
        <v>59</v>
      </c>
      <c r="K606" s="16">
        <v>67.099999999999994</v>
      </c>
      <c r="L606" s="16" t="s">
        <v>151</v>
      </c>
      <c r="M606" s="78"/>
    </row>
    <row r="607" spans="1:13" ht="45" x14ac:dyDescent="0.2">
      <c r="A607" s="55" t="s">
        <v>284</v>
      </c>
      <c r="B607" s="45">
        <v>3.3700000000000002E-3</v>
      </c>
      <c r="C607" s="45">
        <v>1.7100000000000001E-2</v>
      </c>
      <c r="D607" s="46">
        <v>42328.416666666664</v>
      </c>
      <c r="E607" s="16">
        <v>217</v>
      </c>
      <c r="F607" s="16">
        <f>B607*E607</f>
        <v>0.73129</v>
      </c>
      <c r="G607" s="16">
        <f t="shared" si="24"/>
        <v>3.7107000000000001</v>
      </c>
      <c r="H607" s="20">
        <v>-19.5</v>
      </c>
      <c r="I607" s="20">
        <v>-40.99</v>
      </c>
      <c r="J607" s="16">
        <v>59</v>
      </c>
      <c r="K607" s="16">
        <v>52.3</v>
      </c>
      <c r="L607" s="16" t="s">
        <v>151</v>
      </c>
      <c r="M607" s="78"/>
    </row>
    <row r="608" spans="1:13" ht="45" x14ac:dyDescent="0.2">
      <c r="A608" s="55" t="s">
        <v>284</v>
      </c>
      <c r="B608" s="45">
        <v>3.5400000000000002E-3</v>
      </c>
      <c r="C608" s="45">
        <v>1.7899999999999999E-2</v>
      </c>
      <c r="D608" s="46">
        <v>42328.916666666664</v>
      </c>
      <c r="E608" s="16">
        <v>217</v>
      </c>
      <c r="F608" s="16">
        <f>B608*E608</f>
        <v>0.76818000000000008</v>
      </c>
      <c r="G608" s="16">
        <f t="shared" ref="G608:G633" si="26">C608*E608</f>
        <v>3.8842999999999996</v>
      </c>
      <c r="H608" s="20">
        <v>-19.5</v>
      </c>
      <c r="I608" s="20">
        <v>-40.99</v>
      </c>
      <c r="J608" s="16">
        <v>59</v>
      </c>
      <c r="K608" s="16">
        <v>52.3</v>
      </c>
      <c r="L608" s="16" t="s">
        <v>151</v>
      </c>
      <c r="M608" s="78"/>
    </row>
    <row r="609" spans="1:13" ht="45" x14ac:dyDescent="0.2">
      <c r="A609" s="55" t="s">
        <v>284</v>
      </c>
      <c r="B609" s="45">
        <v>6.2399999999999999E-3</v>
      </c>
      <c r="C609" s="45">
        <v>1.8800000000000001E-2</v>
      </c>
      <c r="D609" s="46">
        <v>42327.916666666664</v>
      </c>
      <c r="E609" s="16">
        <v>217</v>
      </c>
      <c r="F609" s="16">
        <f>B609*E609</f>
        <v>1.35408</v>
      </c>
      <c r="G609" s="16">
        <f t="shared" si="26"/>
        <v>4.0796000000000001</v>
      </c>
      <c r="H609" s="20">
        <v>-19.5</v>
      </c>
      <c r="I609" s="20">
        <v>-40.99</v>
      </c>
      <c r="J609" s="16">
        <v>59</v>
      </c>
      <c r="K609" s="16">
        <v>52.3</v>
      </c>
      <c r="L609" s="16" t="s">
        <v>151</v>
      </c>
      <c r="M609" s="78"/>
    </row>
    <row r="610" spans="1:13" ht="45" x14ac:dyDescent="0.2">
      <c r="A610" s="27" t="s">
        <v>284</v>
      </c>
      <c r="B610" s="75" t="s">
        <v>153</v>
      </c>
      <c r="C610" s="28">
        <v>1.9E-2</v>
      </c>
      <c r="D610" s="31">
        <v>42347.791666666664</v>
      </c>
      <c r="E610" s="16">
        <v>514</v>
      </c>
      <c r="F610" s="71" t="s">
        <v>153</v>
      </c>
      <c r="G610" s="16">
        <f t="shared" si="26"/>
        <v>9.766</v>
      </c>
      <c r="H610" s="20">
        <v>-19.5</v>
      </c>
      <c r="I610" s="20">
        <v>-40.99</v>
      </c>
      <c r="J610" s="16">
        <v>59</v>
      </c>
      <c r="K610" s="16">
        <v>67.099999999999994</v>
      </c>
      <c r="L610" s="16" t="s">
        <v>151</v>
      </c>
      <c r="M610" s="78"/>
    </row>
    <row r="611" spans="1:13" ht="45" x14ac:dyDescent="0.2">
      <c r="A611" s="27" t="s">
        <v>284</v>
      </c>
      <c r="B611" s="75" t="s">
        <v>153</v>
      </c>
      <c r="C611" s="28">
        <v>1.9E-2</v>
      </c>
      <c r="D611" s="31">
        <v>42354.291666666664</v>
      </c>
      <c r="E611" s="16">
        <v>514</v>
      </c>
      <c r="F611" s="71" t="s">
        <v>153</v>
      </c>
      <c r="G611" s="16">
        <f t="shared" si="26"/>
        <v>9.766</v>
      </c>
      <c r="H611" s="20">
        <v>-19.5</v>
      </c>
      <c r="I611" s="20">
        <v>-40.99</v>
      </c>
      <c r="J611" s="16">
        <v>59</v>
      </c>
      <c r="K611" s="16">
        <v>67.099999999999994</v>
      </c>
      <c r="L611" s="16" t="s">
        <v>151</v>
      </c>
      <c r="M611" s="78"/>
    </row>
    <row r="612" spans="1:13" ht="45" x14ac:dyDescent="0.2">
      <c r="A612" s="27" t="s">
        <v>284</v>
      </c>
      <c r="B612" s="75" t="s">
        <v>153</v>
      </c>
      <c r="C612" s="28">
        <v>1.9E-2</v>
      </c>
      <c r="D612" s="31">
        <v>42355.791666666664</v>
      </c>
      <c r="E612" s="16">
        <v>514</v>
      </c>
      <c r="F612" s="71" t="s">
        <v>153</v>
      </c>
      <c r="G612" s="16">
        <f t="shared" si="26"/>
        <v>9.766</v>
      </c>
      <c r="H612" s="20">
        <v>-19.5</v>
      </c>
      <c r="I612" s="20">
        <v>-40.99</v>
      </c>
      <c r="J612" s="16">
        <v>59</v>
      </c>
      <c r="K612" s="16">
        <v>67.099999999999994</v>
      </c>
      <c r="L612" s="16" t="s">
        <v>151</v>
      </c>
      <c r="M612" s="78"/>
    </row>
    <row r="613" spans="1:13" ht="45" x14ac:dyDescent="0.2">
      <c r="A613" s="55" t="s">
        <v>284</v>
      </c>
      <c r="B613" s="45">
        <v>6.4100000000000004E-2</v>
      </c>
      <c r="C613" s="45">
        <v>0.02</v>
      </c>
      <c r="D613" s="46">
        <v>42328.416666666664</v>
      </c>
      <c r="E613" s="16">
        <v>217</v>
      </c>
      <c r="F613" s="16">
        <f>B613*E613</f>
        <v>13.909700000000001</v>
      </c>
      <c r="G613" s="16">
        <f t="shared" si="26"/>
        <v>4.34</v>
      </c>
      <c r="H613" s="20">
        <v>-19.5</v>
      </c>
      <c r="I613" s="20">
        <v>-40.99</v>
      </c>
      <c r="J613" s="16">
        <v>59</v>
      </c>
      <c r="K613" s="16">
        <v>52.3</v>
      </c>
      <c r="L613" s="16" t="s">
        <v>151</v>
      </c>
      <c r="M613" s="78"/>
    </row>
    <row r="614" spans="1:13" ht="45" x14ac:dyDescent="0.2">
      <c r="A614" s="55" t="s">
        <v>284</v>
      </c>
      <c r="B614" s="75" t="s">
        <v>153</v>
      </c>
      <c r="C614" s="45">
        <v>0.02</v>
      </c>
      <c r="D614" s="46">
        <v>42328.916666666664</v>
      </c>
      <c r="E614" s="16">
        <v>217</v>
      </c>
      <c r="F614" s="71" t="s">
        <v>153</v>
      </c>
      <c r="G614" s="16">
        <f t="shared" si="26"/>
        <v>4.34</v>
      </c>
      <c r="H614" s="20">
        <v>-19.5</v>
      </c>
      <c r="I614" s="20">
        <v>-40.99</v>
      </c>
      <c r="J614" s="16">
        <v>59</v>
      </c>
      <c r="K614" s="16">
        <v>52.3</v>
      </c>
      <c r="L614" s="16" t="s">
        <v>151</v>
      </c>
      <c r="M614" s="78"/>
    </row>
    <row r="615" spans="1:13" ht="45" x14ac:dyDescent="0.2">
      <c r="A615" s="27" t="s">
        <v>284</v>
      </c>
      <c r="B615" s="75" t="s">
        <v>153</v>
      </c>
      <c r="C615" s="28">
        <v>2.1000000000000001E-2</v>
      </c>
      <c r="D615" s="31">
        <v>42348.291666666664</v>
      </c>
      <c r="E615" s="16">
        <v>514</v>
      </c>
      <c r="F615" s="71" t="s">
        <v>153</v>
      </c>
      <c r="G615" s="16">
        <f t="shared" si="26"/>
        <v>10.794</v>
      </c>
      <c r="H615" s="20">
        <v>-19.5</v>
      </c>
      <c r="I615" s="20">
        <v>-40.99</v>
      </c>
      <c r="J615" s="16">
        <v>59</v>
      </c>
      <c r="K615" s="16">
        <v>67.099999999999994</v>
      </c>
      <c r="L615" s="16" t="s">
        <v>151</v>
      </c>
      <c r="M615" s="78"/>
    </row>
    <row r="616" spans="1:13" ht="45" x14ac:dyDescent="0.2">
      <c r="A616" s="27" t="s">
        <v>284</v>
      </c>
      <c r="B616" s="75" t="s">
        <v>153</v>
      </c>
      <c r="C616" s="28">
        <v>2.1000000000000001E-2</v>
      </c>
      <c r="D616" s="31">
        <v>42351.291666666664</v>
      </c>
      <c r="E616" s="16">
        <v>514</v>
      </c>
      <c r="F616" s="71" t="s">
        <v>153</v>
      </c>
      <c r="G616" s="16">
        <f t="shared" si="26"/>
        <v>10.794</v>
      </c>
      <c r="H616" s="20">
        <v>-19.5</v>
      </c>
      <c r="I616" s="20">
        <v>-40.99</v>
      </c>
      <c r="J616" s="16">
        <v>59</v>
      </c>
      <c r="K616" s="16">
        <v>67.099999999999994</v>
      </c>
      <c r="L616" s="16" t="s">
        <v>151</v>
      </c>
      <c r="M616" s="78"/>
    </row>
    <row r="617" spans="1:13" ht="45" x14ac:dyDescent="0.2">
      <c r="A617" s="55" t="s">
        <v>284</v>
      </c>
      <c r="B617" s="45">
        <v>7.0600000000000003E-3</v>
      </c>
      <c r="C617" s="45">
        <v>2.5100000000000001E-2</v>
      </c>
      <c r="D617" s="46">
        <v>42327.416666666664</v>
      </c>
      <c r="E617" s="16">
        <v>217</v>
      </c>
      <c r="F617" s="16">
        <f>B617*E617</f>
        <v>1.5320200000000002</v>
      </c>
      <c r="G617" s="16">
        <f t="shared" si="26"/>
        <v>5.4466999999999999</v>
      </c>
      <c r="H617" s="20">
        <v>-19.5</v>
      </c>
      <c r="I617" s="20">
        <v>-40.99</v>
      </c>
      <c r="J617" s="16">
        <v>59</v>
      </c>
      <c r="K617" s="16">
        <v>52.3</v>
      </c>
      <c r="L617" s="16" t="s">
        <v>151</v>
      </c>
      <c r="M617" s="78"/>
    </row>
    <row r="618" spans="1:13" ht="45" x14ac:dyDescent="0.2">
      <c r="A618" s="27" t="s">
        <v>284</v>
      </c>
      <c r="B618" s="75" t="s">
        <v>153</v>
      </c>
      <c r="C618" s="28">
        <v>2.5999999999999999E-2</v>
      </c>
      <c r="D618" s="31">
        <v>42353.291666666664</v>
      </c>
      <c r="E618" s="16">
        <v>514</v>
      </c>
      <c r="F618" s="71" t="s">
        <v>153</v>
      </c>
      <c r="G618" s="16">
        <f t="shared" si="26"/>
        <v>13.363999999999999</v>
      </c>
      <c r="H618" s="20">
        <v>-19.5</v>
      </c>
      <c r="I618" s="20">
        <v>-40.99</v>
      </c>
      <c r="J618" s="16">
        <v>59</v>
      </c>
      <c r="K618" s="16">
        <v>67.099999999999994</v>
      </c>
      <c r="L618" s="16" t="s">
        <v>151</v>
      </c>
      <c r="M618" s="78"/>
    </row>
    <row r="619" spans="1:13" ht="45" x14ac:dyDescent="0.2">
      <c r="A619" s="27" t="s">
        <v>284</v>
      </c>
      <c r="B619" s="75" t="s">
        <v>153</v>
      </c>
      <c r="C619" s="28">
        <v>2.8000000000000001E-2</v>
      </c>
      <c r="D619" s="31">
        <v>42353.791666666664</v>
      </c>
      <c r="E619" s="16">
        <v>514</v>
      </c>
      <c r="F619" s="71" t="s">
        <v>153</v>
      </c>
      <c r="G619" s="16">
        <f t="shared" si="26"/>
        <v>14.391999999999999</v>
      </c>
      <c r="H619" s="20">
        <v>-19.5</v>
      </c>
      <c r="I619" s="20">
        <v>-40.99</v>
      </c>
      <c r="J619" s="16">
        <v>59</v>
      </c>
      <c r="K619" s="16">
        <v>67.099999999999994</v>
      </c>
      <c r="L619" s="16" t="s">
        <v>151</v>
      </c>
      <c r="M619" s="78"/>
    </row>
    <row r="620" spans="1:13" ht="45" x14ac:dyDescent="0.2">
      <c r="A620" s="27" t="s">
        <v>284</v>
      </c>
      <c r="B620" s="75" t="s">
        <v>153</v>
      </c>
      <c r="C620" s="28">
        <v>3.1E-2</v>
      </c>
      <c r="D620" s="31">
        <v>42345.291666666664</v>
      </c>
      <c r="E620" s="16">
        <v>514</v>
      </c>
      <c r="F620" s="71" t="s">
        <v>153</v>
      </c>
      <c r="G620" s="16">
        <f t="shared" si="26"/>
        <v>15.933999999999999</v>
      </c>
      <c r="H620" s="20">
        <v>-19.5</v>
      </c>
      <c r="I620" s="20">
        <v>-40.99</v>
      </c>
      <c r="J620" s="16">
        <v>59</v>
      </c>
      <c r="K620" s="16">
        <v>67.099999999999994</v>
      </c>
      <c r="L620" s="16" t="s">
        <v>151</v>
      </c>
      <c r="M620" s="78"/>
    </row>
    <row r="621" spans="1:13" ht="45" x14ac:dyDescent="0.2">
      <c r="A621" s="27" t="s">
        <v>284</v>
      </c>
      <c r="B621" s="75" t="s">
        <v>153</v>
      </c>
      <c r="C621" s="28">
        <v>3.4000000000000002E-2</v>
      </c>
      <c r="D621" s="31">
        <v>42348.791666666664</v>
      </c>
      <c r="E621" s="16">
        <v>514</v>
      </c>
      <c r="F621" s="71" t="s">
        <v>153</v>
      </c>
      <c r="G621" s="16">
        <f t="shared" si="26"/>
        <v>17.476000000000003</v>
      </c>
      <c r="H621" s="20">
        <v>-19.5</v>
      </c>
      <c r="I621" s="20">
        <v>-40.99</v>
      </c>
      <c r="J621" s="16">
        <v>59</v>
      </c>
      <c r="K621" s="16">
        <v>67.099999999999994</v>
      </c>
      <c r="L621" s="16" t="s">
        <v>151</v>
      </c>
      <c r="M621" s="78"/>
    </row>
    <row r="622" spans="1:13" ht="45" x14ac:dyDescent="0.2">
      <c r="A622" s="55" t="s">
        <v>284</v>
      </c>
      <c r="B622" s="45">
        <v>8.26E-3</v>
      </c>
      <c r="C622" s="45">
        <v>4.1799999999999997E-2</v>
      </c>
      <c r="D622" s="46">
        <v>42326.416666666664</v>
      </c>
      <c r="E622" s="16">
        <v>217</v>
      </c>
      <c r="F622" s="16">
        <f>B622*E622</f>
        <v>1.7924199999999999</v>
      </c>
      <c r="G622" s="16">
        <f t="shared" si="26"/>
        <v>9.0705999999999989</v>
      </c>
      <c r="H622" s="20">
        <v>-19.5</v>
      </c>
      <c r="I622" s="20">
        <v>-40.99</v>
      </c>
      <c r="J622" s="16">
        <v>59</v>
      </c>
      <c r="K622" s="16">
        <v>52.3</v>
      </c>
      <c r="L622" s="16" t="s">
        <v>151</v>
      </c>
      <c r="M622" s="78"/>
    </row>
    <row r="623" spans="1:13" ht="45" x14ac:dyDescent="0.2">
      <c r="A623" s="27" t="s">
        <v>284</v>
      </c>
      <c r="B623" s="75" t="s">
        <v>153</v>
      </c>
      <c r="C623" s="28">
        <v>0.05</v>
      </c>
      <c r="D623" s="31">
        <v>42343.291666666664</v>
      </c>
      <c r="E623" s="16">
        <v>514</v>
      </c>
      <c r="F623" s="71" t="s">
        <v>153</v>
      </c>
      <c r="G623" s="16">
        <f t="shared" si="26"/>
        <v>25.700000000000003</v>
      </c>
      <c r="H623" s="20">
        <v>-19.5</v>
      </c>
      <c r="I623" s="20">
        <v>-40.99</v>
      </c>
      <c r="J623" s="16">
        <v>59</v>
      </c>
      <c r="K623" s="16">
        <v>67.099999999999994</v>
      </c>
      <c r="L623" s="16" t="s">
        <v>151</v>
      </c>
      <c r="M623" s="78"/>
    </row>
    <row r="624" spans="1:13" ht="45" x14ac:dyDescent="0.2">
      <c r="A624" s="55" t="s">
        <v>284</v>
      </c>
      <c r="B624" s="45">
        <v>8.5000000000000006E-3</v>
      </c>
      <c r="C624" s="45">
        <v>5.79E-2</v>
      </c>
      <c r="D624" s="46">
        <v>42326.916666666664</v>
      </c>
      <c r="E624" s="16">
        <v>217</v>
      </c>
      <c r="F624" s="16">
        <f t="shared" ref="F624:F635" si="27">B624*E624</f>
        <v>1.8445</v>
      </c>
      <c r="G624" s="16">
        <f t="shared" si="26"/>
        <v>12.564299999999999</v>
      </c>
      <c r="H624" s="20">
        <v>-19.5</v>
      </c>
      <c r="I624" s="20">
        <v>-40.99</v>
      </c>
      <c r="J624" s="16">
        <v>59</v>
      </c>
      <c r="K624" s="16">
        <v>52.3</v>
      </c>
      <c r="L624" s="16" t="s">
        <v>151</v>
      </c>
      <c r="M624" s="78"/>
    </row>
    <row r="625" spans="1:13" ht="45" x14ac:dyDescent="0.2">
      <c r="A625" s="55" t="s">
        <v>284</v>
      </c>
      <c r="B625" s="45">
        <v>1.5599999999999999E-2</v>
      </c>
      <c r="C625" s="45">
        <v>0.06</v>
      </c>
      <c r="D625" s="46">
        <v>42327.416666666664</v>
      </c>
      <c r="E625" s="16">
        <v>217</v>
      </c>
      <c r="F625" s="16">
        <f t="shared" si="27"/>
        <v>3.3851999999999998</v>
      </c>
      <c r="G625" s="16">
        <f t="shared" si="26"/>
        <v>13.02</v>
      </c>
      <c r="H625" s="20">
        <v>-19.5</v>
      </c>
      <c r="I625" s="20">
        <v>-40.99</v>
      </c>
      <c r="J625" s="16">
        <v>59</v>
      </c>
      <c r="K625" s="16">
        <v>52.3</v>
      </c>
      <c r="L625" s="16" t="s">
        <v>151</v>
      </c>
      <c r="M625" s="78"/>
    </row>
    <row r="626" spans="1:13" ht="45" x14ac:dyDescent="0.2">
      <c r="A626" s="55" t="s">
        <v>284</v>
      </c>
      <c r="B626" s="45">
        <v>6.2899999999999998E-2</v>
      </c>
      <c r="C626" s="45">
        <v>0.06</v>
      </c>
      <c r="D626" s="46">
        <v>42327.916666666664</v>
      </c>
      <c r="E626" s="16">
        <v>217</v>
      </c>
      <c r="F626" s="16">
        <f t="shared" si="27"/>
        <v>13.6493</v>
      </c>
      <c r="G626" s="16">
        <f t="shared" si="26"/>
        <v>13.02</v>
      </c>
      <c r="H626" s="20">
        <v>-19.5</v>
      </c>
      <c r="I626" s="20">
        <v>-40.99</v>
      </c>
      <c r="J626" s="16">
        <v>59</v>
      </c>
      <c r="K626" s="16">
        <v>52.3</v>
      </c>
      <c r="L626" s="16" t="s">
        <v>151</v>
      </c>
      <c r="M626" s="78"/>
    </row>
    <row r="627" spans="1:13" ht="45" x14ac:dyDescent="0.2">
      <c r="A627" s="55" t="s">
        <v>284</v>
      </c>
      <c r="B627" s="45">
        <v>0.158</v>
      </c>
      <c r="C627" s="45">
        <v>0.06</v>
      </c>
      <c r="D627" s="46">
        <v>42327.416666666664</v>
      </c>
      <c r="E627" s="16">
        <v>217</v>
      </c>
      <c r="F627" s="16">
        <f t="shared" si="27"/>
        <v>34.286000000000001</v>
      </c>
      <c r="G627" s="16">
        <f t="shared" si="26"/>
        <v>13.02</v>
      </c>
      <c r="H627" s="20">
        <v>-19.5</v>
      </c>
      <c r="I627" s="20">
        <v>-40.99</v>
      </c>
      <c r="J627" s="16">
        <v>59</v>
      </c>
      <c r="K627" s="16">
        <v>52.3</v>
      </c>
      <c r="L627" s="16" t="s">
        <v>151</v>
      </c>
      <c r="M627" s="78"/>
    </row>
    <row r="628" spans="1:13" ht="45" x14ac:dyDescent="0.2">
      <c r="A628" s="55" t="s">
        <v>284</v>
      </c>
      <c r="B628" s="45">
        <v>0.19819999999999999</v>
      </c>
      <c r="C628" s="45">
        <v>7.0000000000000007E-2</v>
      </c>
      <c r="D628" s="46">
        <v>42326.416666666664</v>
      </c>
      <c r="E628" s="16">
        <v>217</v>
      </c>
      <c r="F628" s="16">
        <f t="shared" si="27"/>
        <v>43.009399999999999</v>
      </c>
      <c r="G628" s="16">
        <f t="shared" si="26"/>
        <v>15.190000000000001</v>
      </c>
      <c r="H628" s="20">
        <v>-19.5</v>
      </c>
      <c r="I628" s="20">
        <v>-40.99</v>
      </c>
      <c r="J628" s="16">
        <v>59</v>
      </c>
      <c r="K628" s="16">
        <v>52.3</v>
      </c>
      <c r="L628" s="16" t="s">
        <v>151</v>
      </c>
      <c r="M628" s="78"/>
    </row>
    <row r="629" spans="1:13" ht="45" x14ac:dyDescent="0.2">
      <c r="A629" s="55" t="s">
        <v>284</v>
      </c>
      <c r="B629" s="45">
        <v>1.9300000000000001E-2</v>
      </c>
      <c r="C629" s="45">
        <v>9.7900000000000001E-2</v>
      </c>
      <c r="D629" s="46">
        <v>42325.916666666664</v>
      </c>
      <c r="E629" s="16">
        <v>217</v>
      </c>
      <c r="F629" s="16">
        <f t="shared" si="27"/>
        <v>4.1881000000000004</v>
      </c>
      <c r="G629" s="16">
        <f t="shared" si="26"/>
        <v>21.244299999999999</v>
      </c>
      <c r="H629" s="20">
        <v>-19.5</v>
      </c>
      <c r="I629" s="20">
        <v>-40.99</v>
      </c>
      <c r="J629" s="16">
        <v>59</v>
      </c>
      <c r="K629" s="16">
        <v>52.3</v>
      </c>
      <c r="L629" s="16" t="s">
        <v>151</v>
      </c>
      <c r="M629" s="78"/>
    </row>
    <row r="630" spans="1:13" ht="45" x14ac:dyDescent="0.2">
      <c r="A630" s="55" t="s">
        <v>284</v>
      </c>
      <c r="B630" s="45">
        <v>0.1699</v>
      </c>
      <c r="C630" s="45">
        <v>0.1</v>
      </c>
      <c r="D630" s="46">
        <v>42326.916666666664</v>
      </c>
      <c r="E630" s="16">
        <v>217</v>
      </c>
      <c r="F630" s="16">
        <f t="shared" si="27"/>
        <v>36.868299999999998</v>
      </c>
      <c r="G630" s="16">
        <f t="shared" si="26"/>
        <v>21.700000000000003</v>
      </c>
      <c r="H630" s="20">
        <v>-19.5</v>
      </c>
      <c r="I630" s="20">
        <v>-40.99</v>
      </c>
      <c r="J630" s="16">
        <v>59</v>
      </c>
      <c r="K630" s="16">
        <v>52.3</v>
      </c>
      <c r="L630" s="16" t="s">
        <v>151</v>
      </c>
      <c r="M630" s="78"/>
    </row>
    <row r="631" spans="1:13" ht="45" x14ac:dyDescent="0.2">
      <c r="A631" s="55" t="s">
        <v>284</v>
      </c>
      <c r="B631" s="45">
        <v>1.7600000000000001E-2</v>
      </c>
      <c r="C631" s="45">
        <v>0.10199999999999999</v>
      </c>
      <c r="D631" s="46">
        <v>42326.166666666664</v>
      </c>
      <c r="E631" s="16">
        <v>217</v>
      </c>
      <c r="F631" s="16">
        <f t="shared" si="27"/>
        <v>3.8192000000000004</v>
      </c>
      <c r="G631" s="16">
        <f t="shared" si="26"/>
        <v>22.134</v>
      </c>
      <c r="H631" s="20">
        <v>-19.5</v>
      </c>
      <c r="I631" s="20">
        <v>-40.99</v>
      </c>
      <c r="J631" s="16">
        <v>59</v>
      </c>
      <c r="K631" s="16">
        <v>52.3</v>
      </c>
      <c r="L631" s="16" t="s">
        <v>151</v>
      </c>
      <c r="M631" s="78"/>
    </row>
    <row r="632" spans="1:13" ht="45" x14ac:dyDescent="0.2">
      <c r="A632" s="55" t="s">
        <v>284</v>
      </c>
      <c r="B632" s="45">
        <v>0.2079</v>
      </c>
      <c r="C632" s="45">
        <v>0.12</v>
      </c>
      <c r="D632" s="46">
        <v>42326.166666666664</v>
      </c>
      <c r="E632" s="16">
        <v>217</v>
      </c>
      <c r="F632" s="16">
        <f t="shared" si="27"/>
        <v>45.1143</v>
      </c>
      <c r="G632" s="16">
        <f t="shared" si="26"/>
        <v>26.04</v>
      </c>
      <c r="H632" s="20">
        <v>-19.5</v>
      </c>
      <c r="I632" s="20">
        <v>-40.99</v>
      </c>
      <c r="J632" s="16">
        <v>59</v>
      </c>
      <c r="K632" s="16">
        <v>52.3</v>
      </c>
      <c r="L632" s="16" t="s">
        <v>151</v>
      </c>
      <c r="M632" s="78"/>
    </row>
    <row r="633" spans="1:13" ht="45" x14ac:dyDescent="0.2">
      <c r="A633" s="55" t="s">
        <v>284</v>
      </c>
      <c r="B633" s="45">
        <v>0.2162</v>
      </c>
      <c r="C633" s="45">
        <v>0.13</v>
      </c>
      <c r="D633" s="46">
        <v>42325.916666666664</v>
      </c>
      <c r="E633" s="16">
        <v>217</v>
      </c>
      <c r="F633" s="16">
        <f t="shared" si="27"/>
        <v>46.915399999999998</v>
      </c>
      <c r="G633" s="16">
        <f t="shared" si="26"/>
        <v>28.21</v>
      </c>
      <c r="H633" s="20">
        <v>-19.5</v>
      </c>
      <c r="I633" s="20">
        <v>-40.99</v>
      </c>
      <c r="J633" s="16">
        <v>59</v>
      </c>
      <c r="K633" s="16">
        <v>52.3</v>
      </c>
      <c r="L633" s="16" t="s">
        <v>151</v>
      </c>
      <c r="M633" s="78"/>
    </row>
    <row r="634" spans="1:13" ht="45" x14ac:dyDescent="0.2">
      <c r="A634" s="55" t="s">
        <v>284</v>
      </c>
      <c r="B634" s="45">
        <v>0.01</v>
      </c>
      <c r="C634" s="71" t="s">
        <v>153</v>
      </c>
      <c r="D634" s="46">
        <v>42330.416666666664</v>
      </c>
      <c r="E634" s="16">
        <v>217</v>
      </c>
      <c r="F634" s="16">
        <f t="shared" si="27"/>
        <v>2.17</v>
      </c>
      <c r="G634" s="71" t="s">
        <v>153</v>
      </c>
      <c r="H634" s="20">
        <v>-19.5</v>
      </c>
      <c r="I634" s="20">
        <v>-40.99</v>
      </c>
      <c r="J634" s="16">
        <v>59</v>
      </c>
      <c r="K634" s="16">
        <v>52.3</v>
      </c>
      <c r="L634" s="16" t="s">
        <v>151</v>
      </c>
      <c r="M634" s="78"/>
    </row>
    <row r="635" spans="1:13" ht="45" x14ac:dyDescent="0.2">
      <c r="A635" s="55" t="s">
        <v>284</v>
      </c>
      <c r="B635" s="45">
        <v>0.03</v>
      </c>
      <c r="C635" s="71" t="s">
        <v>153</v>
      </c>
      <c r="D635" s="46">
        <v>42335.916666666664</v>
      </c>
      <c r="E635" s="16">
        <v>217</v>
      </c>
      <c r="F635" s="16">
        <f t="shared" si="27"/>
        <v>6.51</v>
      </c>
      <c r="G635" s="71" t="s">
        <v>153</v>
      </c>
      <c r="H635" s="20">
        <v>-19.5</v>
      </c>
      <c r="I635" s="20">
        <v>-40.99</v>
      </c>
      <c r="J635" s="16">
        <v>59</v>
      </c>
      <c r="K635" s="16">
        <v>52.3</v>
      </c>
      <c r="L635" s="16" t="s">
        <v>151</v>
      </c>
      <c r="M635" s="78"/>
    </row>
    <row r="636" spans="1:13" ht="30" x14ac:dyDescent="0.2">
      <c r="A636" s="27" t="s">
        <v>299</v>
      </c>
      <c r="B636" s="75" t="s">
        <v>153</v>
      </c>
      <c r="C636" s="28">
        <v>5.0000000000000001E-3</v>
      </c>
      <c r="D636" s="31">
        <v>42342.59375</v>
      </c>
      <c r="E636" s="16">
        <v>514</v>
      </c>
      <c r="F636" s="71" t="s">
        <v>153</v>
      </c>
      <c r="G636" s="16">
        <f t="shared" ref="G636:G651" si="28">C636*E636</f>
        <v>2.57</v>
      </c>
      <c r="H636" s="20">
        <v>-19.5</v>
      </c>
      <c r="I636" s="20">
        <v>-41.03</v>
      </c>
      <c r="J636" s="16">
        <v>59</v>
      </c>
      <c r="K636" s="16">
        <v>67.099999999999994</v>
      </c>
      <c r="L636" s="16" t="s">
        <v>151</v>
      </c>
      <c r="M636" s="78"/>
    </row>
    <row r="637" spans="1:13" ht="30" x14ac:dyDescent="0.2">
      <c r="A637" s="27" t="s">
        <v>299</v>
      </c>
      <c r="B637" s="75" t="s">
        <v>153</v>
      </c>
      <c r="C637" s="28">
        <v>8.9999999999999993E-3</v>
      </c>
      <c r="D637" s="31">
        <v>42340.599305555559</v>
      </c>
      <c r="E637" s="16">
        <v>514</v>
      </c>
      <c r="F637" s="71" t="s">
        <v>153</v>
      </c>
      <c r="G637" s="16">
        <f t="shared" si="28"/>
        <v>4.6259999999999994</v>
      </c>
      <c r="H637" s="20">
        <v>-19.5</v>
      </c>
      <c r="I637" s="20">
        <v>-41.03</v>
      </c>
      <c r="J637" s="16">
        <v>59</v>
      </c>
      <c r="K637" s="16">
        <v>67.099999999999994</v>
      </c>
      <c r="L637" s="16" t="s">
        <v>151</v>
      </c>
      <c r="M637" s="78"/>
    </row>
    <row r="638" spans="1:13" ht="30" x14ac:dyDescent="0.2">
      <c r="A638" s="55" t="s">
        <v>299</v>
      </c>
      <c r="B638" s="75" t="s">
        <v>153</v>
      </c>
      <c r="C638" s="45">
        <v>1.0999999999999999E-2</v>
      </c>
      <c r="D638" s="46">
        <v>42329.333333333336</v>
      </c>
      <c r="E638" s="16">
        <v>217</v>
      </c>
      <c r="F638" s="71" t="s">
        <v>153</v>
      </c>
      <c r="G638" s="16">
        <f t="shared" si="28"/>
        <v>2.387</v>
      </c>
      <c r="H638" s="20">
        <v>-19.5</v>
      </c>
      <c r="I638" s="20">
        <v>-41.03</v>
      </c>
      <c r="J638" s="16">
        <v>60</v>
      </c>
      <c r="K638" s="16">
        <v>52.3</v>
      </c>
      <c r="L638" s="16" t="s">
        <v>151</v>
      </c>
      <c r="M638" s="78"/>
    </row>
    <row r="639" spans="1:13" ht="30" x14ac:dyDescent="0.2">
      <c r="A639" s="55" t="s">
        <v>299</v>
      </c>
      <c r="B639" s="75" t="s">
        <v>153</v>
      </c>
      <c r="C639" s="45">
        <v>1.4999999999999999E-2</v>
      </c>
      <c r="D639" s="46">
        <v>42333</v>
      </c>
      <c r="E639" s="16">
        <v>217</v>
      </c>
      <c r="F639" s="71" t="s">
        <v>153</v>
      </c>
      <c r="G639" s="16">
        <f t="shared" si="28"/>
        <v>3.2549999999999999</v>
      </c>
      <c r="H639" s="20">
        <v>-19.5</v>
      </c>
      <c r="I639" s="20">
        <v>-41.03</v>
      </c>
      <c r="J639" s="16">
        <v>60</v>
      </c>
      <c r="K639" s="16">
        <v>52.3</v>
      </c>
      <c r="L639" s="16" t="s">
        <v>151</v>
      </c>
      <c r="M639" s="78"/>
    </row>
    <row r="640" spans="1:13" ht="30" x14ac:dyDescent="0.2">
      <c r="A640" s="55" t="s">
        <v>299</v>
      </c>
      <c r="B640" s="75" t="s">
        <v>153</v>
      </c>
      <c r="C640" s="45">
        <v>0.04</v>
      </c>
      <c r="D640" s="46">
        <v>42325</v>
      </c>
      <c r="E640" s="16">
        <v>217</v>
      </c>
      <c r="F640" s="71" t="s">
        <v>153</v>
      </c>
      <c r="G640" s="16">
        <f t="shared" si="28"/>
        <v>8.68</v>
      </c>
      <c r="H640" s="20">
        <v>-19.5</v>
      </c>
      <c r="I640" s="20">
        <v>-41.03</v>
      </c>
      <c r="J640" s="16">
        <v>60</v>
      </c>
      <c r="K640" s="16">
        <v>52.3</v>
      </c>
      <c r="L640" s="16" t="s">
        <v>151</v>
      </c>
      <c r="M640" s="78"/>
    </row>
    <row r="641" spans="1:13" ht="30" x14ac:dyDescent="0.2">
      <c r="A641" s="55" t="s">
        <v>215</v>
      </c>
      <c r="B641" s="45">
        <v>2.4099999999999998E-3</v>
      </c>
      <c r="C641" s="45">
        <v>6.2500000000000003E-3</v>
      </c>
      <c r="D641" s="46">
        <v>42331.57916666667</v>
      </c>
      <c r="E641" s="16">
        <v>217</v>
      </c>
      <c r="F641" s="16">
        <f>B641*E641</f>
        <v>0.52296999999999993</v>
      </c>
      <c r="G641" s="16">
        <f t="shared" si="28"/>
        <v>1.3562500000000002</v>
      </c>
      <c r="H641" s="20">
        <v>-19.5</v>
      </c>
      <c r="I641" s="20">
        <v>-41.02</v>
      </c>
      <c r="J641" s="16">
        <v>61</v>
      </c>
      <c r="K641" s="16">
        <v>52.3</v>
      </c>
      <c r="L641" s="16" t="s">
        <v>151</v>
      </c>
      <c r="M641" s="78"/>
    </row>
    <row r="642" spans="1:13" ht="30" x14ac:dyDescent="0.2">
      <c r="A642" s="27" t="s">
        <v>215</v>
      </c>
      <c r="B642" s="75" t="s">
        <v>153</v>
      </c>
      <c r="C642" s="28">
        <v>8.0000000000000002E-3</v>
      </c>
      <c r="D642" s="31">
        <v>42356.756944444445</v>
      </c>
      <c r="E642" s="16">
        <v>514</v>
      </c>
      <c r="F642" s="71" t="s">
        <v>153</v>
      </c>
      <c r="G642" s="16">
        <f t="shared" si="28"/>
        <v>4.1120000000000001</v>
      </c>
      <c r="H642" s="20">
        <v>-19.5</v>
      </c>
      <c r="I642" s="20">
        <v>-41.02</v>
      </c>
      <c r="J642" s="16">
        <v>61</v>
      </c>
      <c r="K642" s="16">
        <v>67.099999999999994</v>
      </c>
      <c r="L642" s="16" t="s">
        <v>151</v>
      </c>
      <c r="M642" s="78"/>
    </row>
    <row r="643" spans="1:13" ht="30" x14ac:dyDescent="0.2">
      <c r="A643" s="27" t="s">
        <v>215</v>
      </c>
      <c r="B643" s="75" t="s">
        <v>153</v>
      </c>
      <c r="C643" s="28">
        <v>1.2999999999999999E-2</v>
      </c>
      <c r="D643" s="31">
        <v>42355.305555555555</v>
      </c>
      <c r="E643" s="16">
        <v>514</v>
      </c>
      <c r="F643" s="71" t="s">
        <v>153</v>
      </c>
      <c r="G643" s="16">
        <f t="shared" si="28"/>
        <v>6.6819999999999995</v>
      </c>
      <c r="H643" s="20">
        <v>-19.5</v>
      </c>
      <c r="I643" s="20">
        <v>-41.02</v>
      </c>
      <c r="J643" s="16">
        <v>61</v>
      </c>
      <c r="K643" s="16">
        <v>67.099999999999994</v>
      </c>
      <c r="L643" s="16" t="s">
        <v>151</v>
      </c>
      <c r="M643" s="78"/>
    </row>
    <row r="644" spans="1:13" ht="30" x14ac:dyDescent="0.2">
      <c r="A644" s="27" t="s">
        <v>215</v>
      </c>
      <c r="B644" s="75" t="s">
        <v>153</v>
      </c>
      <c r="C644" s="28">
        <v>1.2999999999999999E-2</v>
      </c>
      <c r="D644" s="31">
        <v>42368.420138888891</v>
      </c>
      <c r="E644" s="16">
        <v>514</v>
      </c>
      <c r="F644" s="71" t="s">
        <v>153</v>
      </c>
      <c r="G644" s="16">
        <f t="shared" si="28"/>
        <v>6.6819999999999995</v>
      </c>
      <c r="H644" s="20">
        <v>-19.5</v>
      </c>
      <c r="I644" s="20">
        <v>-41.02</v>
      </c>
      <c r="J644" s="16">
        <v>61</v>
      </c>
      <c r="K644" s="16">
        <v>67.099999999999994</v>
      </c>
      <c r="L644" s="16" t="s">
        <v>151</v>
      </c>
      <c r="M644" s="78"/>
    </row>
    <row r="645" spans="1:13" ht="30" x14ac:dyDescent="0.2">
      <c r="A645" s="27" t="s">
        <v>215</v>
      </c>
      <c r="B645" s="75" t="s">
        <v>153</v>
      </c>
      <c r="C645" s="28">
        <v>1.4999999999999999E-2</v>
      </c>
      <c r="D645" s="31">
        <v>42350.486111111109</v>
      </c>
      <c r="E645" s="16">
        <v>514</v>
      </c>
      <c r="F645" s="71" t="s">
        <v>153</v>
      </c>
      <c r="G645" s="16">
        <f t="shared" si="28"/>
        <v>7.71</v>
      </c>
      <c r="H645" s="20">
        <v>-19.5</v>
      </c>
      <c r="I645" s="20">
        <v>-41.02</v>
      </c>
      <c r="J645" s="16">
        <v>61</v>
      </c>
      <c r="K645" s="16">
        <v>67.099999999999994</v>
      </c>
      <c r="L645" s="16" t="s">
        <v>151</v>
      </c>
      <c r="M645" s="78"/>
    </row>
    <row r="646" spans="1:13" ht="30" x14ac:dyDescent="0.2">
      <c r="A646" s="27" t="s">
        <v>215</v>
      </c>
      <c r="B646" s="75" t="s">
        <v>153</v>
      </c>
      <c r="C646" s="28">
        <v>1.4999999999999999E-2</v>
      </c>
      <c r="D646" s="31">
        <v>42356.576388888891</v>
      </c>
      <c r="E646" s="16">
        <v>514</v>
      </c>
      <c r="F646" s="71" t="s">
        <v>153</v>
      </c>
      <c r="G646" s="16">
        <f t="shared" si="28"/>
        <v>7.71</v>
      </c>
      <c r="H646" s="20">
        <v>-19.5</v>
      </c>
      <c r="I646" s="20">
        <v>-41.02</v>
      </c>
      <c r="J646" s="16">
        <v>61</v>
      </c>
      <c r="K646" s="16">
        <v>67.099999999999994</v>
      </c>
      <c r="L646" s="16" t="s">
        <v>151</v>
      </c>
      <c r="M646" s="78"/>
    </row>
    <row r="647" spans="1:13" ht="30" x14ac:dyDescent="0.2">
      <c r="A647" s="27" t="s">
        <v>215</v>
      </c>
      <c r="B647" s="75" t="s">
        <v>153</v>
      </c>
      <c r="C647" s="28">
        <v>1.6E-2</v>
      </c>
      <c r="D647" s="31">
        <v>42367.361111111109</v>
      </c>
      <c r="E647" s="16">
        <v>514</v>
      </c>
      <c r="F647" s="71" t="s">
        <v>153</v>
      </c>
      <c r="G647" s="16">
        <f t="shared" si="28"/>
        <v>8.2240000000000002</v>
      </c>
      <c r="H647" s="20">
        <v>-19.5</v>
      </c>
      <c r="I647" s="20">
        <v>-41.02</v>
      </c>
      <c r="J647" s="16">
        <v>61</v>
      </c>
      <c r="K647" s="16">
        <v>67.099999999999994</v>
      </c>
      <c r="L647" s="16" t="s">
        <v>151</v>
      </c>
      <c r="M647" s="78"/>
    </row>
    <row r="648" spans="1:13" ht="30" x14ac:dyDescent="0.2">
      <c r="A648" s="55" t="s">
        <v>215</v>
      </c>
      <c r="B648" s="45">
        <v>7.7799999999999996E-3</v>
      </c>
      <c r="C648" s="45">
        <v>1.6299999999999999E-2</v>
      </c>
      <c r="D648" s="46">
        <v>42334.520833333336</v>
      </c>
      <c r="E648" s="16">
        <v>217</v>
      </c>
      <c r="F648" s="16">
        <f>B648*E648</f>
        <v>1.6882599999999999</v>
      </c>
      <c r="G648" s="16">
        <f t="shared" si="28"/>
        <v>3.5370999999999997</v>
      </c>
      <c r="H648" s="20">
        <v>-19.5</v>
      </c>
      <c r="I648" s="20">
        <v>-41.02</v>
      </c>
      <c r="J648" s="16">
        <v>61</v>
      </c>
      <c r="K648" s="16">
        <v>52.3</v>
      </c>
      <c r="L648" s="16" t="s">
        <v>151</v>
      </c>
      <c r="M648" s="78"/>
    </row>
    <row r="649" spans="1:13" ht="30" x14ac:dyDescent="0.2">
      <c r="A649" s="27" t="s">
        <v>215</v>
      </c>
      <c r="B649" s="75" t="s">
        <v>153</v>
      </c>
      <c r="C649" s="28">
        <v>1.7999999999999999E-2</v>
      </c>
      <c r="D649" s="31">
        <v>42348.597222222219</v>
      </c>
      <c r="E649" s="16">
        <v>514</v>
      </c>
      <c r="F649" s="71" t="s">
        <v>153</v>
      </c>
      <c r="G649" s="16">
        <f t="shared" si="28"/>
        <v>9.2519999999999989</v>
      </c>
      <c r="H649" s="20">
        <v>-19.5</v>
      </c>
      <c r="I649" s="20">
        <v>-41.02</v>
      </c>
      <c r="J649" s="16">
        <v>61</v>
      </c>
      <c r="K649" s="16">
        <v>67.099999999999994</v>
      </c>
      <c r="L649" s="16" t="s">
        <v>151</v>
      </c>
      <c r="M649" s="78"/>
    </row>
    <row r="650" spans="1:13" ht="30" x14ac:dyDescent="0.2">
      <c r="A650" s="55" t="s">
        <v>215</v>
      </c>
      <c r="B650" s="45">
        <v>8.6899999999999998E-3</v>
      </c>
      <c r="C650" s="45">
        <v>3.0099999999999998E-2</v>
      </c>
      <c r="D650" s="46">
        <v>42328.715277777781</v>
      </c>
      <c r="E650" s="16">
        <v>217</v>
      </c>
      <c r="F650" s="16">
        <f>B650*E650</f>
        <v>1.8857299999999999</v>
      </c>
      <c r="G650" s="16">
        <f t="shared" si="28"/>
        <v>6.5316999999999998</v>
      </c>
      <c r="H650" s="20">
        <v>-19.5</v>
      </c>
      <c r="I650" s="20">
        <v>-41.02</v>
      </c>
      <c r="J650" s="16">
        <v>61</v>
      </c>
      <c r="K650" s="16">
        <v>52.3</v>
      </c>
      <c r="L650" s="16" t="s">
        <v>151</v>
      </c>
      <c r="M650" s="78"/>
    </row>
    <row r="651" spans="1:13" ht="30" x14ac:dyDescent="0.2">
      <c r="A651" s="27" t="s">
        <v>215</v>
      </c>
      <c r="B651" s="75" t="s">
        <v>153</v>
      </c>
      <c r="C651" s="28">
        <v>4.2999999999999997E-2</v>
      </c>
      <c r="D651" s="31">
        <v>42347.719444444447</v>
      </c>
      <c r="E651" s="16">
        <v>514</v>
      </c>
      <c r="F651" s="71" t="s">
        <v>153</v>
      </c>
      <c r="G651" s="16">
        <f t="shared" si="28"/>
        <v>22.101999999999997</v>
      </c>
      <c r="H651" s="20">
        <v>-19.5</v>
      </c>
      <c r="I651" s="20">
        <v>-41.02</v>
      </c>
      <c r="J651" s="16">
        <v>61</v>
      </c>
      <c r="K651" s="16">
        <v>67.099999999999994</v>
      </c>
      <c r="L651" s="16" t="s">
        <v>151</v>
      </c>
      <c r="M651" s="78"/>
    </row>
    <row r="652" spans="1:13" ht="30" x14ac:dyDescent="0.2">
      <c r="A652" s="55" t="s">
        <v>215</v>
      </c>
      <c r="B652" s="45">
        <v>3.2699999999999999E-3</v>
      </c>
      <c r="C652" s="71" t="s">
        <v>153</v>
      </c>
      <c r="D652" s="46">
        <v>42324.655555555553</v>
      </c>
      <c r="E652" s="16">
        <v>217</v>
      </c>
      <c r="F652" s="16">
        <f>B652*E652</f>
        <v>0.70958999999999994</v>
      </c>
      <c r="G652" s="71" t="s">
        <v>153</v>
      </c>
      <c r="H652" s="20">
        <v>-19.5</v>
      </c>
      <c r="I652" s="20">
        <v>-41.02</v>
      </c>
      <c r="J652" s="16">
        <v>61</v>
      </c>
      <c r="K652" s="16">
        <v>52.3</v>
      </c>
      <c r="L652" s="16" t="s">
        <v>151</v>
      </c>
      <c r="M652" s="78"/>
    </row>
    <row r="653" spans="1:13" ht="30" x14ac:dyDescent="0.2">
      <c r="A653" s="55" t="s">
        <v>215</v>
      </c>
      <c r="B653" s="45">
        <v>3.9300000000000003E-3</v>
      </c>
      <c r="C653" s="71" t="s">
        <v>153</v>
      </c>
      <c r="D653" s="46">
        <v>42318.270833333336</v>
      </c>
      <c r="E653" s="16">
        <v>217</v>
      </c>
      <c r="F653" s="16">
        <f>B653*E653</f>
        <v>0.85281000000000007</v>
      </c>
      <c r="G653" s="71" t="s">
        <v>153</v>
      </c>
      <c r="H653" s="20">
        <v>-19.5</v>
      </c>
      <c r="I653" s="20">
        <v>-41.02</v>
      </c>
      <c r="J653" s="16">
        <v>61</v>
      </c>
      <c r="K653" s="16">
        <v>52.3</v>
      </c>
      <c r="L653" s="16" t="s">
        <v>151</v>
      </c>
      <c r="M653" s="78"/>
    </row>
    <row r="654" spans="1:13" ht="30" x14ac:dyDescent="0.2">
      <c r="A654" s="55" t="s">
        <v>269</v>
      </c>
      <c r="B654" s="45">
        <v>2.7200000000000002E-3</v>
      </c>
      <c r="C654" s="45">
        <v>5.8300000000000001E-3</v>
      </c>
      <c r="D654" s="46">
        <v>42330.916666666664</v>
      </c>
      <c r="E654" s="16">
        <v>217</v>
      </c>
      <c r="F654" s="16">
        <f>B654*E654</f>
        <v>0.5902400000000001</v>
      </c>
      <c r="G654" s="16">
        <f t="shared" ref="G654:G699" si="29">C654*E654</f>
        <v>1.26511</v>
      </c>
      <c r="H654" s="20">
        <v>-19.5</v>
      </c>
      <c r="I654" s="20">
        <v>-41.02</v>
      </c>
      <c r="J654" s="16">
        <v>59</v>
      </c>
      <c r="K654" s="16">
        <v>52.3</v>
      </c>
      <c r="L654" s="16" t="s">
        <v>151</v>
      </c>
      <c r="M654" s="78"/>
    </row>
    <row r="655" spans="1:13" ht="30" x14ac:dyDescent="0.2">
      <c r="A655" s="27" t="s">
        <v>269</v>
      </c>
      <c r="B655" s="75" t="s">
        <v>153</v>
      </c>
      <c r="C655" s="28">
        <v>6.0000000000000001E-3</v>
      </c>
      <c r="D655" s="31">
        <v>42351.791666666664</v>
      </c>
      <c r="E655" s="16">
        <v>514</v>
      </c>
      <c r="F655" s="71" t="s">
        <v>153</v>
      </c>
      <c r="G655" s="16">
        <f t="shared" si="29"/>
        <v>3.0840000000000001</v>
      </c>
      <c r="H655" s="20">
        <v>-19.5</v>
      </c>
      <c r="I655" s="20">
        <v>-41.02</v>
      </c>
      <c r="J655" s="16">
        <v>59</v>
      </c>
      <c r="K655" s="16">
        <v>67.099999999999994</v>
      </c>
      <c r="L655" s="16" t="s">
        <v>151</v>
      </c>
      <c r="M655" s="78"/>
    </row>
    <row r="656" spans="1:13" ht="30" x14ac:dyDescent="0.2">
      <c r="A656" s="55" t="s">
        <v>269</v>
      </c>
      <c r="B656" s="75" t="s">
        <v>153</v>
      </c>
      <c r="C656" s="45">
        <v>8.0000000000000002E-3</v>
      </c>
      <c r="D656" s="46">
        <v>42337.791666666664</v>
      </c>
      <c r="E656" s="16">
        <v>217</v>
      </c>
      <c r="F656" s="71" t="s">
        <v>153</v>
      </c>
      <c r="G656" s="16">
        <f t="shared" si="29"/>
        <v>1.736</v>
      </c>
      <c r="H656" s="20">
        <v>-19.5</v>
      </c>
      <c r="I656" s="20">
        <v>-41.02</v>
      </c>
      <c r="J656" s="16">
        <v>59</v>
      </c>
      <c r="K656" s="16">
        <v>52.3</v>
      </c>
      <c r="L656" s="16" t="s">
        <v>151</v>
      </c>
      <c r="M656" s="78"/>
    </row>
    <row r="657" spans="1:13" ht="30" x14ac:dyDescent="0.2">
      <c r="A657" s="27" t="s">
        <v>269</v>
      </c>
      <c r="B657" s="75" t="s">
        <v>153</v>
      </c>
      <c r="C657" s="28">
        <v>8.0000000000000002E-3</v>
      </c>
      <c r="D657" s="31">
        <v>42356.791666666664</v>
      </c>
      <c r="E657" s="16">
        <v>514</v>
      </c>
      <c r="F657" s="71" t="s">
        <v>153</v>
      </c>
      <c r="G657" s="16">
        <f t="shared" si="29"/>
        <v>4.1120000000000001</v>
      </c>
      <c r="H657" s="20">
        <v>-19.5</v>
      </c>
      <c r="I657" s="20">
        <v>-41.02</v>
      </c>
      <c r="J657" s="16">
        <v>59</v>
      </c>
      <c r="K657" s="16">
        <v>67.099999999999994</v>
      </c>
      <c r="L657" s="16" t="s">
        <v>151</v>
      </c>
      <c r="M657" s="78"/>
    </row>
    <row r="658" spans="1:13" ht="30" x14ac:dyDescent="0.2">
      <c r="A658" s="27" t="s">
        <v>269</v>
      </c>
      <c r="B658" s="75" t="s">
        <v>153</v>
      </c>
      <c r="C658" s="28">
        <v>0.01</v>
      </c>
      <c r="D658" s="31">
        <v>42352.291666666664</v>
      </c>
      <c r="E658" s="16">
        <v>514</v>
      </c>
      <c r="F658" s="71" t="s">
        <v>153</v>
      </c>
      <c r="G658" s="16">
        <f t="shared" si="29"/>
        <v>5.14</v>
      </c>
      <c r="H658" s="20">
        <v>-19.5</v>
      </c>
      <c r="I658" s="20">
        <v>-41.02</v>
      </c>
      <c r="J658" s="16">
        <v>59</v>
      </c>
      <c r="K658" s="16">
        <v>67.099999999999994</v>
      </c>
      <c r="L658" s="16" t="s">
        <v>151</v>
      </c>
      <c r="M658" s="78"/>
    </row>
    <row r="659" spans="1:13" ht="30" x14ac:dyDescent="0.2">
      <c r="A659" s="55" t="s">
        <v>269</v>
      </c>
      <c r="B659" s="45">
        <v>3.1099999999999999E-3</v>
      </c>
      <c r="C659" s="45">
        <v>1.09E-2</v>
      </c>
      <c r="D659" s="46">
        <v>42328.416666666664</v>
      </c>
      <c r="E659" s="16">
        <v>217</v>
      </c>
      <c r="F659" s="16">
        <f>B659*E659</f>
        <v>0.67486999999999997</v>
      </c>
      <c r="G659" s="16">
        <f t="shared" si="29"/>
        <v>2.3653</v>
      </c>
      <c r="H659" s="20">
        <v>-19.5</v>
      </c>
      <c r="I659" s="20">
        <v>-41.02</v>
      </c>
      <c r="J659" s="16">
        <v>59</v>
      </c>
      <c r="K659" s="16">
        <v>52.3</v>
      </c>
      <c r="L659" s="16" t="s">
        <v>151</v>
      </c>
      <c r="M659" s="78"/>
    </row>
    <row r="660" spans="1:13" ht="30" x14ac:dyDescent="0.2">
      <c r="A660" s="55" t="s">
        <v>269</v>
      </c>
      <c r="B660" s="75" t="s">
        <v>153</v>
      </c>
      <c r="C660" s="45">
        <v>1.0999999999999999E-2</v>
      </c>
      <c r="D660" s="46">
        <v>42331.916666666664</v>
      </c>
      <c r="E660" s="16">
        <v>217</v>
      </c>
      <c r="F660" s="71" t="s">
        <v>153</v>
      </c>
      <c r="G660" s="16">
        <f t="shared" si="29"/>
        <v>2.387</v>
      </c>
      <c r="H660" s="20">
        <v>-19.5</v>
      </c>
      <c r="I660" s="20">
        <v>-41.02</v>
      </c>
      <c r="J660" s="16">
        <v>59</v>
      </c>
      <c r="K660" s="16">
        <v>52.3</v>
      </c>
      <c r="L660" s="16" t="s">
        <v>151</v>
      </c>
      <c r="M660" s="78"/>
    </row>
    <row r="661" spans="1:13" ht="30" x14ac:dyDescent="0.2">
      <c r="A661" s="55" t="s">
        <v>269</v>
      </c>
      <c r="B661" s="75" t="s">
        <v>153</v>
      </c>
      <c r="C661" s="45">
        <v>1.0999999999999999E-2</v>
      </c>
      <c r="D661" s="46">
        <v>42332.916666666664</v>
      </c>
      <c r="E661" s="16">
        <v>217</v>
      </c>
      <c r="F661" s="71" t="s">
        <v>153</v>
      </c>
      <c r="G661" s="16">
        <f t="shared" si="29"/>
        <v>2.387</v>
      </c>
      <c r="H661" s="20">
        <v>-19.5</v>
      </c>
      <c r="I661" s="20">
        <v>-41.02</v>
      </c>
      <c r="J661" s="16">
        <v>59</v>
      </c>
      <c r="K661" s="16">
        <v>52.3</v>
      </c>
      <c r="L661" s="16" t="s">
        <v>151</v>
      </c>
      <c r="M661" s="78"/>
    </row>
    <row r="662" spans="1:13" ht="30" x14ac:dyDescent="0.2">
      <c r="A662" s="27" t="s">
        <v>269</v>
      </c>
      <c r="B662" s="75" t="s">
        <v>153</v>
      </c>
      <c r="C662" s="28">
        <v>1.0999999999999999E-2</v>
      </c>
      <c r="D662" s="31">
        <v>42366.291666666664</v>
      </c>
      <c r="E662" s="16">
        <v>514</v>
      </c>
      <c r="F662" s="71" t="s">
        <v>153</v>
      </c>
      <c r="G662" s="16">
        <f t="shared" si="29"/>
        <v>5.6539999999999999</v>
      </c>
      <c r="H662" s="20">
        <v>-19.5</v>
      </c>
      <c r="I662" s="20">
        <v>-41.02</v>
      </c>
      <c r="J662" s="16">
        <v>59</v>
      </c>
      <c r="K662" s="16">
        <v>67.099999999999994</v>
      </c>
      <c r="L662" s="16" t="s">
        <v>151</v>
      </c>
      <c r="M662" s="78"/>
    </row>
    <row r="663" spans="1:13" ht="30" x14ac:dyDescent="0.2">
      <c r="A663" s="55" t="s">
        <v>269</v>
      </c>
      <c r="B663" s="75" t="s">
        <v>153</v>
      </c>
      <c r="C663" s="45">
        <v>1.2E-2</v>
      </c>
      <c r="D663" s="46">
        <v>42338.291666666664</v>
      </c>
      <c r="E663" s="16">
        <v>217</v>
      </c>
      <c r="F663" s="71" t="s">
        <v>153</v>
      </c>
      <c r="G663" s="16">
        <f t="shared" si="29"/>
        <v>2.6040000000000001</v>
      </c>
      <c r="H663" s="20">
        <v>-19.5</v>
      </c>
      <c r="I663" s="20">
        <v>-41.02</v>
      </c>
      <c r="J663" s="16">
        <v>59</v>
      </c>
      <c r="K663" s="16">
        <v>52.3</v>
      </c>
      <c r="L663" s="16" t="s">
        <v>151</v>
      </c>
      <c r="M663" s="78"/>
    </row>
    <row r="664" spans="1:13" ht="30" x14ac:dyDescent="0.2">
      <c r="A664" s="55" t="s">
        <v>269</v>
      </c>
      <c r="B664" s="75" t="s">
        <v>153</v>
      </c>
      <c r="C664" s="45">
        <v>1.2E-2</v>
      </c>
      <c r="D664" s="46">
        <v>42338.791666666664</v>
      </c>
      <c r="E664" s="16">
        <v>217</v>
      </c>
      <c r="F664" s="71" t="s">
        <v>153</v>
      </c>
      <c r="G664" s="16">
        <f t="shared" si="29"/>
        <v>2.6040000000000001</v>
      </c>
      <c r="H664" s="20">
        <v>-19.5</v>
      </c>
      <c r="I664" s="20">
        <v>-41.02</v>
      </c>
      <c r="J664" s="16">
        <v>59</v>
      </c>
      <c r="K664" s="16">
        <v>52.3</v>
      </c>
      <c r="L664" s="16" t="s">
        <v>151</v>
      </c>
      <c r="M664" s="78"/>
    </row>
    <row r="665" spans="1:13" ht="30" x14ac:dyDescent="0.2">
      <c r="A665" s="27" t="s">
        <v>269</v>
      </c>
      <c r="B665" s="75" t="s">
        <v>153</v>
      </c>
      <c r="C665" s="28">
        <v>1.2E-2</v>
      </c>
      <c r="D665" s="31">
        <v>42357.791666666664</v>
      </c>
      <c r="E665" s="16">
        <v>514</v>
      </c>
      <c r="F665" s="71" t="s">
        <v>153</v>
      </c>
      <c r="G665" s="16">
        <f t="shared" si="29"/>
        <v>6.1680000000000001</v>
      </c>
      <c r="H665" s="20">
        <v>-19.5</v>
      </c>
      <c r="I665" s="20">
        <v>-41.02</v>
      </c>
      <c r="J665" s="16">
        <v>59</v>
      </c>
      <c r="K665" s="16">
        <v>67.099999999999994</v>
      </c>
      <c r="L665" s="16" t="s">
        <v>151</v>
      </c>
      <c r="M665" s="78"/>
    </row>
    <row r="666" spans="1:13" ht="30" x14ac:dyDescent="0.2">
      <c r="A666" s="27" t="s">
        <v>269</v>
      </c>
      <c r="B666" s="75" t="s">
        <v>153</v>
      </c>
      <c r="C666" s="28">
        <v>1.2E-2</v>
      </c>
      <c r="D666" s="31">
        <v>42358.791666666664</v>
      </c>
      <c r="E666" s="16">
        <v>514</v>
      </c>
      <c r="F666" s="71" t="s">
        <v>153</v>
      </c>
      <c r="G666" s="16">
        <f t="shared" si="29"/>
        <v>6.1680000000000001</v>
      </c>
      <c r="H666" s="20">
        <v>-19.5</v>
      </c>
      <c r="I666" s="20">
        <v>-41.02</v>
      </c>
      <c r="J666" s="16">
        <v>59</v>
      </c>
      <c r="K666" s="16">
        <v>67.099999999999994</v>
      </c>
      <c r="L666" s="16" t="s">
        <v>151</v>
      </c>
      <c r="M666" s="78"/>
    </row>
    <row r="667" spans="1:13" ht="30" x14ac:dyDescent="0.2">
      <c r="A667" s="27" t="s">
        <v>269</v>
      </c>
      <c r="B667" s="75" t="s">
        <v>153</v>
      </c>
      <c r="C667" s="28">
        <v>1.2999999999999999E-2</v>
      </c>
      <c r="D667" s="31">
        <v>42343.791666666664</v>
      </c>
      <c r="E667" s="16">
        <v>514</v>
      </c>
      <c r="F667" s="71" t="s">
        <v>153</v>
      </c>
      <c r="G667" s="16">
        <f t="shared" si="29"/>
        <v>6.6819999999999995</v>
      </c>
      <c r="H667" s="20">
        <v>-19.5</v>
      </c>
      <c r="I667" s="20">
        <v>-41.02</v>
      </c>
      <c r="J667" s="16">
        <v>59</v>
      </c>
      <c r="K667" s="16">
        <v>67.099999999999994</v>
      </c>
      <c r="L667" s="16" t="s">
        <v>151</v>
      </c>
      <c r="M667" s="78"/>
    </row>
    <row r="668" spans="1:13" ht="30" x14ac:dyDescent="0.2">
      <c r="A668" s="55" t="s">
        <v>269</v>
      </c>
      <c r="B668" s="75" t="s">
        <v>153</v>
      </c>
      <c r="C668" s="45">
        <v>1.4999999999999999E-2</v>
      </c>
      <c r="D668" s="46">
        <v>42332.416666666664</v>
      </c>
      <c r="E668" s="16">
        <v>217</v>
      </c>
      <c r="F668" s="71" t="s">
        <v>153</v>
      </c>
      <c r="G668" s="16">
        <f t="shared" si="29"/>
        <v>3.2549999999999999</v>
      </c>
      <c r="H668" s="20">
        <v>-19.5</v>
      </c>
      <c r="I668" s="20">
        <v>-41.02</v>
      </c>
      <c r="J668" s="16">
        <v>59</v>
      </c>
      <c r="K668" s="16">
        <v>52.3</v>
      </c>
      <c r="L668" s="16" t="s">
        <v>151</v>
      </c>
      <c r="M668" s="78"/>
    </row>
    <row r="669" spans="1:13" ht="30" x14ac:dyDescent="0.2">
      <c r="A669" s="27" t="s">
        <v>269</v>
      </c>
      <c r="B669" s="75" t="s">
        <v>153</v>
      </c>
      <c r="C669" s="28">
        <v>1.4999999999999999E-2</v>
      </c>
      <c r="D669" s="31">
        <v>42355.791666666664</v>
      </c>
      <c r="E669" s="16">
        <v>514</v>
      </c>
      <c r="F669" s="71" t="s">
        <v>153</v>
      </c>
      <c r="G669" s="16">
        <f t="shared" si="29"/>
        <v>7.71</v>
      </c>
      <c r="H669" s="20">
        <v>-19.5</v>
      </c>
      <c r="I669" s="20">
        <v>-41.02</v>
      </c>
      <c r="J669" s="16">
        <v>59</v>
      </c>
      <c r="K669" s="16">
        <v>67.099999999999994</v>
      </c>
      <c r="L669" s="16" t="s">
        <v>151</v>
      </c>
      <c r="M669" s="78"/>
    </row>
    <row r="670" spans="1:13" ht="30" x14ac:dyDescent="0.2">
      <c r="A670" s="55" t="s">
        <v>269</v>
      </c>
      <c r="B670" s="45">
        <v>3.3300000000000001E-3</v>
      </c>
      <c r="C670" s="45">
        <v>1.52E-2</v>
      </c>
      <c r="D670" s="46">
        <v>42328.916666666664</v>
      </c>
      <c r="E670" s="16">
        <v>217</v>
      </c>
      <c r="F670" s="16">
        <f>B670*E670</f>
        <v>0.72260999999999997</v>
      </c>
      <c r="G670" s="16">
        <f t="shared" si="29"/>
        <v>3.2984</v>
      </c>
      <c r="H670" s="20">
        <v>-19.5</v>
      </c>
      <c r="I670" s="20">
        <v>-41.02</v>
      </c>
      <c r="J670" s="16">
        <v>59</v>
      </c>
      <c r="K670" s="16">
        <v>52.3</v>
      </c>
      <c r="L670" s="16" t="s">
        <v>151</v>
      </c>
      <c r="M670" s="78"/>
    </row>
    <row r="671" spans="1:13" ht="30" x14ac:dyDescent="0.2">
      <c r="A671" s="55" t="s">
        <v>269</v>
      </c>
      <c r="B671" s="45">
        <v>3.2299999999999998E-3</v>
      </c>
      <c r="C671" s="45">
        <v>1.5599999999999999E-2</v>
      </c>
      <c r="D671" s="46">
        <v>42327.916666666664</v>
      </c>
      <c r="E671" s="16">
        <v>217</v>
      </c>
      <c r="F671" s="16">
        <f>B671*E671</f>
        <v>0.70090999999999992</v>
      </c>
      <c r="G671" s="16">
        <f t="shared" si="29"/>
        <v>3.3851999999999998</v>
      </c>
      <c r="H671" s="20">
        <v>-19.5</v>
      </c>
      <c r="I671" s="20">
        <v>-41.02</v>
      </c>
      <c r="J671" s="16">
        <v>59</v>
      </c>
      <c r="K671" s="16">
        <v>52.3</v>
      </c>
      <c r="L671" s="16" t="s">
        <v>151</v>
      </c>
      <c r="M671" s="78"/>
    </row>
    <row r="672" spans="1:13" ht="30" x14ac:dyDescent="0.2">
      <c r="A672" s="27" t="s">
        <v>269</v>
      </c>
      <c r="B672" s="75" t="s">
        <v>153</v>
      </c>
      <c r="C672" s="28">
        <v>1.6E-2</v>
      </c>
      <c r="D672" s="31">
        <v>42344.791666666664</v>
      </c>
      <c r="E672" s="16">
        <v>514</v>
      </c>
      <c r="F672" s="71" t="s">
        <v>153</v>
      </c>
      <c r="G672" s="16">
        <f t="shared" si="29"/>
        <v>8.2240000000000002</v>
      </c>
      <c r="H672" s="20">
        <v>-19.5</v>
      </c>
      <c r="I672" s="20">
        <v>-41.02</v>
      </c>
      <c r="J672" s="16">
        <v>59</v>
      </c>
      <c r="K672" s="16">
        <v>67.099999999999994</v>
      </c>
      <c r="L672" s="16" t="s">
        <v>151</v>
      </c>
      <c r="M672" s="78"/>
    </row>
    <row r="673" spans="1:13" ht="30" x14ac:dyDescent="0.2">
      <c r="A673" s="27" t="s">
        <v>269</v>
      </c>
      <c r="B673" s="75" t="s">
        <v>153</v>
      </c>
      <c r="C673" s="28">
        <v>1.6E-2</v>
      </c>
      <c r="D673" s="31">
        <v>42360.791666666664</v>
      </c>
      <c r="E673" s="16">
        <v>514</v>
      </c>
      <c r="F673" s="71" t="s">
        <v>153</v>
      </c>
      <c r="G673" s="16">
        <f t="shared" si="29"/>
        <v>8.2240000000000002</v>
      </c>
      <c r="H673" s="20">
        <v>-19.5</v>
      </c>
      <c r="I673" s="20">
        <v>-41.02</v>
      </c>
      <c r="J673" s="16">
        <v>59</v>
      </c>
      <c r="K673" s="16">
        <v>67.099999999999994</v>
      </c>
      <c r="L673" s="16" t="s">
        <v>151</v>
      </c>
      <c r="M673" s="78"/>
    </row>
    <row r="674" spans="1:13" ht="30" x14ac:dyDescent="0.2">
      <c r="A674" s="27" t="s">
        <v>269</v>
      </c>
      <c r="B674" s="75" t="s">
        <v>153</v>
      </c>
      <c r="C674" s="28">
        <v>1.7000000000000001E-2</v>
      </c>
      <c r="D674" s="31">
        <v>42347.791666666664</v>
      </c>
      <c r="E674" s="16">
        <v>514</v>
      </c>
      <c r="F674" s="71" t="s">
        <v>153</v>
      </c>
      <c r="G674" s="16">
        <f t="shared" si="29"/>
        <v>8.7380000000000013</v>
      </c>
      <c r="H674" s="20">
        <v>-19.5</v>
      </c>
      <c r="I674" s="20">
        <v>-41.02</v>
      </c>
      <c r="J674" s="16">
        <v>59</v>
      </c>
      <c r="K674" s="16">
        <v>67.099999999999994</v>
      </c>
      <c r="L674" s="16" t="s">
        <v>151</v>
      </c>
      <c r="M674" s="78"/>
    </row>
    <row r="675" spans="1:13" ht="30" x14ac:dyDescent="0.2">
      <c r="A675" s="27" t="s">
        <v>269</v>
      </c>
      <c r="B675" s="75" t="s">
        <v>153</v>
      </c>
      <c r="C675" s="28">
        <v>1.7999999999999999E-2</v>
      </c>
      <c r="D675" s="31">
        <v>42354.291666666664</v>
      </c>
      <c r="E675" s="16">
        <v>514</v>
      </c>
      <c r="F675" s="71" t="s">
        <v>153</v>
      </c>
      <c r="G675" s="16">
        <f t="shared" si="29"/>
        <v>9.2519999999999989</v>
      </c>
      <c r="H675" s="20">
        <v>-19.5</v>
      </c>
      <c r="I675" s="20">
        <v>-41.02</v>
      </c>
      <c r="J675" s="16">
        <v>59</v>
      </c>
      <c r="K675" s="16">
        <v>67.099999999999994</v>
      </c>
      <c r="L675" s="16" t="s">
        <v>151</v>
      </c>
      <c r="M675" s="78"/>
    </row>
    <row r="676" spans="1:13" ht="30" x14ac:dyDescent="0.2">
      <c r="A676" s="55" t="s">
        <v>269</v>
      </c>
      <c r="B676" s="45">
        <v>0.01</v>
      </c>
      <c r="C676" s="45">
        <v>1.9E-2</v>
      </c>
      <c r="D676" s="46">
        <v>42331.416666666664</v>
      </c>
      <c r="E676" s="16">
        <v>217</v>
      </c>
      <c r="F676" s="16">
        <f>B676*E676</f>
        <v>2.17</v>
      </c>
      <c r="G676" s="16">
        <f t="shared" si="29"/>
        <v>4.1230000000000002</v>
      </c>
      <c r="H676" s="20">
        <v>-19.5</v>
      </c>
      <c r="I676" s="20">
        <v>-41.02</v>
      </c>
      <c r="J676" s="16">
        <v>59</v>
      </c>
      <c r="K676" s="16">
        <v>52.3</v>
      </c>
      <c r="L676" s="16" t="s">
        <v>151</v>
      </c>
      <c r="M676" s="78"/>
    </row>
    <row r="677" spans="1:13" ht="30" x14ac:dyDescent="0.2">
      <c r="A677" s="27" t="s">
        <v>269</v>
      </c>
      <c r="B677" s="75" t="s">
        <v>153</v>
      </c>
      <c r="C677" s="28">
        <v>1.9E-2</v>
      </c>
      <c r="D677" s="31">
        <v>42355.291666666664</v>
      </c>
      <c r="E677" s="16">
        <v>514</v>
      </c>
      <c r="F677" s="71" t="s">
        <v>153</v>
      </c>
      <c r="G677" s="16">
        <f t="shared" si="29"/>
        <v>9.766</v>
      </c>
      <c r="H677" s="20">
        <v>-19.5</v>
      </c>
      <c r="I677" s="20">
        <v>-41.02</v>
      </c>
      <c r="J677" s="16">
        <v>59</v>
      </c>
      <c r="K677" s="16">
        <v>67.099999999999994</v>
      </c>
      <c r="L677" s="16" t="s">
        <v>151</v>
      </c>
      <c r="M677" s="78"/>
    </row>
    <row r="678" spans="1:13" ht="30" x14ac:dyDescent="0.2">
      <c r="A678" s="55" t="s">
        <v>269</v>
      </c>
      <c r="B678" s="75" t="s">
        <v>153</v>
      </c>
      <c r="C678" s="45">
        <v>0.02</v>
      </c>
      <c r="D678" s="46">
        <v>42328.916666666664</v>
      </c>
      <c r="E678" s="16">
        <v>217</v>
      </c>
      <c r="F678" s="71" t="s">
        <v>153</v>
      </c>
      <c r="G678" s="16">
        <f t="shared" si="29"/>
        <v>4.34</v>
      </c>
      <c r="H678" s="20">
        <v>-19.5</v>
      </c>
      <c r="I678" s="20">
        <v>-41.02</v>
      </c>
      <c r="J678" s="16">
        <v>59</v>
      </c>
      <c r="K678" s="16">
        <v>52.3</v>
      </c>
      <c r="L678" s="16" t="s">
        <v>151</v>
      </c>
      <c r="M678" s="78"/>
    </row>
    <row r="679" spans="1:13" ht="30" x14ac:dyDescent="0.2">
      <c r="A679" s="27" t="s">
        <v>269</v>
      </c>
      <c r="B679" s="75" t="s">
        <v>153</v>
      </c>
      <c r="C679" s="28">
        <v>2.1000000000000001E-2</v>
      </c>
      <c r="D679" s="31">
        <v>42348.291666666664</v>
      </c>
      <c r="E679" s="16">
        <v>514</v>
      </c>
      <c r="F679" s="71" t="s">
        <v>153</v>
      </c>
      <c r="G679" s="16">
        <f t="shared" si="29"/>
        <v>10.794</v>
      </c>
      <c r="H679" s="20">
        <v>-19.5</v>
      </c>
      <c r="I679" s="20">
        <v>-41.02</v>
      </c>
      <c r="J679" s="16">
        <v>59</v>
      </c>
      <c r="K679" s="16">
        <v>67.099999999999994</v>
      </c>
      <c r="L679" s="16" t="s">
        <v>151</v>
      </c>
      <c r="M679" s="78"/>
    </row>
    <row r="680" spans="1:13" ht="30" x14ac:dyDescent="0.2">
      <c r="A680" s="27" t="s">
        <v>269</v>
      </c>
      <c r="B680" s="75" t="s">
        <v>153</v>
      </c>
      <c r="C680" s="28">
        <v>2.1000000000000001E-2</v>
      </c>
      <c r="D680" s="31">
        <v>42352.791666666664</v>
      </c>
      <c r="E680" s="16">
        <v>514</v>
      </c>
      <c r="F680" s="71" t="s">
        <v>153</v>
      </c>
      <c r="G680" s="16">
        <f t="shared" si="29"/>
        <v>10.794</v>
      </c>
      <c r="H680" s="20">
        <v>-19.5</v>
      </c>
      <c r="I680" s="20">
        <v>-41.02</v>
      </c>
      <c r="J680" s="16">
        <v>59</v>
      </c>
      <c r="K680" s="16">
        <v>67.099999999999994</v>
      </c>
      <c r="L680" s="16" t="s">
        <v>151</v>
      </c>
      <c r="M680" s="78"/>
    </row>
    <row r="681" spans="1:13" ht="30" x14ac:dyDescent="0.2">
      <c r="A681" s="27" t="s">
        <v>269</v>
      </c>
      <c r="B681" s="75" t="s">
        <v>153</v>
      </c>
      <c r="C681" s="28">
        <v>2.1999999999999999E-2</v>
      </c>
      <c r="D681" s="31">
        <v>42353.291666666664</v>
      </c>
      <c r="E681" s="16">
        <v>514</v>
      </c>
      <c r="F681" s="71" t="s">
        <v>153</v>
      </c>
      <c r="G681" s="16">
        <f t="shared" si="29"/>
        <v>11.308</v>
      </c>
      <c r="H681" s="20">
        <v>-19.5</v>
      </c>
      <c r="I681" s="20">
        <v>-41.02</v>
      </c>
      <c r="J681" s="16">
        <v>59</v>
      </c>
      <c r="K681" s="16">
        <v>67.099999999999994</v>
      </c>
      <c r="L681" s="16" t="s">
        <v>151</v>
      </c>
      <c r="M681" s="78"/>
    </row>
    <row r="682" spans="1:13" ht="30" x14ac:dyDescent="0.2">
      <c r="A682" s="27" t="s">
        <v>269</v>
      </c>
      <c r="B682" s="75" t="s">
        <v>153</v>
      </c>
      <c r="C682" s="28">
        <v>2.3E-2</v>
      </c>
      <c r="D682" s="31">
        <v>42348.791666666664</v>
      </c>
      <c r="E682" s="16">
        <v>514</v>
      </c>
      <c r="F682" s="71" t="s">
        <v>153</v>
      </c>
      <c r="G682" s="16">
        <f t="shared" si="29"/>
        <v>11.821999999999999</v>
      </c>
      <c r="H682" s="20">
        <v>-19.5</v>
      </c>
      <c r="I682" s="20">
        <v>-41.02</v>
      </c>
      <c r="J682" s="16">
        <v>59</v>
      </c>
      <c r="K682" s="16">
        <v>67.099999999999994</v>
      </c>
      <c r="L682" s="16" t="s">
        <v>151</v>
      </c>
      <c r="M682" s="78"/>
    </row>
    <row r="683" spans="1:13" ht="30" x14ac:dyDescent="0.2">
      <c r="A683" s="27" t="s">
        <v>269</v>
      </c>
      <c r="B683" s="75" t="s">
        <v>153</v>
      </c>
      <c r="C683" s="28">
        <v>2.4E-2</v>
      </c>
      <c r="D683" s="31">
        <v>42353.791666666664</v>
      </c>
      <c r="E683" s="16">
        <v>514</v>
      </c>
      <c r="F683" s="71" t="s">
        <v>153</v>
      </c>
      <c r="G683" s="16">
        <f t="shared" si="29"/>
        <v>12.336</v>
      </c>
      <c r="H683" s="20">
        <v>-19.5</v>
      </c>
      <c r="I683" s="20">
        <v>-41.02</v>
      </c>
      <c r="J683" s="16">
        <v>59</v>
      </c>
      <c r="K683" s="16">
        <v>67.099999999999994</v>
      </c>
      <c r="L683" s="16" t="s">
        <v>151</v>
      </c>
      <c r="M683" s="78"/>
    </row>
    <row r="684" spans="1:13" ht="30" x14ac:dyDescent="0.2">
      <c r="A684" s="27" t="s">
        <v>269</v>
      </c>
      <c r="B684" s="75" t="s">
        <v>153</v>
      </c>
      <c r="C684" s="28">
        <v>2.5000000000000001E-2</v>
      </c>
      <c r="D684" s="31">
        <v>42345.291666666664</v>
      </c>
      <c r="E684" s="16">
        <v>514</v>
      </c>
      <c r="F684" s="71" t="s">
        <v>153</v>
      </c>
      <c r="G684" s="16">
        <f t="shared" si="29"/>
        <v>12.850000000000001</v>
      </c>
      <c r="H684" s="20">
        <v>-19.5</v>
      </c>
      <c r="I684" s="20">
        <v>-41.02</v>
      </c>
      <c r="J684" s="16">
        <v>59</v>
      </c>
      <c r="K684" s="16">
        <v>67.099999999999994</v>
      </c>
      <c r="L684" s="16" t="s">
        <v>151</v>
      </c>
      <c r="M684" s="78"/>
    </row>
    <row r="685" spans="1:13" ht="30" x14ac:dyDescent="0.2">
      <c r="A685" s="55" t="s">
        <v>269</v>
      </c>
      <c r="B685" s="45">
        <v>7.45E-4</v>
      </c>
      <c r="C685" s="45">
        <v>2.64E-2</v>
      </c>
      <c r="D685" s="46">
        <v>42327.416666666664</v>
      </c>
      <c r="E685" s="16">
        <v>217</v>
      </c>
      <c r="F685" s="16">
        <f>B685*E685</f>
        <v>0.161665</v>
      </c>
      <c r="G685" s="16">
        <f t="shared" si="29"/>
        <v>5.7287999999999997</v>
      </c>
      <c r="H685" s="20">
        <v>-19.5</v>
      </c>
      <c r="I685" s="20">
        <v>-41.02</v>
      </c>
      <c r="J685" s="16">
        <v>59</v>
      </c>
      <c r="K685" s="16">
        <v>52.3</v>
      </c>
      <c r="L685" s="16" t="s">
        <v>151</v>
      </c>
      <c r="M685" s="78"/>
    </row>
    <row r="686" spans="1:13" ht="30" x14ac:dyDescent="0.2">
      <c r="A686" s="27" t="s">
        <v>269</v>
      </c>
      <c r="B686" s="75" t="s">
        <v>153</v>
      </c>
      <c r="C686" s="28">
        <v>2.7E-2</v>
      </c>
      <c r="D686" s="31">
        <v>42342.291666666664</v>
      </c>
      <c r="E686" s="16">
        <v>514</v>
      </c>
      <c r="F686" s="71" t="s">
        <v>153</v>
      </c>
      <c r="G686" s="16">
        <f t="shared" si="29"/>
        <v>13.878</v>
      </c>
      <c r="H686" s="20">
        <v>-19.5</v>
      </c>
      <c r="I686" s="20">
        <v>-41.02</v>
      </c>
      <c r="J686" s="16">
        <v>59</v>
      </c>
      <c r="K686" s="16">
        <v>67.099999999999994</v>
      </c>
      <c r="L686" s="16" t="s">
        <v>151</v>
      </c>
      <c r="M686" s="78"/>
    </row>
    <row r="687" spans="1:13" ht="30" x14ac:dyDescent="0.2">
      <c r="A687" s="55" t="s">
        <v>269</v>
      </c>
      <c r="B687" s="75" t="s">
        <v>153</v>
      </c>
      <c r="C687" s="45">
        <v>0.03</v>
      </c>
      <c r="D687" s="46">
        <v>42329.416666666664</v>
      </c>
      <c r="E687" s="16">
        <v>217</v>
      </c>
      <c r="F687" s="71" t="s">
        <v>153</v>
      </c>
      <c r="G687" s="16">
        <f t="shared" si="29"/>
        <v>6.51</v>
      </c>
      <c r="H687" s="20">
        <v>-19.5</v>
      </c>
      <c r="I687" s="20">
        <v>-41.02</v>
      </c>
      <c r="J687" s="16">
        <v>59</v>
      </c>
      <c r="K687" s="16">
        <v>52.3</v>
      </c>
      <c r="L687" s="16" t="s">
        <v>151</v>
      </c>
      <c r="M687" s="78"/>
    </row>
    <row r="688" spans="1:13" ht="30" x14ac:dyDescent="0.2">
      <c r="A688" s="27" t="s">
        <v>269</v>
      </c>
      <c r="B688" s="75" t="s">
        <v>153</v>
      </c>
      <c r="C688" s="28">
        <v>3.3000000000000002E-2</v>
      </c>
      <c r="D688" s="31">
        <v>42341.291666666664</v>
      </c>
      <c r="E688" s="16">
        <v>514</v>
      </c>
      <c r="F688" s="71" t="s">
        <v>153</v>
      </c>
      <c r="G688" s="16">
        <f t="shared" si="29"/>
        <v>16.962</v>
      </c>
      <c r="H688" s="20">
        <v>-19.5</v>
      </c>
      <c r="I688" s="20">
        <v>-41.02</v>
      </c>
      <c r="J688" s="16">
        <v>59</v>
      </c>
      <c r="K688" s="16">
        <v>67.099999999999994</v>
      </c>
      <c r="L688" s="16" t="s">
        <v>151</v>
      </c>
      <c r="M688" s="78"/>
    </row>
    <row r="689" spans="1:13" ht="30" x14ac:dyDescent="0.2">
      <c r="A689" s="55" t="s">
        <v>269</v>
      </c>
      <c r="B689" s="45">
        <v>6.45E-3</v>
      </c>
      <c r="C689" s="45">
        <v>3.6600000000000001E-2</v>
      </c>
      <c r="D689" s="46">
        <v>42326.416666666664</v>
      </c>
      <c r="E689" s="16">
        <v>217</v>
      </c>
      <c r="F689" s="16">
        <f t="shared" ref="F689:F700" si="30">B689*E689</f>
        <v>1.3996500000000001</v>
      </c>
      <c r="G689" s="16">
        <f t="shared" si="29"/>
        <v>7.9421999999999997</v>
      </c>
      <c r="H689" s="20">
        <v>-19.5</v>
      </c>
      <c r="I689" s="20">
        <v>-41.02</v>
      </c>
      <c r="J689" s="16">
        <v>59</v>
      </c>
      <c r="K689" s="16">
        <v>52.3</v>
      </c>
      <c r="L689" s="16" t="s">
        <v>151</v>
      </c>
      <c r="M689" s="78"/>
    </row>
    <row r="690" spans="1:13" ht="30" x14ac:dyDescent="0.2">
      <c r="A690" s="55" t="s">
        <v>269</v>
      </c>
      <c r="B690" s="45">
        <v>9.58E-3</v>
      </c>
      <c r="C690" s="45">
        <v>4.2500000000000003E-2</v>
      </c>
      <c r="D690" s="46">
        <v>42326.916666666664</v>
      </c>
      <c r="E690" s="16">
        <v>217</v>
      </c>
      <c r="F690" s="16">
        <f t="shared" si="30"/>
        <v>2.0788600000000002</v>
      </c>
      <c r="G690" s="16">
        <f t="shared" si="29"/>
        <v>9.2225000000000001</v>
      </c>
      <c r="H690" s="20">
        <v>-19.5</v>
      </c>
      <c r="I690" s="20">
        <v>-41.02</v>
      </c>
      <c r="J690" s="16">
        <v>59</v>
      </c>
      <c r="K690" s="16">
        <v>52.3</v>
      </c>
      <c r="L690" s="16" t="s">
        <v>151</v>
      </c>
      <c r="M690" s="78"/>
    </row>
    <row r="691" spans="1:13" ht="30" x14ac:dyDescent="0.2">
      <c r="A691" s="55" t="s">
        <v>269</v>
      </c>
      <c r="B691" s="45">
        <v>7.46E-2</v>
      </c>
      <c r="C691" s="45">
        <v>0.05</v>
      </c>
      <c r="D691" s="46">
        <v>42328.416666666664</v>
      </c>
      <c r="E691" s="16">
        <v>217</v>
      </c>
      <c r="F691" s="16">
        <f t="shared" si="30"/>
        <v>16.188199999999998</v>
      </c>
      <c r="G691" s="16">
        <f t="shared" si="29"/>
        <v>10.850000000000001</v>
      </c>
      <c r="H691" s="20">
        <v>-19.5</v>
      </c>
      <c r="I691" s="20">
        <v>-41.02</v>
      </c>
      <c r="J691" s="16">
        <v>59</v>
      </c>
      <c r="K691" s="16">
        <v>52.3</v>
      </c>
      <c r="L691" s="16" t="s">
        <v>151</v>
      </c>
      <c r="M691" s="78"/>
    </row>
    <row r="692" spans="1:13" ht="30" x14ac:dyDescent="0.2">
      <c r="A692" s="55" t="s">
        <v>269</v>
      </c>
      <c r="B692" s="45">
        <v>1.4500000000000001E-2</v>
      </c>
      <c r="C692" s="45">
        <v>0.06</v>
      </c>
      <c r="D692" s="46">
        <v>42327.416666666664</v>
      </c>
      <c r="E692" s="16">
        <v>217</v>
      </c>
      <c r="F692" s="16">
        <f t="shared" si="30"/>
        <v>3.1465000000000001</v>
      </c>
      <c r="G692" s="16">
        <f t="shared" si="29"/>
        <v>13.02</v>
      </c>
      <c r="H692" s="20">
        <v>-19.5</v>
      </c>
      <c r="I692" s="20">
        <v>-41.02</v>
      </c>
      <c r="J692" s="16">
        <v>59</v>
      </c>
      <c r="K692" s="16">
        <v>52.3</v>
      </c>
      <c r="L692" s="16" t="s">
        <v>151</v>
      </c>
      <c r="M692" s="78"/>
    </row>
    <row r="693" spans="1:13" ht="30" x14ac:dyDescent="0.2">
      <c r="A693" s="55" t="s">
        <v>269</v>
      </c>
      <c r="B693" s="45">
        <v>0.19700000000000001</v>
      </c>
      <c r="C693" s="45">
        <v>0.06</v>
      </c>
      <c r="D693" s="46">
        <v>42326.416666666664</v>
      </c>
      <c r="E693" s="16">
        <v>217</v>
      </c>
      <c r="F693" s="16">
        <f t="shared" si="30"/>
        <v>42.749000000000002</v>
      </c>
      <c r="G693" s="16">
        <f t="shared" si="29"/>
        <v>13.02</v>
      </c>
      <c r="H693" s="20">
        <v>-19.5</v>
      </c>
      <c r="I693" s="20">
        <v>-41.02</v>
      </c>
      <c r="J693" s="16">
        <v>59</v>
      </c>
      <c r="K693" s="16">
        <v>52.3</v>
      </c>
      <c r="L693" s="16" t="s">
        <v>151</v>
      </c>
      <c r="M693" s="78"/>
    </row>
    <row r="694" spans="1:13" ht="30" x14ac:dyDescent="0.2">
      <c r="A694" s="55" t="s">
        <v>269</v>
      </c>
      <c r="B694" s="45">
        <v>0.1239</v>
      </c>
      <c r="C694" s="45">
        <v>7.0000000000000007E-2</v>
      </c>
      <c r="D694" s="46">
        <v>42326.916666666664</v>
      </c>
      <c r="E694" s="16">
        <v>217</v>
      </c>
      <c r="F694" s="16">
        <f t="shared" si="30"/>
        <v>26.886299999999999</v>
      </c>
      <c r="G694" s="16">
        <f t="shared" si="29"/>
        <v>15.190000000000001</v>
      </c>
      <c r="H694" s="20">
        <v>-19.5</v>
      </c>
      <c r="I694" s="20">
        <v>-41.02</v>
      </c>
      <c r="J694" s="16">
        <v>59</v>
      </c>
      <c r="K694" s="16">
        <v>52.3</v>
      </c>
      <c r="L694" s="16" t="s">
        <v>151</v>
      </c>
      <c r="M694" s="78"/>
    </row>
    <row r="695" spans="1:13" ht="30" x14ac:dyDescent="0.2">
      <c r="A695" s="55" t="s">
        <v>269</v>
      </c>
      <c r="B695" s="45">
        <v>9.7199999999999995E-2</v>
      </c>
      <c r="C695" s="45">
        <v>0.08</v>
      </c>
      <c r="D695" s="46">
        <v>42327.916666666664</v>
      </c>
      <c r="E695" s="16">
        <v>217</v>
      </c>
      <c r="F695" s="16">
        <f t="shared" si="30"/>
        <v>21.092399999999998</v>
      </c>
      <c r="G695" s="16">
        <f t="shared" si="29"/>
        <v>17.36</v>
      </c>
      <c r="H695" s="20">
        <v>-19.5</v>
      </c>
      <c r="I695" s="20">
        <v>-41.02</v>
      </c>
      <c r="J695" s="16">
        <v>59</v>
      </c>
      <c r="K695" s="16">
        <v>52.3</v>
      </c>
      <c r="L695" s="16" t="s">
        <v>151</v>
      </c>
      <c r="M695" s="78"/>
    </row>
    <row r="696" spans="1:13" ht="30" x14ac:dyDescent="0.2">
      <c r="A696" s="55" t="s">
        <v>269</v>
      </c>
      <c r="B696" s="45">
        <v>1.6899999999999998E-2</v>
      </c>
      <c r="C696" s="45">
        <v>0.104</v>
      </c>
      <c r="D696" s="46">
        <v>42325.916666666664</v>
      </c>
      <c r="E696" s="16">
        <v>217</v>
      </c>
      <c r="F696" s="16">
        <f t="shared" si="30"/>
        <v>3.6672999999999996</v>
      </c>
      <c r="G696" s="16">
        <f t="shared" si="29"/>
        <v>22.567999999999998</v>
      </c>
      <c r="H696" s="20">
        <v>-19.5</v>
      </c>
      <c r="I696" s="20">
        <v>-41.02</v>
      </c>
      <c r="J696" s="16">
        <v>59</v>
      </c>
      <c r="K696" s="16">
        <v>52.3</v>
      </c>
      <c r="L696" s="16" t="s">
        <v>151</v>
      </c>
      <c r="M696" s="78"/>
    </row>
    <row r="697" spans="1:13" ht="30" x14ac:dyDescent="0.2">
      <c r="A697" s="55" t="s">
        <v>269</v>
      </c>
      <c r="B697" s="45">
        <v>2.1100000000000001E-2</v>
      </c>
      <c r="C697" s="45">
        <v>0.113</v>
      </c>
      <c r="D697" s="46">
        <v>42326.166666666664</v>
      </c>
      <c r="E697" s="16">
        <v>217</v>
      </c>
      <c r="F697" s="16">
        <f t="shared" si="30"/>
        <v>4.5787000000000004</v>
      </c>
      <c r="G697" s="16">
        <f t="shared" si="29"/>
        <v>24.521000000000001</v>
      </c>
      <c r="H697" s="20">
        <v>-19.5</v>
      </c>
      <c r="I697" s="20">
        <v>-41.02</v>
      </c>
      <c r="J697" s="16">
        <v>59</v>
      </c>
      <c r="K697" s="16">
        <v>52.3</v>
      </c>
      <c r="L697" s="16" t="s">
        <v>151</v>
      </c>
      <c r="M697" s="78"/>
    </row>
    <row r="698" spans="1:13" ht="30" x14ac:dyDescent="0.2">
      <c r="A698" s="55" t="s">
        <v>269</v>
      </c>
      <c r="B698" s="45">
        <v>0.2465</v>
      </c>
      <c r="C698" s="45">
        <v>0.13</v>
      </c>
      <c r="D698" s="46">
        <v>42325.916666666664</v>
      </c>
      <c r="E698" s="16">
        <v>217</v>
      </c>
      <c r="F698" s="16">
        <f t="shared" si="30"/>
        <v>53.490499999999997</v>
      </c>
      <c r="G698" s="16">
        <f t="shared" si="29"/>
        <v>28.21</v>
      </c>
      <c r="H698" s="20">
        <v>-19.5</v>
      </c>
      <c r="I698" s="20">
        <v>-41.02</v>
      </c>
      <c r="J698" s="16">
        <v>59</v>
      </c>
      <c r="K698" s="16">
        <v>52.3</v>
      </c>
      <c r="L698" s="16" t="s">
        <v>151</v>
      </c>
      <c r="M698" s="78"/>
    </row>
    <row r="699" spans="1:13" ht="30" x14ac:dyDescent="0.2">
      <c r="A699" s="55" t="s">
        <v>269</v>
      </c>
      <c r="B699" s="45">
        <v>0.20979999999999999</v>
      </c>
      <c r="C699" s="45">
        <v>0.14000000000000001</v>
      </c>
      <c r="D699" s="46">
        <v>42326.166666666664</v>
      </c>
      <c r="E699" s="16">
        <v>217</v>
      </c>
      <c r="F699" s="16">
        <f t="shared" si="30"/>
        <v>45.526599999999995</v>
      </c>
      <c r="G699" s="16">
        <f t="shared" si="29"/>
        <v>30.380000000000003</v>
      </c>
      <c r="H699" s="20">
        <v>-19.5</v>
      </c>
      <c r="I699" s="20">
        <v>-41.02</v>
      </c>
      <c r="J699" s="16">
        <v>59</v>
      </c>
      <c r="K699" s="16">
        <v>52.3</v>
      </c>
      <c r="L699" s="16" t="s">
        <v>151</v>
      </c>
      <c r="M699" s="78"/>
    </row>
    <row r="700" spans="1:13" ht="30" x14ac:dyDescent="0.2">
      <c r="A700" s="55" t="s">
        <v>269</v>
      </c>
      <c r="B700" s="45">
        <v>1.23E-3</v>
      </c>
      <c r="C700" s="71" t="s">
        <v>153</v>
      </c>
      <c r="D700" s="46">
        <v>42329.416666666664</v>
      </c>
      <c r="E700" s="16">
        <v>217</v>
      </c>
      <c r="F700" s="16">
        <f t="shared" si="30"/>
        <v>0.26690999999999998</v>
      </c>
      <c r="G700" s="71" t="s">
        <v>153</v>
      </c>
      <c r="H700" s="20">
        <v>-19.5</v>
      </c>
      <c r="I700" s="20">
        <v>-41.02</v>
      </c>
      <c r="J700" s="16">
        <v>59</v>
      </c>
      <c r="K700" s="16">
        <v>52.3</v>
      </c>
      <c r="L700" s="16" t="s">
        <v>151</v>
      </c>
      <c r="M700" s="78"/>
    </row>
    <row r="701" spans="1:13" ht="30" x14ac:dyDescent="0.2">
      <c r="A701" s="55" t="s">
        <v>277</v>
      </c>
      <c r="B701" s="75" t="s">
        <v>153</v>
      </c>
      <c r="C701" s="45">
        <v>5.0000000000000001E-3</v>
      </c>
      <c r="D701" s="46">
        <v>42331.416666666664</v>
      </c>
      <c r="E701" s="16">
        <v>217</v>
      </c>
      <c r="F701" s="71" t="s">
        <v>153</v>
      </c>
      <c r="G701" s="16">
        <f t="shared" ref="G701:G764" si="31">C701*E701</f>
        <v>1.085</v>
      </c>
      <c r="H701" s="20">
        <v>-19.5</v>
      </c>
      <c r="I701" s="20">
        <v>-41.02</v>
      </c>
      <c r="J701" s="16">
        <v>60</v>
      </c>
      <c r="K701" s="16">
        <v>52.3</v>
      </c>
      <c r="L701" s="16" t="s">
        <v>151</v>
      </c>
      <c r="M701" s="78"/>
    </row>
    <row r="702" spans="1:13" ht="30" x14ac:dyDescent="0.2">
      <c r="A702" s="27" t="s">
        <v>277</v>
      </c>
      <c r="B702" s="75" t="s">
        <v>153</v>
      </c>
      <c r="C702" s="28">
        <v>7.0000000000000001E-3</v>
      </c>
      <c r="D702" s="31">
        <v>42366.791666666664</v>
      </c>
      <c r="E702" s="16">
        <v>514</v>
      </c>
      <c r="F702" s="71" t="s">
        <v>153</v>
      </c>
      <c r="G702" s="16">
        <f t="shared" si="31"/>
        <v>3.5979999999999999</v>
      </c>
      <c r="H702" s="20">
        <v>-19.5</v>
      </c>
      <c r="I702" s="20">
        <v>-41.02</v>
      </c>
      <c r="J702" s="16">
        <v>60</v>
      </c>
      <c r="K702" s="16">
        <v>67.099999999999994</v>
      </c>
      <c r="L702" s="16" t="s">
        <v>151</v>
      </c>
      <c r="M702" s="78"/>
    </row>
    <row r="703" spans="1:13" ht="30" x14ac:dyDescent="0.2">
      <c r="A703" s="55" t="s">
        <v>277</v>
      </c>
      <c r="B703" s="75" t="s">
        <v>153</v>
      </c>
      <c r="C703" s="45">
        <v>0.01</v>
      </c>
      <c r="D703" s="46">
        <v>42335.416666666664</v>
      </c>
      <c r="E703" s="16">
        <v>217</v>
      </c>
      <c r="F703" s="71" t="s">
        <v>153</v>
      </c>
      <c r="G703" s="16">
        <f t="shared" si="31"/>
        <v>2.17</v>
      </c>
      <c r="H703" s="20">
        <v>-19.5</v>
      </c>
      <c r="I703" s="20">
        <v>-41.02</v>
      </c>
      <c r="J703" s="16">
        <v>60</v>
      </c>
      <c r="K703" s="16">
        <v>52.3</v>
      </c>
      <c r="L703" s="16" t="s">
        <v>151</v>
      </c>
      <c r="M703" s="78"/>
    </row>
    <row r="704" spans="1:13" ht="30" x14ac:dyDescent="0.2">
      <c r="A704" s="55" t="s">
        <v>277</v>
      </c>
      <c r="B704" s="75" t="s">
        <v>153</v>
      </c>
      <c r="C704" s="45">
        <v>0.01</v>
      </c>
      <c r="D704" s="46">
        <v>42335.916666666664</v>
      </c>
      <c r="E704" s="16">
        <v>217</v>
      </c>
      <c r="F704" s="71" t="s">
        <v>153</v>
      </c>
      <c r="G704" s="16">
        <f t="shared" si="31"/>
        <v>2.17</v>
      </c>
      <c r="H704" s="20">
        <v>-19.5</v>
      </c>
      <c r="I704" s="20">
        <v>-41.02</v>
      </c>
      <c r="J704" s="16">
        <v>60</v>
      </c>
      <c r="K704" s="16">
        <v>52.3</v>
      </c>
      <c r="L704" s="16" t="s">
        <v>151</v>
      </c>
      <c r="M704" s="78"/>
    </row>
    <row r="705" spans="1:13" ht="30" x14ac:dyDescent="0.2">
      <c r="A705" s="27" t="s">
        <v>277</v>
      </c>
      <c r="B705" s="75" t="s">
        <v>153</v>
      </c>
      <c r="C705" s="28">
        <v>0.01</v>
      </c>
      <c r="D705" s="31">
        <v>42352.291666666664</v>
      </c>
      <c r="E705" s="16">
        <v>514</v>
      </c>
      <c r="F705" s="71" t="s">
        <v>153</v>
      </c>
      <c r="G705" s="16">
        <f t="shared" si="31"/>
        <v>5.14</v>
      </c>
      <c r="H705" s="20">
        <v>-19.5</v>
      </c>
      <c r="I705" s="20">
        <v>-41.02</v>
      </c>
      <c r="J705" s="16">
        <v>60</v>
      </c>
      <c r="K705" s="16">
        <v>67.099999999999994</v>
      </c>
      <c r="L705" s="16" t="s">
        <v>151</v>
      </c>
      <c r="M705" s="78"/>
    </row>
    <row r="706" spans="1:13" ht="30" x14ac:dyDescent="0.2">
      <c r="A706" s="27" t="s">
        <v>277</v>
      </c>
      <c r="B706" s="75" t="s">
        <v>153</v>
      </c>
      <c r="C706" s="28">
        <v>0.01</v>
      </c>
      <c r="D706" s="31">
        <v>42355.791666666664</v>
      </c>
      <c r="E706" s="16">
        <v>514</v>
      </c>
      <c r="F706" s="71" t="s">
        <v>153</v>
      </c>
      <c r="G706" s="16">
        <f t="shared" si="31"/>
        <v>5.14</v>
      </c>
      <c r="H706" s="20">
        <v>-19.5</v>
      </c>
      <c r="I706" s="20">
        <v>-41.02</v>
      </c>
      <c r="J706" s="16">
        <v>60</v>
      </c>
      <c r="K706" s="16">
        <v>67.099999999999994</v>
      </c>
      <c r="L706" s="16" t="s">
        <v>151</v>
      </c>
      <c r="M706" s="78"/>
    </row>
    <row r="707" spans="1:13" ht="30" x14ac:dyDescent="0.2">
      <c r="A707" s="27" t="s">
        <v>277</v>
      </c>
      <c r="B707" s="75" t="s">
        <v>153</v>
      </c>
      <c r="C707" s="28">
        <v>0.01</v>
      </c>
      <c r="D707" s="31">
        <v>42365.791666666664</v>
      </c>
      <c r="E707" s="16">
        <v>514</v>
      </c>
      <c r="F707" s="71" t="s">
        <v>153</v>
      </c>
      <c r="G707" s="16">
        <f t="shared" si="31"/>
        <v>5.14</v>
      </c>
      <c r="H707" s="20">
        <v>-19.5</v>
      </c>
      <c r="I707" s="20">
        <v>-41.02</v>
      </c>
      <c r="J707" s="16">
        <v>60</v>
      </c>
      <c r="K707" s="16">
        <v>67.099999999999994</v>
      </c>
      <c r="L707" s="16" t="s">
        <v>151</v>
      </c>
      <c r="M707" s="78"/>
    </row>
    <row r="708" spans="1:13" ht="30" x14ac:dyDescent="0.2">
      <c r="A708" s="27" t="s">
        <v>277</v>
      </c>
      <c r="B708" s="75" t="s">
        <v>153</v>
      </c>
      <c r="C708" s="28">
        <v>1.0999999999999999E-2</v>
      </c>
      <c r="D708" s="31">
        <v>42366.291666666664</v>
      </c>
      <c r="E708" s="16">
        <v>514</v>
      </c>
      <c r="F708" s="71" t="s">
        <v>153</v>
      </c>
      <c r="G708" s="16">
        <f t="shared" si="31"/>
        <v>5.6539999999999999</v>
      </c>
      <c r="H708" s="20">
        <v>-19.5</v>
      </c>
      <c r="I708" s="20">
        <v>-41.02</v>
      </c>
      <c r="J708" s="16">
        <v>60</v>
      </c>
      <c r="K708" s="16">
        <v>67.099999999999994</v>
      </c>
      <c r="L708" s="16" t="s">
        <v>151</v>
      </c>
      <c r="M708" s="78"/>
    </row>
    <row r="709" spans="1:13" ht="30" x14ac:dyDescent="0.2">
      <c r="A709" s="55" t="s">
        <v>277</v>
      </c>
      <c r="B709" s="45">
        <v>3.0999999999999999E-3</v>
      </c>
      <c r="C709" s="45">
        <v>1.1900000000000001E-2</v>
      </c>
      <c r="D709" s="46">
        <v>42329.416666666664</v>
      </c>
      <c r="E709" s="16">
        <v>217</v>
      </c>
      <c r="F709" s="16">
        <f>B709*E709</f>
        <v>0.67269999999999996</v>
      </c>
      <c r="G709" s="16">
        <f t="shared" si="31"/>
        <v>2.5823</v>
      </c>
      <c r="H709" s="20">
        <v>-19.5</v>
      </c>
      <c r="I709" s="20">
        <v>-41.02</v>
      </c>
      <c r="J709" s="16">
        <v>60</v>
      </c>
      <c r="K709" s="16">
        <v>52.3</v>
      </c>
      <c r="L709" s="16" t="s">
        <v>151</v>
      </c>
      <c r="M709" s="78"/>
    </row>
    <row r="710" spans="1:13" ht="30" x14ac:dyDescent="0.2">
      <c r="A710" s="55" t="s">
        <v>277</v>
      </c>
      <c r="B710" s="45">
        <v>4.0400000000000002E-3</v>
      </c>
      <c r="C710" s="45">
        <v>1.1900000000000001E-2</v>
      </c>
      <c r="D710" s="46">
        <v>42328.416666666664</v>
      </c>
      <c r="E710" s="16">
        <v>217</v>
      </c>
      <c r="F710" s="16">
        <f>B710*E710</f>
        <v>0.87668000000000001</v>
      </c>
      <c r="G710" s="16">
        <f t="shared" si="31"/>
        <v>2.5823</v>
      </c>
      <c r="H710" s="20">
        <v>-19.5</v>
      </c>
      <c r="I710" s="20">
        <v>-41.02</v>
      </c>
      <c r="J710" s="16">
        <v>60</v>
      </c>
      <c r="K710" s="16">
        <v>52.3</v>
      </c>
      <c r="L710" s="16" t="s">
        <v>151</v>
      </c>
      <c r="M710" s="78"/>
    </row>
    <row r="711" spans="1:13" ht="30" x14ac:dyDescent="0.2">
      <c r="A711" s="55" t="s">
        <v>277</v>
      </c>
      <c r="B711" s="75" t="s">
        <v>153</v>
      </c>
      <c r="C711" s="45">
        <v>1.2E-2</v>
      </c>
      <c r="D711" s="46">
        <v>42332.916666666664</v>
      </c>
      <c r="E711" s="16">
        <v>217</v>
      </c>
      <c r="F711" s="71" t="s">
        <v>153</v>
      </c>
      <c r="G711" s="16">
        <f t="shared" si="31"/>
        <v>2.6040000000000001</v>
      </c>
      <c r="H711" s="20">
        <v>-19.5</v>
      </c>
      <c r="I711" s="20">
        <v>-41.02</v>
      </c>
      <c r="J711" s="16">
        <v>60</v>
      </c>
      <c r="K711" s="16">
        <v>52.3</v>
      </c>
      <c r="L711" s="16" t="s">
        <v>151</v>
      </c>
      <c r="M711" s="78"/>
    </row>
    <row r="712" spans="1:13" ht="30" x14ac:dyDescent="0.2">
      <c r="A712" s="55" t="s">
        <v>277</v>
      </c>
      <c r="B712" s="75" t="s">
        <v>153</v>
      </c>
      <c r="C712" s="45">
        <v>1.2E-2</v>
      </c>
      <c r="D712" s="46">
        <v>42338.291666666664</v>
      </c>
      <c r="E712" s="16">
        <v>217</v>
      </c>
      <c r="F712" s="71" t="s">
        <v>153</v>
      </c>
      <c r="G712" s="16">
        <f t="shared" si="31"/>
        <v>2.6040000000000001</v>
      </c>
      <c r="H712" s="20">
        <v>-19.5</v>
      </c>
      <c r="I712" s="20">
        <v>-41.02</v>
      </c>
      <c r="J712" s="16">
        <v>60</v>
      </c>
      <c r="K712" s="16">
        <v>52.3</v>
      </c>
      <c r="L712" s="16" t="s">
        <v>151</v>
      </c>
      <c r="M712" s="78"/>
    </row>
    <row r="713" spans="1:13" ht="30" x14ac:dyDescent="0.2">
      <c r="A713" s="55" t="s">
        <v>277</v>
      </c>
      <c r="B713" s="45">
        <v>3.96E-3</v>
      </c>
      <c r="C713" s="45">
        <v>1.21E-2</v>
      </c>
      <c r="D713" s="46">
        <v>42330.795138888891</v>
      </c>
      <c r="E713" s="16">
        <v>217</v>
      </c>
      <c r="F713" s="16">
        <f>B713*E713</f>
        <v>0.85931999999999997</v>
      </c>
      <c r="G713" s="16">
        <f t="shared" si="31"/>
        <v>2.6257000000000001</v>
      </c>
      <c r="H713" s="20">
        <v>-19.5</v>
      </c>
      <c r="I713" s="20">
        <v>-41.02</v>
      </c>
      <c r="J713" s="16">
        <v>60</v>
      </c>
      <c r="K713" s="16">
        <v>52.3</v>
      </c>
      <c r="L713" s="16" t="s">
        <v>151</v>
      </c>
      <c r="M713" s="78"/>
    </row>
    <row r="714" spans="1:13" ht="30" x14ac:dyDescent="0.2">
      <c r="A714" s="55" t="s">
        <v>277</v>
      </c>
      <c r="B714" s="75" t="s">
        <v>153</v>
      </c>
      <c r="C714" s="45">
        <v>1.2999999999999999E-2</v>
      </c>
      <c r="D714" s="46">
        <v>42332.416666666664</v>
      </c>
      <c r="E714" s="16">
        <v>217</v>
      </c>
      <c r="F714" s="71" t="s">
        <v>153</v>
      </c>
      <c r="G714" s="16">
        <f t="shared" si="31"/>
        <v>2.8209999999999997</v>
      </c>
      <c r="H714" s="20">
        <v>-19.5</v>
      </c>
      <c r="I714" s="20">
        <v>-41.02</v>
      </c>
      <c r="J714" s="16">
        <v>60</v>
      </c>
      <c r="K714" s="16">
        <v>52.3</v>
      </c>
      <c r="L714" s="16" t="s">
        <v>151</v>
      </c>
      <c r="M714" s="78"/>
    </row>
    <row r="715" spans="1:13" ht="30" x14ac:dyDescent="0.2">
      <c r="A715" s="55" t="s">
        <v>277</v>
      </c>
      <c r="B715" s="75" t="s">
        <v>153</v>
      </c>
      <c r="C715" s="45">
        <v>1.2999999999999999E-2</v>
      </c>
      <c r="D715" s="46">
        <v>42337.791666666664</v>
      </c>
      <c r="E715" s="16">
        <v>217</v>
      </c>
      <c r="F715" s="71" t="s">
        <v>153</v>
      </c>
      <c r="G715" s="16">
        <f t="shared" si="31"/>
        <v>2.8209999999999997</v>
      </c>
      <c r="H715" s="20">
        <v>-19.5</v>
      </c>
      <c r="I715" s="20">
        <v>-41.02</v>
      </c>
      <c r="J715" s="16">
        <v>60</v>
      </c>
      <c r="K715" s="16">
        <v>52.3</v>
      </c>
      <c r="L715" s="16" t="s">
        <v>151</v>
      </c>
      <c r="M715" s="78"/>
    </row>
    <row r="716" spans="1:13" ht="30" x14ac:dyDescent="0.2">
      <c r="A716" s="27" t="s">
        <v>277</v>
      </c>
      <c r="B716" s="75" t="s">
        <v>153</v>
      </c>
      <c r="C716" s="28">
        <v>1.2999999999999999E-2</v>
      </c>
      <c r="D716" s="31">
        <v>42341.291666666664</v>
      </c>
      <c r="E716" s="16">
        <v>514</v>
      </c>
      <c r="F716" s="71" t="s">
        <v>153</v>
      </c>
      <c r="G716" s="16">
        <f t="shared" si="31"/>
        <v>6.6819999999999995</v>
      </c>
      <c r="H716" s="20">
        <v>-19.5</v>
      </c>
      <c r="I716" s="20">
        <v>-41.02</v>
      </c>
      <c r="J716" s="16">
        <v>60</v>
      </c>
      <c r="K716" s="16">
        <v>67.099999999999994</v>
      </c>
      <c r="L716" s="16" t="s">
        <v>151</v>
      </c>
      <c r="M716" s="78"/>
    </row>
    <row r="717" spans="1:13" ht="30" x14ac:dyDescent="0.2">
      <c r="A717" s="27" t="s">
        <v>277</v>
      </c>
      <c r="B717" s="75" t="s">
        <v>153</v>
      </c>
      <c r="C717" s="28">
        <v>1.2999999999999999E-2</v>
      </c>
      <c r="D717" s="31">
        <v>42349.291666666664</v>
      </c>
      <c r="E717" s="16">
        <v>514</v>
      </c>
      <c r="F717" s="71" t="s">
        <v>153</v>
      </c>
      <c r="G717" s="16">
        <f t="shared" si="31"/>
        <v>6.6819999999999995</v>
      </c>
      <c r="H717" s="20">
        <v>-19.5</v>
      </c>
      <c r="I717" s="20">
        <v>-41.02</v>
      </c>
      <c r="J717" s="16">
        <v>60</v>
      </c>
      <c r="K717" s="16">
        <v>67.099999999999994</v>
      </c>
      <c r="L717" s="16" t="s">
        <v>151</v>
      </c>
      <c r="M717" s="78"/>
    </row>
    <row r="718" spans="1:13" ht="30" x14ac:dyDescent="0.2">
      <c r="A718" s="27" t="s">
        <v>277</v>
      </c>
      <c r="B718" s="75" t="s">
        <v>153</v>
      </c>
      <c r="C718" s="28">
        <v>1.4E-2</v>
      </c>
      <c r="D718" s="31">
        <v>42345.291666666664</v>
      </c>
      <c r="E718" s="16">
        <v>514</v>
      </c>
      <c r="F718" s="71" t="s">
        <v>153</v>
      </c>
      <c r="G718" s="16">
        <f t="shared" si="31"/>
        <v>7.1959999999999997</v>
      </c>
      <c r="H718" s="20">
        <v>-19.5</v>
      </c>
      <c r="I718" s="20">
        <v>-41.02</v>
      </c>
      <c r="J718" s="16">
        <v>60</v>
      </c>
      <c r="K718" s="16">
        <v>67.099999999999994</v>
      </c>
      <c r="L718" s="16" t="s">
        <v>151</v>
      </c>
      <c r="M718" s="78"/>
    </row>
    <row r="719" spans="1:13" ht="30" x14ac:dyDescent="0.2">
      <c r="A719" s="27" t="s">
        <v>277</v>
      </c>
      <c r="B719" s="75" t="s">
        <v>153</v>
      </c>
      <c r="C719" s="28">
        <v>1.4E-2</v>
      </c>
      <c r="D719" s="31">
        <v>42351.791666666664</v>
      </c>
      <c r="E719" s="16">
        <v>514</v>
      </c>
      <c r="F719" s="71" t="s">
        <v>153</v>
      </c>
      <c r="G719" s="16">
        <f t="shared" si="31"/>
        <v>7.1959999999999997</v>
      </c>
      <c r="H719" s="20">
        <v>-19.5</v>
      </c>
      <c r="I719" s="20">
        <v>-41.02</v>
      </c>
      <c r="J719" s="16">
        <v>60</v>
      </c>
      <c r="K719" s="16">
        <v>67.099999999999994</v>
      </c>
      <c r="L719" s="16" t="s">
        <v>151</v>
      </c>
      <c r="M719" s="78"/>
    </row>
    <row r="720" spans="1:13" ht="30" x14ac:dyDescent="0.2">
      <c r="A720" s="27" t="s">
        <v>277</v>
      </c>
      <c r="B720" s="75" t="s">
        <v>153</v>
      </c>
      <c r="C720" s="28">
        <v>1.4E-2</v>
      </c>
      <c r="D720" s="31">
        <v>42360.791666666664</v>
      </c>
      <c r="E720" s="16">
        <v>514</v>
      </c>
      <c r="F720" s="71" t="s">
        <v>153</v>
      </c>
      <c r="G720" s="16">
        <f t="shared" si="31"/>
        <v>7.1959999999999997</v>
      </c>
      <c r="H720" s="20">
        <v>-19.5</v>
      </c>
      <c r="I720" s="20">
        <v>-41.02</v>
      </c>
      <c r="J720" s="16">
        <v>60</v>
      </c>
      <c r="K720" s="16">
        <v>67.099999999999994</v>
      </c>
      <c r="L720" s="16" t="s">
        <v>151</v>
      </c>
      <c r="M720" s="78"/>
    </row>
    <row r="721" spans="1:13" ht="30" x14ac:dyDescent="0.2">
      <c r="A721" s="27" t="s">
        <v>277</v>
      </c>
      <c r="B721" s="75" t="s">
        <v>153</v>
      </c>
      <c r="C721" s="28">
        <v>1.4999999999999999E-2</v>
      </c>
      <c r="D721" s="31">
        <v>42358.791666666664</v>
      </c>
      <c r="E721" s="16">
        <v>514</v>
      </c>
      <c r="F721" s="71" t="s">
        <v>153</v>
      </c>
      <c r="G721" s="16">
        <f t="shared" si="31"/>
        <v>7.71</v>
      </c>
      <c r="H721" s="20">
        <v>-19.5</v>
      </c>
      <c r="I721" s="20">
        <v>-41.02</v>
      </c>
      <c r="J721" s="16">
        <v>60</v>
      </c>
      <c r="K721" s="16">
        <v>67.099999999999994</v>
      </c>
      <c r="L721" s="16" t="s">
        <v>151</v>
      </c>
      <c r="M721" s="78"/>
    </row>
    <row r="722" spans="1:13" ht="30" x14ac:dyDescent="0.2">
      <c r="A722" s="55" t="s">
        <v>277</v>
      </c>
      <c r="B722" s="75" t="s">
        <v>153</v>
      </c>
      <c r="C722" s="45">
        <v>1.6E-2</v>
      </c>
      <c r="D722" s="46">
        <v>42331.916666666664</v>
      </c>
      <c r="E722" s="16">
        <v>217</v>
      </c>
      <c r="F722" s="71" t="s">
        <v>153</v>
      </c>
      <c r="G722" s="16">
        <f t="shared" si="31"/>
        <v>3.472</v>
      </c>
      <c r="H722" s="20">
        <v>-19.5</v>
      </c>
      <c r="I722" s="20">
        <v>-41.02</v>
      </c>
      <c r="J722" s="16">
        <v>60</v>
      </c>
      <c r="K722" s="16">
        <v>52.3</v>
      </c>
      <c r="L722" s="16" t="s">
        <v>151</v>
      </c>
      <c r="M722" s="78"/>
    </row>
    <row r="723" spans="1:13" ht="30" x14ac:dyDescent="0.2">
      <c r="A723" s="55" t="s">
        <v>277</v>
      </c>
      <c r="B723" s="75" t="s">
        <v>153</v>
      </c>
      <c r="C723" s="45">
        <v>1.6E-2</v>
      </c>
      <c r="D723" s="46">
        <v>42338.791666666664</v>
      </c>
      <c r="E723" s="16">
        <v>217</v>
      </c>
      <c r="F723" s="71" t="s">
        <v>153</v>
      </c>
      <c r="G723" s="16">
        <f t="shared" si="31"/>
        <v>3.472</v>
      </c>
      <c r="H723" s="20">
        <v>-19.5</v>
      </c>
      <c r="I723" s="20">
        <v>-41.02</v>
      </c>
      <c r="J723" s="16">
        <v>60</v>
      </c>
      <c r="K723" s="16">
        <v>52.3</v>
      </c>
      <c r="L723" s="16" t="s">
        <v>151</v>
      </c>
      <c r="M723" s="78"/>
    </row>
    <row r="724" spans="1:13" ht="30" x14ac:dyDescent="0.2">
      <c r="A724" s="27" t="s">
        <v>277</v>
      </c>
      <c r="B724" s="75" t="s">
        <v>153</v>
      </c>
      <c r="C724" s="28">
        <v>1.6E-2</v>
      </c>
      <c r="D724" s="31">
        <v>42343.291666666664</v>
      </c>
      <c r="E724" s="16">
        <v>514</v>
      </c>
      <c r="F724" s="71" t="s">
        <v>153</v>
      </c>
      <c r="G724" s="16">
        <f t="shared" si="31"/>
        <v>8.2240000000000002</v>
      </c>
      <c r="H724" s="20">
        <v>-19.5</v>
      </c>
      <c r="I724" s="20">
        <v>-41.02</v>
      </c>
      <c r="J724" s="16">
        <v>60</v>
      </c>
      <c r="K724" s="16">
        <v>67.099999999999994</v>
      </c>
      <c r="L724" s="16" t="s">
        <v>151</v>
      </c>
      <c r="M724" s="78"/>
    </row>
    <row r="725" spans="1:13" ht="30" x14ac:dyDescent="0.2">
      <c r="A725" s="27" t="s">
        <v>277</v>
      </c>
      <c r="B725" s="75" t="s">
        <v>153</v>
      </c>
      <c r="C725" s="28">
        <v>1.7000000000000001E-2</v>
      </c>
      <c r="D725" s="31">
        <v>42347.791666666664</v>
      </c>
      <c r="E725" s="16">
        <v>514</v>
      </c>
      <c r="F725" s="71" t="s">
        <v>153</v>
      </c>
      <c r="G725" s="16">
        <f t="shared" si="31"/>
        <v>8.7380000000000013</v>
      </c>
      <c r="H725" s="20">
        <v>-19.5</v>
      </c>
      <c r="I725" s="20">
        <v>-41.02</v>
      </c>
      <c r="J725" s="16">
        <v>60</v>
      </c>
      <c r="K725" s="16">
        <v>67.099999999999994</v>
      </c>
      <c r="L725" s="16" t="s">
        <v>151</v>
      </c>
      <c r="M725" s="78"/>
    </row>
    <row r="726" spans="1:13" ht="30" x14ac:dyDescent="0.2">
      <c r="A726" s="27" t="s">
        <v>277</v>
      </c>
      <c r="B726" s="75" t="s">
        <v>153</v>
      </c>
      <c r="C726" s="28">
        <v>1.7000000000000001E-2</v>
      </c>
      <c r="D726" s="31">
        <v>42354.291666666664</v>
      </c>
      <c r="E726" s="16">
        <v>514</v>
      </c>
      <c r="F726" s="71" t="s">
        <v>153</v>
      </c>
      <c r="G726" s="16">
        <f t="shared" si="31"/>
        <v>8.7380000000000013</v>
      </c>
      <c r="H726" s="20">
        <v>-19.5</v>
      </c>
      <c r="I726" s="20">
        <v>-41.02</v>
      </c>
      <c r="J726" s="16">
        <v>60</v>
      </c>
      <c r="K726" s="16">
        <v>67.099999999999994</v>
      </c>
      <c r="L726" s="16" t="s">
        <v>151</v>
      </c>
      <c r="M726" s="78"/>
    </row>
    <row r="727" spans="1:13" ht="30" x14ac:dyDescent="0.2">
      <c r="A727" s="55" t="s">
        <v>277</v>
      </c>
      <c r="B727" s="75" t="s">
        <v>153</v>
      </c>
      <c r="C727" s="45">
        <v>0.02</v>
      </c>
      <c r="D727" s="46">
        <v>42329.416666666664</v>
      </c>
      <c r="E727" s="16">
        <v>217</v>
      </c>
      <c r="F727" s="71" t="s">
        <v>153</v>
      </c>
      <c r="G727" s="16">
        <f t="shared" si="31"/>
        <v>4.34</v>
      </c>
      <c r="H727" s="20">
        <v>-19.5</v>
      </c>
      <c r="I727" s="20">
        <v>-41.02</v>
      </c>
      <c r="J727" s="16">
        <v>60</v>
      </c>
      <c r="K727" s="16">
        <v>52.3</v>
      </c>
      <c r="L727" s="16" t="s">
        <v>151</v>
      </c>
      <c r="M727" s="78"/>
    </row>
    <row r="728" spans="1:13" ht="30" x14ac:dyDescent="0.2">
      <c r="A728" s="27" t="s">
        <v>277</v>
      </c>
      <c r="B728" s="75" t="s">
        <v>153</v>
      </c>
      <c r="C728" s="28">
        <v>0.02</v>
      </c>
      <c r="D728" s="31">
        <v>42343.791666666664</v>
      </c>
      <c r="E728" s="16">
        <v>514</v>
      </c>
      <c r="F728" s="71" t="s">
        <v>153</v>
      </c>
      <c r="G728" s="16">
        <f t="shared" si="31"/>
        <v>10.28</v>
      </c>
      <c r="H728" s="20">
        <v>-19.5</v>
      </c>
      <c r="I728" s="20">
        <v>-41.02</v>
      </c>
      <c r="J728" s="16">
        <v>60</v>
      </c>
      <c r="K728" s="16">
        <v>67.099999999999994</v>
      </c>
      <c r="L728" s="16" t="s">
        <v>151</v>
      </c>
      <c r="M728" s="78"/>
    </row>
    <row r="729" spans="1:13" ht="30" x14ac:dyDescent="0.2">
      <c r="A729" s="27" t="s">
        <v>277</v>
      </c>
      <c r="B729" s="75" t="s">
        <v>153</v>
      </c>
      <c r="C729" s="28">
        <v>0.02</v>
      </c>
      <c r="D729" s="31">
        <v>42348.291666666664</v>
      </c>
      <c r="E729" s="16">
        <v>514</v>
      </c>
      <c r="F729" s="71" t="s">
        <v>153</v>
      </c>
      <c r="G729" s="16">
        <f t="shared" si="31"/>
        <v>10.28</v>
      </c>
      <c r="H729" s="20">
        <v>-19.5</v>
      </c>
      <c r="I729" s="20">
        <v>-41.02</v>
      </c>
      <c r="J729" s="16">
        <v>60</v>
      </c>
      <c r="K729" s="16">
        <v>67.099999999999994</v>
      </c>
      <c r="L729" s="16" t="s">
        <v>151</v>
      </c>
      <c r="M729" s="78"/>
    </row>
    <row r="730" spans="1:13" ht="30" x14ac:dyDescent="0.2">
      <c r="A730" s="27" t="s">
        <v>277</v>
      </c>
      <c r="B730" s="75" t="s">
        <v>153</v>
      </c>
      <c r="C730" s="28">
        <v>2.1000000000000001E-2</v>
      </c>
      <c r="D730" s="31">
        <v>42342.291666666664</v>
      </c>
      <c r="E730" s="16">
        <v>514</v>
      </c>
      <c r="F730" s="71" t="s">
        <v>153</v>
      </c>
      <c r="G730" s="16">
        <f t="shared" si="31"/>
        <v>10.794</v>
      </c>
      <c r="H730" s="20">
        <v>-19.5</v>
      </c>
      <c r="I730" s="20">
        <v>-41.02</v>
      </c>
      <c r="J730" s="16">
        <v>60</v>
      </c>
      <c r="K730" s="16">
        <v>67.099999999999994</v>
      </c>
      <c r="L730" s="16" t="s">
        <v>151</v>
      </c>
      <c r="M730" s="78"/>
    </row>
    <row r="731" spans="1:13" ht="30" x14ac:dyDescent="0.2">
      <c r="A731" s="27" t="s">
        <v>277</v>
      </c>
      <c r="B731" s="75" t="s">
        <v>153</v>
      </c>
      <c r="C731" s="28">
        <v>2.1000000000000001E-2</v>
      </c>
      <c r="D731" s="31">
        <v>42353.291666666664</v>
      </c>
      <c r="E731" s="16">
        <v>514</v>
      </c>
      <c r="F731" s="71" t="s">
        <v>153</v>
      </c>
      <c r="G731" s="16">
        <f t="shared" si="31"/>
        <v>10.794</v>
      </c>
      <c r="H731" s="20">
        <v>-19.5</v>
      </c>
      <c r="I731" s="20">
        <v>-41.02</v>
      </c>
      <c r="J731" s="16">
        <v>60</v>
      </c>
      <c r="K731" s="16">
        <v>67.099999999999994</v>
      </c>
      <c r="L731" s="16" t="s">
        <v>151</v>
      </c>
      <c r="M731" s="78"/>
    </row>
    <row r="732" spans="1:13" ht="30" x14ac:dyDescent="0.2">
      <c r="A732" s="27" t="s">
        <v>277</v>
      </c>
      <c r="B732" s="75" t="s">
        <v>153</v>
      </c>
      <c r="C732" s="28">
        <v>2.1999999999999999E-2</v>
      </c>
      <c r="D732" s="31">
        <v>42344.791666666664</v>
      </c>
      <c r="E732" s="16">
        <v>514</v>
      </c>
      <c r="F732" s="71" t="s">
        <v>153</v>
      </c>
      <c r="G732" s="16">
        <f t="shared" si="31"/>
        <v>11.308</v>
      </c>
      <c r="H732" s="20">
        <v>-19.5</v>
      </c>
      <c r="I732" s="20">
        <v>-41.02</v>
      </c>
      <c r="J732" s="16">
        <v>60</v>
      </c>
      <c r="K732" s="16">
        <v>67.099999999999994</v>
      </c>
      <c r="L732" s="16" t="s">
        <v>151</v>
      </c>
      <c r="M732" s="78"/>
    </row>
    <row r="733" spans="1:13" ht="30" x14ac:dyDescent="0.2">
      <c r="A733" s="55" t="s">
        <v>277</v>
      </c>
      <c r="B733" s="45">
        <v>6.3200000000000001E-3</v>
      </c>
      <c r="C733" s="45">
        <v>2.24E-2</v>
      </c>
      <c r="D733" s="46">
        <v>42327.916666666664</v>
      </c>
      <c r="E733" s="16">
        <v>217</v>
      </c>
      <c r="F733" s="16">
        <f>B733*E733</f>
        <v>1.37144</v>
      </c>
      <c r="G733" s="16">
        <f t="shared" si="31"/>
        <v>4.8608000000000002</v>
      </c>
      <c r="H733" s="20">
        <v>-19.5</v>
      </c>
      <c r="I733" s="20">
        <v>-41.02</v>
      </c>
      <c r="J733" s="16">
        <v>60</v>
      </c>
      <c r="K733" s="16">
        <v>52.3</v>
      </c>
      <c r="L733" s="16" t="s">
        <v>151</v>
      </c>
      <c r="M733" s="78"/>
    </row>
    <row r="734" spans="1:13" ht="30" x14ac:dyDescent="0.2">
      <c r="A734" s="27" t="s">
        <v>277</v>
      </c>
      <c r="B734" s="75" t="s">
        <v>153</v>
      </c>
      <c r="C734" s="28">
        <v>2.4E-2</v>
      </c>
      <c r="D734" s="31">
        <v>42348.791666666664</v>
      </c>
      <c r="E734" s="16">
        <v>514</v>
      </c>
      <c r="F734" s="71" t="s">
        <v>153</v>
      </c>
      <c r="G734" s="16">
        <f t="shared" si="31"/>
        <v>12.336</v>
      </c>
      <c r="H734" s="20">
        <v>-19.5</v>
      </c>
      <c r="I734" s="20">
        <v>-41.02</v>
      </c>
      <c r="J734" s="16">
        <v>60</v>
      </c>
      <c r="K734" s="16">
        <v>67.099999999999994</v>
      </c>
      <c r="L734" s="16" t="s">
        <v>151</v>
      </c>
      <c r="M734" s="78"/>
    </row>
    <row r="735" spans="1:13" ht="30" x14ac:dyDescent="0.2">
      <c r="A735" s="55" t="s">
        <v>277</v>
      </c>
      <c r="B735" s="45">
        <v>4.9699999999999996E-3</v>
      </c>
      <c r="C735" s="45">
        <v>2.4299999999999999E-2</v>
      </c>
      <c r="D735" s="46">
        <v>42326.416666666664</v>
      </c>
      <c r="E735" s="16">
        <v>217</v>
      </c>
      <c r="F735" s="16">
        <f>B735*E735</f>
        <v>1.0784899999999999</v>
      </c>
      <c r="G735" s="16">
        <f t="shared" si="31"/>
        <v>5.2730999999999995</v>
      </c>
      <c r="H735" s="20">
        <v>-19.5</v>
      </c>
      <c r="I735" s="20">
        <v>-41.02</v>
      </c>
      <c r="J735" s="16">
        <v>60</v>
      </c>
      <c r="K735" s="16">
        <v>52.3</v>
      </c>
      <c r="L735" s="16" t="s">
        <v>151</v>
      </c>
      <c r="M735" s="78"/>
    </row>
    <row r="736" spans="1:13" ht="30" x14ac:dyDescent="0.2">
      <c r="A736" s="27" t="s">
        <v>277</v>
      </c>
      <c r="B736" s="75" t="s">
        <v>153</v>
      </c>
      <c r="C736" s="28">
        <v>2.5000000000000001E-2</v>
      </c>
      <c r="D736" s="31">
        <v>42352.791666666664</v>
      </c>
      <c r="E736" s="16">
        <v>514</v>
      </c>
      <c r="F736" s="71" t="s">
        <v>153</v>
      </c>
      <c r="G736" s="16">
        <f t="shared" si="31"/>
        <v>12.850000000000001</v>
      </c>
      <c r="H736" s="20">
        <v>-19.5</v>
      </c>
      <c r="I736" s="20">
        <v>-41.02</v>
      </c>
      <c r="J736" s="16">
        <v>60</v>
      </c>
      <c r="K736" s="16">
        <v>67.099999999999994</v>
      </c>
      <c r="L736" s="16" t="s">
        <v>151</v>
      </c>
      <c r="M736" s="78"/>
    </row>
    <row r="737" spans="1:13" ht="30" x14ac:dyDescent="0.2">
      <c r="A737" s="27" t="s">
        <v>277</v>
      </c>
      <c r="B737" s="75" t="s">
        <v>153</v>
      </c>
      <c r="C737" s="28">
        <v>2.5000000000000001E-2</v>
      </c>
      <c r="D737" s="31">
        <v>42353.791666666664</v>
      </c>
      <c r="E737" s="16">
        <v>514</v>
      </c>
      <c r="F737" s="71" t="s">
        <v>153</v>
      </c>
      <c r="G737" s="16">
        <f t="shared" si="31"/>
        <v>12.850000000000001</v>
      </c>
      <c r="H737" s="20">
        <v>-19.5</v>
      </c>
      <c r="I737" s="20">
        <v>-41.02</v>
      </c>
      <c r="J737" s="16">
        <v>60</v>
      </c>
      <c r="K737" s="16">
        <v>67.099999999999994</v>
      </c>
      <c r="L737" s="16" t="s">
        <v>151</v>
      </c>
      <c r="M737" s="78"/>
    </row>
    <row r="738" spans="1:13" ht="30" x14ac:dyDescent="0.2">
      <c r="A738" s="55" t="s">
        <v>277</v>
      </c>
      <c r="B738" s="45">
        <v>8.1499999999999993E-3</v>
      </c>
      <c r="C738" s="45">
        <v>2.69E-2</v>
      </c>
      <c r="D738" s="46">
        <v>42327.416666666664</v>
      </c>
      <c r="E738" s="16">
        <v>217</v>
      </c>
      <c r="F738" s="16">
        <f t="shared" ref="F738:F748" si="32">B738*E738</f>
        <v>1.7685499999999998</v>
      </c>
      <c r="G738" s="16">
        <f t="shared" si="31"/>
        <v>5.8372999999999999</v>
      </c>
      <c r="H738" s="20">
        <v>-19.5</v>
      </c>
      <c r="I738" s="20">
        <v>-41.02</v>
      </c>
      <c r="J738" s="16">
        <v>60</v>
      </c>
      <c r="K738" s="16">
        <v>52.3</v>
      </c>
      <c r="L738" s="16" t="s">
        <v>151</v>
      </c>
      <c r="M738" s="78"/>
    </row>
    <row r="739" spans="1:13" ht="30" x14ac:dyDescent="0.2">
      <c r="A739" s="55" t="s">
        <v>277</v>
      </c>
      <c r="B739" s="45">
        <v>8.9200000000000008E-3</v>
      </c>
      <c r="C739" s="45">
        <v>4.1000000000000002E-2</v>
      </c>
      <c r="D739" s="46">
        <v>42326.916666666664</v>
      </c>
      <c r="E739" s="16">
        <v>217</v>
      </c>
      <c r="F739" s="16">
        <f t="shared" si="32"/>
        <v>1.9356400000000002</v>
      </c>
      <c r="G739" s="16">
        <f t="shared" si="31"/>
        <v>8.8970000000000002</v>
      </c>
      <c r="H739" s="20">
        <v>-19.5</v>
      </c>
      <c r="I739" s="20">
        <v>-41.02</v>
      </c>
      <c r="J739" s="16">
        <v>60</v>
      </c>
      <c r="K739" s="16">
        <v>52.3</v>
      </c>
      <c r="L739" s="16" t="s">
        <v>151</v>
      </c>
      <c r="M739" s="78"/>
    </row>
    <row r="740" spans="1:13" ht="30" x14ac:dyDescent="0.2">
      <c r="A740" s="55" t="s">
        <v>277</v>
      </c>
      <c r="B740" s="45">
        <v>3.6400000000000002E-2</v>
      </c>
      <c r="C740" s="45">
        <v>6.4799999999999996E-2</v>
      </c>
      <c r="D740" s="46">
        <v>42325.916666666664</v>
      </c>
      <c r="E740" s="16">
        <v>217</v>
      </c>
      <c r="F740" s="16">
        <f t="shared" si="32"/>
        <v>7.8988000000000005</v>
      </c>
      <c r="G740" s="16">
        <f t="shared" si="31"/>
        <v>14.061599999999999</v>
      </c>
      <c r="H740" s="20">
        <v>-19.5</v>
      </c>
      <c r="I740" s="20">
        <v>-41.02</v>
      </c>
      <c r="J740" s="16">
        <v>60</v>
      </c>
      <c r="K740" s="16">
        <v>52.3</v>
      </c>
      <c r="L740" s="16" t="s">
        <v>151</v>
      </c>
      <c r="M740" s="78"/>
    </row>
    <row r="741" spans="1:13" ht="30" x14ac:dyDescent="0.2">
      <c r="A741" s="55" t="s">
        <v>277</v>
      </c>
      <c r="B741" s="45">
        <v>8.9399999999999993E-2</v>
      </c>
      <c r="C741" s="45">
        <v>7.0000000000000007E-2</v>
      </c>
      <c r="D741" s="46">
        <v>42327.916666666664</v>
      </c>
      <c r="E741" s="16">
        <v>217</v>
      </c>
      <c r="F741" s="16">
        <f t="shared" si="32"/>
        <v>19.399799999999999</v>
      </c>
      <c r="G741" s="16">
        <f t="shared" si="31"/>
        <v>15.190000000000001</v>
      </c>
      <c r="H741" s="20">
        <v>-19.5</v>
      </c>
      <c r="I741" s="20">
        <v>-41.02</v>
      </c>
      <c r="J741" s="16">
        <v>60</v>
      </c>
      <c r="K741" s="16">
        <v>52.3</v>
      </c>
      <c r="L741" s="16" t="s">
        <v>151</v>
      </c>
      <c r="M741" s="78"/>
    </row>
    <row r="742" spans="1:13" ht="30" x14ac:dyDescent="0.2">
      <c r="A742" s="55" t="s">
        <v>277</v>
      </c>
      <c r="B742" s="45">
        <v>1.9800000000000002E-2</v>
      </c>
      <c r="C742" s="45">
        <v>0.08</v>
      </c>
      <c r="D742" s="46">
        <v>42327.416666666664</v>
      </c>
      <c r="E742" s="16">
        <v>217</v>
      </c>
      <c r="F742" s="16">
        <f t="shared" si="32"/>
        <v>4.2966000000000006</v>
      </c>
      <c r="G742" s="16">
        <f t="shared" si="31"/>
        <v>17.36</v>
      </c>
      <c r="H742" s="20">
        <v>-19.5</v>
      </c>
      <c r="I742" s="20">
        <v>-41.02</v>
      </c>
      <c r="J742" s="16">
        <v>60</v>
      </c>
      <c r="K742" s="16">
        <v>52.3</v>
      </c>
      <c r="L742" s="16" t="s">
        <v>151</v>
      </c>
      <c r="M742" s="78"/>
    </row>
    <row r="743" spans="1:13" ht="30" x14ac:dyDescent="0.2">
      <c r="A743" s="55" t="s">
        <v>277</v>
      </c>
      <c r="B743" s="45">
        <v>8.3500000000000005E-2</v>
      </c>
      <c r="C743" s="45">
        <v>0.09</v>
      </c>
      <c r="D743" s="46">
        <v>42328.416666666664</v>
      </c>
      <c r="E743" s="16">
        <v>217</v>
      </c>
      <c r="F743" s="16">
        <f t="shared" si="32"/>
        <v>18.119500000000002</v>
      </c>
      <c r="G743" s="16">
        <f t="shared" si="31"/>
        <v>19.529999999999998</v>
      </c>
      <c r="H743" s="20">
        <v>-19.5</v>
      </c>
      <c r="I743" s="20">
        <v>-41.02</v>
      </c>
      <c r="J743" s="16">
        <v>60</v>
      </c>
      <c r="K743" s="16">
        <v>52.3</v>
      </c>
      <c r="L743" s="16" t="s">
        <v>151</v>
      </c>
      <c r="M743" s="78"/>
    </row>
    <row r="744" spans="1:13" ht="30" x14ac:dyDescent="0.2">
      <c r="A744" s="55" t="s">
        <v>277</v>
      </c>
      <c r="B744" s="45">
        <v>0.16450000000000001</v>
      </c>
      <c r="C744" s="45">
        <v>0.09</v>
      </c>
      <c r="D744" s="46">
        <v>42326.916666666664</v>
      </c>
      <c r="E744" s="16">
        <v>217</v>
      </c>
      <c r="F744" s="16">
        <f t="shared" si="32"/>
        <v>35.6965</v>
      </c>
      <c r="G744" s="16">
        <f t="shared" si="31"/>
        <v>19.529999999999998</v>
      </c>
      <c r="H744" s="20">
        <v>-19.5</v>
      </c>
      <c r="I744" s="20">
        <v>-41.02</v>
      </c>
      <c r="J744" s="16">
        <v>60</v>
      </c>
      <c r="K744" s="16">
        <v>52.3</v>
      </c>
      <c r="L744" s="16" t="s">
        <v>151</v>
      </c>
      <c r="M744" s="78"/>
    </row>
    <row r="745" spans="1:13" ht="30" x14ac:dyDescent="0.2">
      <c r="A745" s="55" t="s">
        <v>277</v>
      </c>
      <c r="B745" s="45">
        <v>0.28410000000000002</v>
      </c>
      <c r="C745" s="45">
        <v>0.09</v>
      </c>
      <c r="D745" s="46">
        <v>42326.416666666664</v>
      </c>
      <c r="E745" s="16">
        <v>217</v>
      </c>
      <c r="F745" s="16">
        <f t="shared" si="32"/>
        <v>61.649700000000003</v>
      </c>
      <c r="G745" s="16">
        <f t="shared" si="31"/>
        <v>19.529999999999998</v>
      </c>
      <c r="H745" s="20">
        <v>-19.5</v>
      </c>
      <c r="I745" s="20">
        <v>-41.02</v>
      </c>
      <c r="J745" s="16">
        <v>60</v>
      </c>
      <c r="K745" s="16">
        <v>52.3</v>
      </c>
      <c r="L745" s="16" t="s">
        <v>151</v>
      </c>
      <c r="M745" s="78"/>
    </row>
    <row r="746" spans="1:13" ht="30" x14ac:dyDescent="0.2">
      <c r="A746" s="55" t="s">
        <v>277</v>
      </c>
      <c r="B746" s="45">
        <v>2.1299999999999999E-2</v>
      </c>
      <c r="C746" s="45">
        <v>0.114</v>
      </c>
      <c r="D746" s="46">
        <v>42326.166666666664</v>
      </c>
      <c r="E746" s="16">
        <v>217</v>
      </c>
      <c r="F746" s="16">
        <f t="shared" si="32"/>
        <v>4.6220999999999997</v>
      </c>
      <c r="G746" s="16">
        <f t="shared" si="31"/>
        <v>24.738</v>
      </c>
      <c r="H746" s="20">
        <v>-19.5</v>
      </c>
      <c r="I746" s="20">
        <v>-41.02</v>
      </c>
      <c r="J746" s="16">
        <v>60</v>
      </c>
      <c r="K746" s="16">
        <v>52.3</v>
      </c>
      <c r="L746" s="16" t="s">
        <v>151</v>
      </c>
      <c r="M746" s="78"/>
    </row>
    <row r="747" spans="1:13" ht="30" x14ac:dyDescent="0.2">
      <c r="A747" s="55" t="s">
        <v>277</v>
      </c>
      <c r="B747" s="45">
        <v>0.2727</v>
      </c>
      <c r="C747" s="45">
        <v>0.15</v>
      </c>
      <c r="D747" s="46">
        <v>42326.166666666664</v>
      </c>
      <c r="E747" s="16">
        <v>217</v>
      </c>
      <c r="F747" s="16">
        <f t="shared" si="32"/>
        <v>59.175899999999999</v>
      </c>
      <c r="G747" s="16">
        <f t="shared" si="31"/>
        <v>32.549999999999997</v>
      </c>
      <c r="H747" s="20">
        <v>-19.5</v>
      </c>
      <c r="I747" s="20">
        <v>-41.02</v>
      </c>
      <c r="J747" s="16">
        <v>60</v>
      </c>
      <c r="K747" s="16">
        <v>52.3</v>
      </c>
      <c r="L747" s="16" t="s">
        <v>151</v>
      </c>
      <c r="M747" s="78"/>
    </row>
    <row r="748" spans="1:13" ht="30" x14ac:dyDescent="0.2">
      <c r="A748" s="55" t="s">
        <v>285</v>
      </c>
      <c r="B748" s="45">
        <v>2.2300000000000002E-3</v>
      </c>
      <c r="C748" s="45">
        <v>1.0300000000000001E-3</v>
      </c>
      <c r="D748" s="46">
        <v>42329.416666666664</v>
      </c>
      <c r="E748" s="16">
        <v>217</v>
      </c>
      <c r="F748" s="16">
        <f t="shared" si="32"/>
        <v>0.48391000000000006</v>
      </c>
      <c r="G748" s="16">
        <f t="shared" si="31"/>
        <v>0.22351000000000001</v>
      </c>
      <c r="H748" s="20">
        <v>-19.5</v>
      </c>
      <c r="I748" s="20">
        <v>-41.03</v>
      </c>
      <c r="J748" s="16">
        <v>59</v>
      </c>
      <c r="K748" s="16">
        <v>52.3</v>
      </c>
      <c r="L748" s="16" t="s">
        <v>151</v>
      </c>
      <c r="M748" s="78"/>
    </row>
    <row r="749" spans="1:13" ht="30" x14ac:dyDescent="0.2">
      <c r="A749" s="55" t="s">
        <v>285</v>
      </c>
      <c r="B749" s="75" t="s">
        <v>153</v>
      </c>
      <c r="C749" s="45">
        <v>6.0000000000000001E-3</v>
      </c>
      <c r="D749" s="46">
        <v>42334.416666666664</v>
      </c>
      <c r="E749" s="16">
        <v>217</v>
      </c>
      <c r="F749" s="71" t="s">
        <v>153</v>
      </c>
      <c r="G749" s="16">
        <f t="shared" si="31"/>
        <v>1.302</v>
      </c>
      <c r="H749" s="20">
        <v>-19.5</v>
      </c>
      <c r="I749" s="20">
        <v>-41.03</v>
      </c>
      <c r="J749" s="16">
        <v>59</v>
      </c>
      <c r="K749" s="16">
        <v>52.3</v>
      </c>
      <c r="L749" s="16" t="s">
        <v>151</v>
      </c>
      <c r="M749" s="78"/>
    </row>
    <row r="750" spans="1:13" ht="30" x14ac:dyDescent="0.2">
      <c r="A750" s="55" t="s">
        <v>285</v>
      </c>
      <c r="B750" s="75" t="s">
        <v>153</v>
      </c>
      <c r="C750" s="45">
        <v>6.0000000000000001E-3</v>
      </c>
      <c r="D750" s="46">
        <v>42335.916666666664</v>
      </c>
      <c r="E750" s="16">
        <v>217</v>
      </c>
      <c r="F750" s="71" t="s">
        <v>153</v>
      </c>
      <c r="G750" s="16">
        <f t="shared" si="31"/>
        <v>1.302</v>
      </c>
      <c r="H750" s="20">
        <v>-19.5</v>
      </c>
      <c r="I750" s="20">
        <v>-41.03</v>
      </c>
      <c r="J750" s="16">
        <v>59</v>
      </c>
      <c r="K750" s="16">
        <v>52.3</v>
      </c>
      <c r="L750" s="16" t="s">
        <v>151</v>
      </c>
      <c r="M750" s="78"/>
    </row>
    <row r="751" spans="1:13" ht="30" x14ac:dyDescent="0.2">
      <c r="A751" s="27" t="s">
        <v>285</v>
      </c>
      <c r="B751" s="75" t="s">
        <v>153</v>
      </c>
      <c r="C751" s="28">
        <v>6.0000000000000001E-3</v>
      </c>
      <c r="D751" s="31">
        <v>42366.791666666664</v>
      </c>
      <c r="E751" s="16">
        <v>514</v>
      </c>
      <c r="F751" s="71" t="s">
        <v>153</v>
      </c>
      <c r="G751" s="16">
        <f t="shared" si="31"/>
        <v>3.0840000000000001</v>
      </c>
      <c r="H751" s="20">
        <v>-19.5</v>
      </c>
      <c r="I751" s="20">
        <v>-41.03</v>
      </c>
      <c r="J751" s="16">
        <v>59</v>
      </c>
      <c r="K751" s="16">
        <v>67.099999999999994</v>
      </c>
      <c r="L751" s="16" t="s">
        <v>151</v>
      </c>
      <c r="M751" s="78"/>
    </row>
    <row r="752" spans="1:13" ht="30" x14ac:dyDescent="0.2">
      <c r="A752" s="27" t="s">
        <v>285</v>
      </c>
      <c r="B752" s="75" t="s">
        <v>153</v>
      </c>
      <c r="C752" s="28">
        <v>7.0000000000000001E-3</v>
      </c>
      <c r="D752" s="31">
        <v>42351.791666666664</v>
      </c>
      <c r="E752" s="16">
        <v>514</v>
      </c>
      <c r="F752" s="71" t="s">
        <v>153</v>
      </c>
      <c r="G752" s="16">
        <f t="shared" si="31"/>
        <v>3.5979999999999999</v>
      </c>
      <c r="H752" s="20">
        <v>-19.5</v>
      </c>
      <c r="I752" s="20">
        <v>-41.03</v>
      </c>
      <c r="J752" s="16">
        <v>59</v>
      </c>
      <c r="K752" s="16">
        <v>67.099999999999994</v>
      </c>
      <c r="L752" s="16" t="s">
        <v>151</v>
      </c>
      <c r="M752" s="78"/>
    </row>
    <row r="753" spans="1:13" ht="30" x14ac:dyDescent="0.2">
      <c r="A753" s="27" t="s">
        <v>285</v>
      </c>
      <c r="B753" s="75" t="s">
        <v>153</v>
      </c>
      <c r="C753" s="28">
        <v>7.0000000000000001E-3</v>
      </c>
      <c r="D753" s="31">
        <v>42356.791666666664</v>
      </c>
      <c r="E753" s="16">
        <v>514</v>
      </c>
      <c r="F753" s="71" t="s">
        <v>153</v>
      </c>
      <c r="G753" s="16">
        <f t="shared" si="31"/>
        <v>3.5979999999999999</v>
      </c>
      <c r="H753" s="20">
        <v>-19.5</v>
      </c>
      <c r="I753" s="20">
        <v>-41.03</v>
      </c>
      <c r="J753" s="16">
        <v>59</v>
      </c>
      <c r="K753" s="16">
        <v>67.099999999999994</v>
      </c>
      <c r="L753" s="16" t="s">
        <v>151</v>
      </c>
      <c r="M753" s="78"/>
    </row>
    <row r="754" spans="1:13" ht="30" x14ac:dyDescent="0.2">
      <c r="A754" s="27" t="s">
        <v>285</v>
      </c>
      <c r="B754" s="75" t="s">
        <v>153</v>
      </c>
      <c r="C754" s="28">
        <v>7.0000000000000001E-3</v>
      </c>
      <c r="D754" s="31">
        <v>42366.791666666664</v>
      </c>
      <c r="E754" s="16">
        <v>514</v>
      </c>
      <c r="F754" s="71" t="s">
        <v>153</v>
      </c>
      <c r="G754" s="16">
        <f t="shared" si="31"/>
        <v>3.5979999999999999</v>
      </c>
      <c r="H754" s="20">
        <v>-19.5</v>
      </c>
      <c r="I754" s="20">
        <v>-41.03</v>
      </c>
      <c r="J754" s="16">
        <v>59</v>
      </c>
      <c r="K754" s="16">
        <v>67.099999999999994</v>
      </c>
      <c r="L754" s="16" t="s">
        <v>151</v>
      </c>
      <c r="M754" s="78"/>
    </row>
    <row r="755" spans="1:13" ht="30" x14ac:dyDescent="0.2">
      <c r="A755" s="55" t="s">
        <v>285</v>
      </c>
      <c r="B755" s="75" t="s">
        <v>153</v>
      </c>
      <c r="C755" s="45">
        <v>8.0000000000000002E-3</v>
      </c>
      <c r="D755" s="46">
        <v>42330.416666666664</v>
      </c>
      <c r="E755" s="16">
        <v>217</v>
      </c>
      <c r="F755" s="71" t="s">
        <v>153</v>
      </c>
      <c r="G755" s="16">
        <f t="shared" si="31"/>
        <v>1.736</v>
      </c>
      <c r="H755" s="20">
        <v>-19.5</v>
      </c>
      <c r="I755" s="20">
        <v>-41.03</v>
      </c>
      <c r="J755" s="16">
        <v>59</v>
      </c>
      <c r="K755" s="16">
        <v>52.3</v>
      </c>
      <c r="L755" s="16" t="s">
        <v>151</v>
      </c>
      <c r="M755" s="78"/>
    </row>
    <row r="756" spans="1:13" ht="30" x14ac:dyDescent="0.2">
      <c r="A756" s="55" t="s">
        <v>285</v>
      </c>
      <c r="B756" s="75" t="s">
        <v>153</v>
      </c>
      <c r="C756" s="45">
        <v>8.0000000000000002E-3</v>
      </c>
      <c r="D756" s="46">
        <v>42331.416666666664</v>
      </c>
      <c r="E756" s="16">
        <v>217</v>
      </c>
      <c r="F756" s="71" t="s">
        <v>153</v>
      </c>
      <c r="G756" s="16">
        <f t="shared" si="31"/>
        <v>1.736</v>
      </c>
      <c r="H756" s="20">
        <v>-19.5</v>
      </c>
      <c r="I756" s="20">
        <v>-41.03</v>
      </c>
      <c r="J756" s="16">
        <v>59</v>
      </c>
      <c r="K756" s="16">
        <v>52.3</v>
      </c>
      <c r="L756" s="16" t="s">
        <v>151</v>
      </c>
      <c r="M756" s="78"/>
    </row>
    <row r="757" spans="1:13" ht="30" x14ac:dyDescent="0.2">
      <c r="A757" s="55" t="s">
        <v>285</v>
      </c>
      <c r="B757" s="75" t="s">
        <v>153</v>
      </c>
      <c r="C757" s="45">
        <v>8.0000000000000002E-3</v>
      </c>
      <c r="D757" s="46">
        <v>42338.791666666664</v>
      </c>
      <c r="E757" s="16">
        <v>217</v>
      </c>
      <c r="F757" s="71" t="s">
        <v>153</v>
      </c>
      <c r="G757" s="16">
        <f t="shared" si="31"/>
        <v>1.736</v>
      </c>
      <c r="H757" s="20">
        <v>-19.5</v>
      </c>
      <c r="I757" s="20">
        <v>-41.03</v>
      </c>
      <c r="J757" s="16">
        <v>59</v>
      </c>
      <c r="K757" s="16">
        <v>52.3</v>
      </c>
      <c r="L757" s="16" t="s">
        <v>151</v>
      </c>
      <c r="M757" s="78"/>
    </row>
    <row r="758" spans="1:13" ht="30" x14ac:dyDescent="0.2">
      <c r="A758" s="27" t="s">
        <v>285</v>
      </c>
      <c r="B758" s="75" t="s">
        <v>153</v>
      </c>
      <c r="C758" s="28">
        <v>8.0000000000000002E-3</v>
      </c>
      <c r="D758" s="31">
        <v>42351.791666666664</v>
      </c>
      <c r="E758" s="16">
        <v>514</v>
      </c>
      <c r="F758" s="71" t="s">
        <v>153</v>
      </c>
      <c r="G758" s="16">
        <f t="shared" si="31"/>
        <v>4.1120000000000001</v>
      </c>
      <c r="H758" s="20">
        <v>-19.5</v>
      </c>
      <c r="I758" s="20">
        <v>-41.03</v>
      </c>
      <c r="J758" s="16">
        <v>59</v>
      </c>
      <c r="K758" s="16">
        <v>67.099999999999994</v>
      </c>
      <c r="L758" s="16" t="s">
        <v>151</v>
      </c>
      <c r="M758" s="78"/>
    </row>
    <row r="759" spans="1:13" ht="30" x14ac:dyDescent="0.2">
      <c r="A759" s="55" t="s">
        <v>285</v>
      </c>
      <c r="B759" s="75" t="s">
        <v>153</v>
      </c>
      <c r="C759" s="45">
        <v>8.9999999999999993E-3</v>
      </c>
      <c r="D759" s="46">
        <v>42333.916666666664</v>
      </c>
      <c r="E759" s="16">
        <v>217</v>
      </c>
      <c r="F759" s="71" t="s">
        <v>153</v>
      </c>
      <c r="G759" s="16">
        <f t="shared" si="31"/>
        <v>1.9529999999999998</v>
      </c>
      <c r="H759" s="20">
        <v>-19.5</v>
      </c>
      <c r="I759" s="20">
        <v>-41.03</v>
      </c>
      <c r="J759" s="16">
        <v>59</v>
      </c>
      <c r="K759" s="16">
        <v>52.3</v>
      </c>
      <c r="L759" s="16" t="s">
        <v>151</v>
      </c>
      <c r="M759" s="78"/>
    </row>
    <row r="760" spans="1:13" ht="30" x14ac:dyDescent="0.2">
      <c r="A760" s="27" t="s">
        <v>285</v>
      </c>
      <c r="B760" s="75" t="s">
        <v>153</v>
      </c>
      <c r="C760" s="28">
        <v>0.01</v>
      </c>
      <c r="D760" s="31">
        <v>42344.791666666664</v>
      </c>
      <c r="E760" s="16">
        <v>514</v>
      </c>
      <c r="F760" s="71" t="s">
        <v>153</v>
      </c>
      <c r="G760" s="16">
        <f t="shared" si="31"/>
        <v>5.14</v>
      </c>
      <c r="H760" s="20">
        <v>-19.5</v>
      </c>
      <c r="I760" s="20">
        <v>-41.03</v>
      </c>
      <c r="J760" s="16">
        <v>59</v>
      </c>
      <c r="K760" s="16">
        <v>67.099999999999994</v>
      </c>
      <c r="L760" s="16" t="s">
        <v>151</v>
      </c>
      <c r="M760" s="78"/>
    </row>
    <row r="761" spans="1:13" ht="30" x14ac:dyDescent="0.2">
      <c r="A761" s="27" t="s">
        <v>285</v>
      </c>
      <c r="B761" s="75" t="s">
        <v>153</v>
      </c>
      <c r="C761" s="28">
        <v>0.01</v>
      </c>
      <c r="D761" s="31">
        <v>42352.291666666664</v>
      </c>
      <c r="E761" s="16">
        <v>514</v>
      </c>
      <c r="F761" s="71" t="s">
        <v>153</v>
      </c>
      <c r="G761" s="16">
        <f t="shared" si="31"/>
        <v>5.14</v>
      </c>
      <c r="H761" s="20">
        <v>-19.5</v>
      </c>
      <c r="I761" s="20">
        <v>-41.03</v>
      </c>
      <c r="J761" s="16">
        <v>59</v>
      </c>
      <c r="K761" s="16">
        <v>67.099999999999994</v>
      </c>
      <c r="L761" s="16" t="s">
        <v>151</v>
      </c>
      <c r="M761" s="78"/>
    </row>
    <row r="762" spans="1:13" ht="30" x14ac:dyDescent="0.2">
      <c r="A762" s="27" t="s">
        <v>285</v>
      </c>
      <c r="B762" s="75" t="s">
        <v>153</v>
      </c>
      <c r="C762" s="28">
        <v>0.01</v>
      </c>
      <c r="D762" s="31">
        <v>42365.291666666664</v>
      </c>
      <c r="E762" s="16">
        <v>514</v>
      </c>
      <c r="F762" s="71" t="s">
        <v>153</v>
      </c>
      <c r="G762" s="16">
        <f t="shared" si="31"/>
        <v>5.14</v>
      </c>
      <c r="H762" s="20">
        <v>-19.5</v>
      </c>
      <c r="I762" s="20">
        <v>-41.03</v>
      </c>
      <c r="J762" s="16">
        <v>59</v>
      </c>
      <c r="K762" s="16">
        <v>67.099999999999994</v>
      </c>
      <c r="L762" s="16" t="s">
        <v>151</v>
      </c>
      <c r="M762" s="78"/>
    </row>
    <row r="763" spans="1:13" ht="30" x14ac:dyDescent="0.2">
      <c r="A763" s="27" t="s">
        <v>285</v>
      </c>
      <c r="B763" s="75" t="s">
        <v>153</v>
      </c>
      <c r="C763" s="28">
        <v>0.01</v>
      </c>
      <c r="D763" s="31">
        <v>42367.791666666664</v>
      </c>
      <c r="E763" s="16">
        <v>514</v>
      </c>
      <c r="F763" s="71" t="s">
        <v>153</v>
      </c>
      <c r="G763" s="16">
        <f t="shared" si="31"/>
        <v>5.14</v>
      </c>
      <c r="H763" s="20">
        <v>-19.5</v>
      </c>
      <c r="I763" s="20">
        <v>-41.03</v>
      </c>
      <c r="J763" s="16">
        <v>59</v>
      </c>
      <c r="K763" s="16">
        <v>67.099999999999994</v>
      </c>
      <c r="L763" s="16" t="s">
        <v>151</v>
      </c>
      <c r="M763" s="78"/>
    </row>
    <row r="764" spans="1:13" ht="30" x14ac:dyDescent="0.2">
      <c r="A764" s="55" t="s">
        <v>285</v>
      </c>
      <c r="B764" s="75" t="s">
        <v>153</v>
      </c>
      <c r="C764" s="45">
        <v>1.0999999999999999E-2</v>
      </c>
      <c r="D764" s="46">
        <v>42338.291666666664</v>
      </c>
      <c r="E764" s="16">
        <v>217</v>
      </c>
      <c r="F764" s="71" t="s">
        <v>153</v>
      </c>
      <c r="G764" s="16">
        <f t="shared" si="31"/>
        <v>2.387</v>
      </c>
      <c r="H764" s="20">
        <v>-19.5</v>
      </c>
      <c r="I764" s="20">
        <v>-41.03</v>
      </c>
      <c r="J764" s="16">
        <v>59</v>
      </c>
      <c r="K764" s="16">
        <v>52.3</v>
      </c>
      <c r="L764" s="16" t="s">
        <v>151</v>
      </c>
      <c r="M764" s="78"/>
    </row>
    <row r="765" spans="1:13" ht="30" x14ac:dyDescent="0.2">
      <c r="A765" s="27" t="s">
        <v>285</v>
      </c>
      <c r="B765" s="75" t="s">
        <v>153</v>
      </c>
      <c r="C765" s="28">
        <v>1.0999999999999999E-2</v>
      </c>
      <c r="D765" s="31">
        <v>42352.291666666664</v>
      </c>
      <c r="E765" s="16">
        <v>514</v>
      </c>
      <c r="F765" s="71" t="s">
        <v>153</v>
      </c>
      <c r="G765" s="16">
        <f t="shared" ref="G765:G828" si="33">C765*E765</f>
        <v>5.6539999999999999</v>
      </c>
      <c r="H765" s="20">
        <v>-19.5</v>
      </c>
      <c r="I765" s="20">
        <v>-41.03</v>
      </c>
      <c r="J765" s="16">
        <v>59</v>
      </c>
      <c r="K765" s="16">
        <v>67.099999999999994</v>
      </c>
      <c r="L765" s="16" t="s">
        <v>151</v>
      </c>
      <c r="M765" s="78"/>
    </row>
    <row r="766" spans="1:13" ht="30" x14ac:dyDescent="0.2">
      <c r="A766" s="27" t="s">
        <v>285</v>
      </c>
      <c r="B766" s="75" t="s">
        <v>153</v>
      </c>
      <c r="C766" s="28">
        <v>1.0999999999999999E-2</v>
      </c>
      <c r="D766" s="31">
        <v>42366.291666666664</v>
      </c>
      <c r="E766" s="16">
        <v>514</v>
      </c>
      <c r="F766" s="71" t="s">
        <v>153</v>
      </c>
      <c r="G766" s="16">
        <f t="shared" si="33"/>
        <v>5.6539999999999999</v>
      </c>
      <c r="H766" s="20">
        <v>-19.5</v>
      </c>
      <c r="I766" s="20">
        <v>-41.03</v>
      </c>
      <c r="J766" s="16">
        <v>59</v>
      </c>
      <c r="K766" s="16">
        <v>67.099999999999994</v>
      </c>
      <c r="L766" s="16" t="s">
        <v>151</v>
      </c>
      <c r="M766" s="78"/>
    </row>
    <row r="767" spans="1:13" ht="30" x14ac:dyDescent="0.2">
      <c r="A767" s="27" t="s">
        <v>285</v>
      </c>
      <c r="B767" s="75" t="s">
        <v>153</v>
      </c>
      <c r="C767" s="28">
        <v>1.0999999999999999E-2</v>
      </c>
      <c r="D767" s="31">
        <v>42366.291666666664</v>
      </c>
      <c r="E767" s="16">
        <v>514</v>
      </c>
      <c r="F767" s="71" t="s">
        <v>153</v>
      </c>
      <c r="G767" s="16">
        <f t="shared" si="33"/>
        <v>5.6539999999999999</v>
      </c>
      <c r="H767" s="20">
        <v>-19.5</v>
      </c>
      <c r="I767" s="20">
        <v>-41.03</v>
      </c>
      <c r="J767" s="16">
        <v>59</v>
      </c>
      <c r="K767" s="16">
        <v>67.099999999999994</v>
      </c>
      <c r="L767" s="16" t="s">
        <v>151</v>
      </c>
      <c r="M767" s="78"/>
    </row>
    <row r="768" spans="1:13" ht="30" x14ac:dyDescent="0.2">
      <c r="A768" s="55" t="s">
        <v>285</v>
      </c>
      <c r="B768" s="45">
        <v>3.2200000000000002E-3</v>
      </c>
      <c r="C768" s="45">
        <v>1.17E-2</v>
      </c>
      <c r="D768" s="46">
        <v>42328.916666666664</v>
      </c>
      <c r="E768" s="16">
        <v>217</v>
      </c>
      <c r="F768" s="16">
        <f>B768*E768</f>
        <v>0.69874000000000003</v>
      </c>
      <c r="G768" s="16">
        <f t="shared" si="33"/>
        <v>2.5388999999999999</v>
      </c>
      <c r="H768" s="20">
        <v>-19.5</v>
      </c>
      <c r="I768" s="20">
        <v>-41.03</v>
      </c>
      <c r="J768" s="16">
        <v>59</v>
      </c>
      <c r="K768" s="16">
        <v>52.3</v>
      </c>
      <c r="L768" s="16" t="s">
        <v>151</v>
      </c>
      <c r="M768" s="78"/>
    </row>
    <row r="769" spans="1:13" ht="30" x14ac:dyDescent="0.2">
      <c r="A769" s="55" t="s">
        <v>285</v>
      </c>
      <c r="B769" s="75" t="s">
        <v>153</v>
      </c>
      <c r="C769" s="45">
        <v>1.2E-2</v>
      </c>
      <c r="D769" s="46">
        <v>42331.916666666664</v>
      </c>
      <c r="E769" s="16">
        <v>217</v>
      </c>
      <c r="F769" s="71" t="s">
        <v>153</v>
      </c>
      <c r="G769" s="16">
        <f t="shared" si="33"/>
        <v>2.6040000000000001</v>
      </c>
      <c r="H769" s="20">
        <v>-19.5</v>
      </c>
      <c r="I769" s="20">
        <v>-41.03</v>
      </c>
      <c r="J769" s="16">
        <v>59</v>
      </c>
      <c r="K769" s="16">
        <v>52.3</v>
      </c>
      <c r="L769" s="16" t="s">
        <v>151</v>
      </c>
      <c r="M769" s="78"/>
    </row>
    <row r="770" spans="1:13" ht="30" x14ac:dyDescent="0.2">
      <c r="A770" s="55" t="s">
        <v>285</v>
      </c>
      <c r="B770" s="75" t="s">
        <v>153</v>
      </c>
      <c r="C770" s="45">
        <v>1.2E-2</v>
      </c>
      <c r="D770" s="46">
        <v>42332.916666666664</v>
      </c>
      <c r="E770" s="16">
        <v>217</v>
      </c>
      <c r="F770" s="71" t="s">
        <v>153</v>
      </c>
      <c r="G770" s="16">
        <f t="shared" si="33"/>
        <v>2.6040000000000001</v>
      </c>
      <c r="H770" s="20">
        <v>-19.5</v>
      </c>
      <c r="I770" s="20">
        <v>-41.03</v>
      </c>
      <c r="J770" s="16">
        <v>59</v>
      </c>
      <c r="K770" s="16">
        <v>52.3</v>
      </c>
      <c r="L770" s="16" t="s">
        <v>151</v>
      </c>
      <c r="M770" s="78"/>
    </row>
    <row r="771" spans="1:13" ht="30" x14ac:dyDescent="0.2">
      <c r="A771" s="55" t="s">
        <v>285</v>
      </c>
      <c r="B771" s="75" t="s">
        <v>153</v>
      </c>
      <c r="C771" s="45">
        <v>1.2E-2</v>
      </c>
      <c r="D771" s="46">
        <v>42338.291666666664</v>
      </c>
      <c r="E771" s="16">
        <v>217</v>
      </c>
      <c r="F771" s="71" t="s">
        <v>153</v>
      </c>
      <c r="G771" s="16">
        <f t="shared" si="33"/>
        <v>2.6040000000000001</v>
      </c>
      <c r="H771" s="20">
        <v>-19.5</v>
      </c>
      <c r="I771" s="20">
        <v>-41.03</v>
      </c>
      <c r="J771" s="16">
        <v>59</v>
      </c>
      <c r="K771" s="16">
        <v>52.3</v>
      </c>
      <c r="L771" s="16" t="s">
        <v>151</v>
      </c>
      <c r="M771" s="78"/>
    </row>
    <row r="772" spans="1:13" ht="30" x14ac:dyDescent="0.2">
      <c r="A772" s="27" t="s">
        <v>285</v>
      </c>
      <c r="B772" s="75" t="s">
        <v>153</v>
      </c>
      <c r="C772" s="28">
        <v>1.2E-2</v>
      </c>
      <c r="D772" s="31">
        <v>42355.791666666664</v>
      </c>
      <c r="E772" s="16">
        <v>514</v>
      </c>
      <c r="F772" s="71" t="s">
        <v>153</v>
      </c>
      <c r="G772" s="16">
        <f t="shared" si="33"/>
        <v>6.1680000000000001</v>
      </c>
      <c r="H772" s="20">
        <v>-19.5</v>
      </c>
      <c r="I772" s="20">
        <v>-41.03</v>
      </c>
      <c r="J772" s="16">
        <v>59</v>
      </c>
      <c r="K772" s="16">
        <v>67.099999999999994</v>
      </c>
      <c r="L772" s="16" t="s">
        <v>151</v>
      </c>
      <c r="M772" s="78"/>
    </row>
    <row r="773" spans="1:13" ht="30" x14ac:dyDescent="0.2">
      <c r="A773" s="27" t="s">
        <v>285</v>
      </c>
      <c r="B773" s="75" t="s">
        <v>153</v>
      </c>
      <c r="C773" s="28">
        <v>1.2E-2</v>
      </c>
      <c r="D773" s="31">
        <v>42360.791666666664</v>
      </c>
      <c r="E773" s="16">
        <v>514</v>
      </c>
      <c r="F773" s="71" t="s">
        <v>153</v>
      </c>
      <c r="G773" s="16">
        <f t="shared" si="33"/>
        <v>6.1680000000000001</v>
      </c>
      <c r="H773" s="20">
        <v>-19.5</v>
      </c>
      <c r="I773" s="20">
        <v>-41.03</v>
      </c>
      <c r="J773" s="16">
        <v>59</v>
      </c>
      <c r="K773" s="16">
        <v>67.099999999999994</v>
      </c>
      <c r="L773" s="16" t="s">
        <v>151</v>
      </c>
      <c r="M773" s="78"/>
    </row>
    <row r="774" spans="1:13" ht="30" x14ac:dyDescent="0.2">
      <c r="A774" s="27" t="s">
        <v>285</v>
      </c>
      <c r="B774" s="75" t="s">
        <v>153</v>
      </c>
      <c r="C774" s="28">
        <v>1.2E-2</v>
      </c>
      <c r="D774" s="31">
        <v>42365.791666666664</v>
      </c>
      <c r="E774" s="16">
        <v>514</v>
      </c>
      <c r="F774" s="71" t="s">
        <v>153</v>
      </c>
      <c r="G774" s="16">
        <f t="shared" si="33"/>
        <v>6.1680000000000001</v>
      </c>
      <c r="H774" s="20">
        <v>-19.5</v>
      </c>
      <c r="I774" s="20">
        <v>-41.03</v>
      </c>
      <c r="J774" s="16">
        <v>59</v>
      </c>
      <c r="K774" s="16">
        <v>67.099999999999994</v>
      </c>
      <c r="L774" s="16" t="s">
        <v>151</v>
      </c>
      <c r="M774" s="78"/>
    </row>
    <row r="775" spans="1:13" ht="30" x14ac:dyDescent="0.2">
      <c r="A775" s="27" t="s">
        <v>285</v>
      </c>
      <c r="B775" s="75" t="s">
        <v>153</v>
      </c>
      <c r="C775" s="28">
        <v>1.2999999999999999E-2</v>
      </c>
      <c r="D775" s="31">
        <v>42345.291666666664</v>
      </c>
      <c r="E775" s="16">
        <v>514</v>
      </c>
      <c r="F775" s="71" t="s">
        <v>153</v>
      </c>
      <c r="G775" s="16">
        <f t="shared" si="33"/>
        <v>6.6819999999999995</v>
      </c>
      <c r="H775" s="20">
        <v>-19.5</v>
      </c>
      <c r="I775" s="20">
        <v>-41.03</v>
      </c>
      <c r="J775" s="16">
        <v>59</v>
      </c>
      <c r="K775" s="16">
        <v>67.099999999999994</v>
      </c>
      <c r="L775" s="16" t="s">
        <v>151</v>
      </c>
      <c r="M775" s="78"/>
    </row>
    <row r="776" spans="1:13" ht="30" x14ac:dyDescent="0.2">
      <c r="A776" s="55" t="s">
        <v>285</v>
      </c>
      <c r="B776" s="45">
        <v>3.9399999999999999E-3</v>
      </c>
      <c r="C776" s="45">
        <v>1.3899999999999999E-2</v>
      </c>
      <c r="D776" s="46">
        <v>42327.916666666664</v>
      </c>
      <c r="E776" s="16">
        <v>217</v>
      </c>
      <c r="F776" s="16">
        <f>B776*E776</f>
        <v>0.85497999999999996</v>
      </c>
      <c r="G776" s="16">
        <f t="shared" si="33"/>
        <v>3.0162999999999998</v>
      </c>
      <c r="H776" s="20">
        <v>-19.5</v>
      </c>
      <c r="I776" s="20">
        <v>-41.03</v>
      </c>
      <c r="J776" s="16">
        <v>59</v>
      </c>
      <c r="K776" s="16">
        <v>52.3</v>
      </c>
      <c r="L776" s="16" t="s">
        <v>151</v>
      </c>
      <c r="M776" s="78"/>
    </row>
    <row r="777" spans="1:13" ht="30" x14ac:dyDescent="0.2">
      <c r="A777" s="55" t="s">
        <v>285</v>
      </c>
      <c r="B777" s="75" t="s">
        <v>153</v>
      </c>
      <c r="C777" s="45">
        <v>1.4E-2</v>
      </c>
      <c r="D777" s="46">
        <v>42332.416666666664</v>
      </c>
      <c r="E777" s="16">
        <v>217</v>
      </c>
      <c r="F777" s="71" t="s">
        <v>153</v>
      </c>
      <c r="G777" s="16">
        <f t="shared" si="33"/>
        <v>3.0380000000000003</v>
      </c>
      <c r="H777" s="20">
        <v>-19.5</v>
      </c>
      <c r="I777" s="20">
        <v>-41.03</v>
      </c>
      <c r="J777" s="16">
        <v>59</v>
      </c>
      <c r="K777" s="16">
        <v>52.3</v>
      </c>
      <c r="L777" s="16" t="s">
        <v>151</v>
      </c>
      <c r="M777" s="78"/>
    </row>
    <row r="778" spans="1:13" ht="30" x14ac:dyDescent="0.2">
      <c r="A778" s="55" t="s">
        <v>285</v>
      </c>
      <c r="B778" s="75" t="s">
        <v>153</v>
      </c>
      <c r="C778" s="45">
        <v>1.4E-2</v>
      </c>
      <c r="D778" s="46">
        <v>42332.916666666664</v>
      </c>
      <c r="E778" s="16">
        <v>217</v>
      </c>
      <c r="F778" s="71" t="s">
        <v>153</v>
      </c>
      <c r="G778" s="16">
        <f t="shared" si="33"/>
        <v>3.0380000000000003</v>
      </c>
      <c r="H778" s="20">
        <v>-19.5</v>
      </c>
      <c r="I778" s="20">
        <v>-41.03</v>
      </c>
      <c r="J778" s="16">
        <v>59</v>
      </c>
      <c r="K778" s="16">
        <v>52.3</v>
      </c>
      <c r="L778" s="16" t="s">
        <v>151</v>
      </c>
      <c r="M778" s="78"/>
    </row>
    <row r="779" spans="1:13" ht="30" x14ac:dyDescent="0.2">
      <c r="A779" s="27" t="s">
        <v>285</v>
      </c>
      <c r="B779" s="75" t="s">
        <v>153</v>
      </c>
      <c r="C779" s="28">
        <v>1.4E-2</v>
      </c>
      <c r="D779" s="31">
        <v>42355.791666666664</v>
      </c>
      <c r="E779" s="16">
        <v>514</v>
      </c>
      <c r="F779" s="71" t="s">
        <v>153</v>
      </c>
      <c r="G779" s="16">
        <f t="shared" si="33"/>
        <v>7.1959999999999997</v>
      </c>
      <c r="H779" s="20">
        <v>-19.5</v>
      </c>
      <c r="I779" s="20">
        <v>-41.03</v>
      </c>
      <c r="J779" s="16">
        <v>59</v>
      </c>
      <c r="K779" s="16">
        <v>67.099999999999994</v>
      </c>
      <c r="L779" s="16" t="s">
        <v>151</v>
      </c>
      <c r="M779" s="78"/>
    </row>
    <row r="780" spans="1:13" ht="30" x14ac:dyDescent="0.2">
      <c r="A780" s="27" t="s">
        <v>285</v>
      </c>
      <c r="B780" s="75" t="s">
        <v>153</v>
      </c>
      <c r="C780" s="28">
        <v>1.4E-2</v>
      </c>
      <c r="D780" s="31">
        <v>42358.791666666664</v>
      </c>
      <c r="E780" s="16">
        <v>514</v>
      </c>
      <c r="F780" s="71" t="s">
        <v>153</v>
      </c>
      <c r="G780" s="16">
        <f t="shared" si="33"/>
        <v>7.1959999999999997</v>
      </c>
      <c r="H780" s="20">
        <v>-19.5</v>
      </c>
      <c r="I780" s="20">
        <v>-41.03</v>
      </c>
      <c r="J780" s="16">
        <v>59</v>
      </c>
      <c r="K780" s="16">
        <v>67.099999999999994</v>
      </c>
      <c r="L780" s="16" t="s">
        <v>151</v>
      </c>
      <c r="M780" s="78"/>
    </row>
    <row r="781" spans="1:13" ht="30" x14ac:dyDescent="0.2">
      <c r="A781" s="55" t="s">
        <v>285</v>
      </c>
      <c r="B781" s="75" t="s">
        <v>153</v>
      </c>
      <c r="C781" s="45">
        <v>1.4999999999999999E-2</v>
      </c>
      <c r="D781" s="46">
        <v>42331.416666666664</v>
      </c>
      <c r="E781" s="16">
        <v>217</v>
      </c>
      <c r="F781" s="71" t="s">
        <v>153</v>
      </c>
      <c r="G781" s="16">
        <f t="shared" si="33"/>
        <v>3.2549999999999999</v>
      </c>
      <c r="H781" s="20">
        <v>-19.5</v>
      </c>
      <c r="I781" s="20">
        <v>-41.03</v>
      </c>
      <c r="J781" s="16">
        <v>59</v>
      </c>
      <c r="K781" s="16">
        <v>52.3</v>
      </c>
      <c r="L781" s="16" t="s">
        <v>151</v>
      </c>
      <c r="M781" s="78"/>
    </row>
    <row r="782" spans="1:13" ht="30" x14ac:dyDescent="0.2">
      <c r="A782" s="55" t="s">
        <v>285</v>
      </c>
      <c r="B782" s="75" t="s">
        <v>153</v>
      </c>
      <c r="C782" s="45">
        <v>1.6E-2</v>
      </c>
      <c r="D782" s="46">
        <v>42332.416666666664</v>
      </c>
      <c r="E782" s="16">
        <v>217</v>
      </c>
      <c r="F782" s="71" t="s">
        <v>153</v>
      </c>
      <c r="G782" s="16">
        <f t="shared" si="33"/>
        <v>3.472</v>
      </c>
      <c r="H782" s="20">
        <v>-19.5</v>
      </c>
      <c r="I782" s="20">
        <v>-41.03</v>
      </c>
      <c r="J782" s="16">
        <v>59</v>
      </c>
      <c r="K782" s="16">
        <v>52.3</v>
      </c>
      <c r="L782" s="16" t="s">
        <v>151</v>
      </c>
      <c r="M782" s="78"/>
    </row>
    <row r="783" spans="1:13" ht="30" x14ac:dyDescent="0.2">
      <c r="A783" s="55" t="s">
        <v>285</v>
      </c>
      <c r="B783" s="75" t="s">
        <v>153</v>
      </c>
      <c r="C783" s="45">
        <v>1.6E-2</v>
      </c>
      <c r="D783" s="46">
        <v>42336.416666666664</v>
      </c>
      <c r="E783" s="16">
        <v>217</v>
      </c>
      <c r="F783" s="71" t="s">
        <v>153</v>
      </c>
      <c r="G783" s="16">
        <f t="shared" si="33"/>
        <v>3.472</v>
      </c>
      <c r="H783" s="20">
        <v>-19.5</v>
      </c>
      <c r="I783" s="20">
        <v>-41.03</v>
      </c>
      <c r="J783" s="16">
        <v>59</v>
      </c>
      <c r="K783" s="16">
        <v>52.3</v>
      </c>
      <c r="L783" s="16" t="s">
        <v>151</v>
      </c>
      <c r="M783" s="78"/>
    </row>
    <row r="784" spans="1:13" ht="30" x14ac:dyDescent="0.2">
      <c r="A784" s="27" t="s">
        <v>285</v>
      </c>
      <c r="B784" s="75" t="s">
        <v>153</v>
      </c>
      <c r="C784" s="28">
        <v>1.6E-2</v>
      </c>
      <c r="D784" s="31">
        <v>42341.291666666664</v>
      </c>
      <c r="E784" s="16">
        <v>514</v>
      </c>
      <c r="F784" s="71" t="s">
        <v>153</v>
      </c>
      <c r="G784" s="16">
        <f t="shared" si="33"/>
        <v>8.2240000000000002</v>
      </c>
      <c r="H784" s="20">
        <v>-19.5</v>
      </c>
      <c r="I784" s="20">
        <v>-41.03</v>
      </c>
      <c r="J784" s="16">
        <v>59</v>
      </c>
      <c r="K784" s="16">
        <v>67.099999999999994</v>
      </c>
      <c r="L784" s="16" t="s">
        <v>151</v>
      </c>
      <c r="M784" s="78"/>
    </row>
    <row r="785" spans="1:13" ht="30" x14ac:dyDescent="0.2">
      <c r="A785" s="27" t="s">
        <v>285</v>
      </c>
      <c r="B785" s="75" t="s">
        <v>153</v>
      </c>
      <c r="C785" s="28">
        <v>1.6E-2</v>
      </c>
      <c r="D785" s="31">
        <v>42347.791666666664</v>
      </c>
      <c r="E785" s="16">
        <v>514</v>
      </c>
      <c r="F785" s="71" t="s">
        <v>153</v>
      </c>
      <c r="G785" s="16">
        <f t="shared" si="33"/>
        <v>8.2240000000000002</v>
      </c>
      <c r="H785" s="20">
        <v>-19.5</v>
      </c>
      <c r="I785" s="20">
        <v>-41.03</v>
      </c>
      <c r="J785" s="16">
        <v>59</v>
      </c>
      <c r="K785" s="16">
        <v>67.099999999999994</v>
      </c>
      <c r="L785" s="16" t="s">
        <v>151</v>
      </c>
      <c r="M785" s="78"/>
    </row>
    <row r="786" spans="1:13" ht="30" x14ac:dyDescent="0.2">
      <c r="A786" s="27" t="s">
        <v>285</v>
      </c>
      <c r="B786" s="75" t="s">
        <v>153</v>
      </c>
      <c r="C786" s="28">
        <v>1.7000000000000001E-2</v>
      </c>
      <c r="D786" s="31">
        <v>42348.791666666664</v>
      </c>
      <c r="E786" s="16">
        <v>514</v>
      </c>
      <c r="F786" s="71" t="s">
        <v>153</v>
      </c>
      <c r="G786" s="16">
        <f t="shared" si="33"/>
        <v>8.7380000000000013</v>
      </c>
      <c r="H786" s="20">
        <v>-19.5</v>
      </c>
      <c r="I786" s="20">
        <v>-41.03</v>
      </c>
      <c r="J786" s="16">
        <v>59</v>
      </c>
      <c r="K786" s="16">
        <v>67.099999999999994</v>
      </c>
      <c r="L786" s="16" t="s">
        <v>151</v>
      </c>
      <c r="M786" s="78"/>
    </row>
    <row r="787" spans="1:13" ht="30" x14ac:dyDescent="0.2">
      <c r="A787" s="27" t="s">
        <v>285</v>
      </c>
      <c r="B787" s="75" t="s">
        <v>153</v>
      </c>
      <c r="C787" s="28">
        <v>1.7000000000000001E-2</v>
      </c>
      <c r="D787" s="31">
        <v>42349.291666666664</v>
      </c>
      <c r="E787" s="16">
        <v>514</v>
      </c>
      <c r="F787" s="71" t="s">
        <v>153</v>
      </c>
      <c r="G787" s="16">
        <f t="shared" si="33"/>
        <v>8.7380000000000013</v>
      </c>
      <c r="H787" s="20">
        <v>-19.5</v>
      </c>
      <c r="I787" s="20">
        <v>-41.03</v>
      </c>
      <c r="J787" s="16">
        <v>59</v>
      </c>
      <c r="K787" s="16">
        <v>67.099999999999994</v>
      </c>
      <c r="L787" s="16" t="s">
        <v>151</v>
      </c>
      <c r="M787" s="78"/>
    </row>
    <row r="788" spans="1:13" ht="30" x14ac:dyDescent="0.2">
      <c r="A788" s="27" t="s">
        <v>285</v>
      </c>
      <c r="B788" s="75" t="s">
        <v>153</v>
      </c>
      <c r="C788" s="28">
        <v>1.7000000000000001E-2</v>
      </c>
      <c r="D788" s="31">
        <v>42360.791666666664</v>
      </c>
      <c r="E788" s="16">
        <v>514</v>
      </c>
      <c r="F788" s="71" t="s">
        <v>153</v>
      </c>
      <c r="G788" s="16">
        <f t="shared" si="33"/>
        <v>8.7380000000000013</v>
      </c>
      <c r="H788" s="20">
        <v>-19.5</v>
      </c>
      <c r="I788" s="20">
        <v>-41.03</v>
      </c>
      <c r="J788" s="16">
        <v>59</v>
      </c>
      <c r="K788" s="16">
        <v>67.099999999999994</v>
      </c>
      <c r="L788" s="16" t="s">
        <v>151</v>
      </c>
      <c r="M788" s="78"/>
    </row>
    <row r="789" spans="1:13" ht="30" x14ac:dyDescent="0.2">
      <c r="A789" s="27" t="s">
        <v>285</v>
      </c>
      <c r="B789" s="75" t="s">
        <v>153</v>
      </c>
      <c r="C789" s="28">
        <v>1.7999999999999999E-2</v>
      </c>
      <c r="D789" s="31">
        <v>42344.291666666664</v>
      </c>
      <c r="E789" s="16">
        <v>514</v>
      </c>
      <c r="F789" s="71" t="s">
        <v>153</v>
      </c>
      <c r="G789" s="16">
        <f t="shared" si="33"/>
        <v>9.2519999999999989</v>
      </c>
      <c r="H789" s="20">
        <v>-19.5</v>
      </c>
      <c r="I789" s="20">
        <v>-41.03</v>
      </c>
      <c r="J789" s="16">
        <v>59</v>
      </c>
      <c r="K789" s="16">
        <v>67.099999999999994</v>
      </c>
      <c r="L789" s="16" t="s">
        <v>151</v>
      </c>
      <c r="M789" s="78"/>
    </row>
    <row r="790" spans="1:13" ht="30" x14ac:dyDescent="0.2">
      <c r="A790" s="27" t="s">
        <v>285</v>
      </c>
      <c r="B790" s="75" t="s">
        <v>153</v>
      </c>
      <c r="C790" s="28">
        <v>1.7999999999999999E-2</v>
      </c>
      <c r="D790" s="31">
        <v>42348.291666666664</v>
      </c>
      <c r="E790" s="16">
        <v>514</v>
      </c>
      <c r="F790" s="71" t="s">
        <v>153</v>
      </c>
      <c r="G790" s="16">
        <f t="shared" si="33"/>
        <v>9.2519999999999989</v>
      </c>
      <c r="H790" s="20">
        <v>-19.5</v>
      </c>
      <c r="I790" s="20">
        <v>-41.03</v>
      </c>
      <c r="J790" s="16">
        <v>59</v>
      </c>
      <c r="K790" s="16">
        <v>67.099999999999994</v>
      </c>
      <c r="L790" s="16" t="s">
        <v>151</v>
      </c>
      <c r="M790" s="78"/>
    </row>
    <row r="791" spans="1:13" ht="30" x14ac:dyDescent="0.2">
      <c r="A791" s="27" t="s">
        <v>285</v>
      </c>
      <c r="B791" s="75" t="s">
        <v>153</v>
      </c>
      <c r="C791" s="28">
        <v>1.7999999999999999E-2</v>
      </c>
      <c r="D791" s="31">
        <v>42354.291666666664</v>
      </c>
      <c r="E791" s="16">
        <v>514</v>
      </c>
      <c r="F791" s="71" t="s">
        <v>153</v>
      </c>
      <c r="G791" s="16">
        <f t="shared" si="33"/>
        <v>9.2519999999999989</v>
      </c>
      <c r="H791" s="20">
        <v>-19.5</v>
      </c>
      <c r="I791" s="20">
        <v>-41.03</v>
      </c>
      <c r="J791" s="16">
        <v>59</v>
      </c>
      <c r="K791" s="16">
        <v>67.099999999999994</v>
      </c>
      <c r="L791" s="16" t="s">
        <v>151</v>
      </c>
      <c r="M791" s="78"/>
    </row>
    <row r="792" spans="1:13" ht="30" x14ac:dyDescent="0.2">
      <c r="A792" s="27" t="s">
        <v>285</v>
      </c>
      <c r="B792" s="75" t="s">
        <v>153</v>
      </c>
      <c r="C792" s="28">
        <v>1.7999999999999999E-2</v>
      </c>
      <c r="D792" s="31">
        <v>42354.291666666664</v>
      </c>
      <c r="E792" s="16">
        <v>514</v>
      </c>
      <c r="F792" s="71" t="s">
        <v>153</v>
      </c>
      <c r="G792" s="16">
        <f t="shared" si="33"/>
        <v>9.2519999999999989</v>
      </c>
      <c r="H792" s="20">
        <v>-19.5</v>
      </c>
      <c r="I792" s="20">
        <v>-41.03</v>
      </c>
      <c r="J792" s="16">
        <v>59</v>
      </c>
      <c r="K792" s="16">
        <v>67.099999999999994</v>
      </c>
      <c r="L792" s="16" t="s">
        <v>151</v>
      </c>
      <c r="M792" s="78"/>
    </row>
    <row r="793" spans="1:13" ht="30" x14ac:dyDescent="0.2">
      <c r="A793" s="27" t="s">
        <v>285</v>
      </c>
      <c r="B793" s="75" t="s">
        <v>153</v>
      </c>
      <c r="C793" s="28">
        <v>1.9E-2</v>
      </c>
      <c r="D793" s="31">
        <v>42342.291666666664</v>
      </c>
      <c r="E793" s="16">
        <v>514</v>
      </c>
      <c r="F793" s="71" t="s">
        <v>153</v>
      </c>
      <c r="G793" s="16">
        <f t="shared" si="33"/>
        <v>9.766</v>
      </c>
      <c r="H793" s="20">
        <v>-19.5</v>
      </c>
      <c r="I793" s="20">
        <v>-41.03</v>
      </c>
      <c r="J793" s="16">
        <v>59</v>
      </c>
      <c r="K793" s="16">
        <v>67.099999999999994</v>
      </c>
      <c r="L793" s="16" t="s">
        <v>151</v>
      </c>
      <c r="M793" s="78"/>
    </row>
    <row r="794" spans="1:13" ht="30" x14ac:dyDescent="0.2">
      <c r="A794" s="27" t="s">
        <v>285</v>
      </c>
      <c r="B794" s="75" t="s">
        <v>153</v>
      </c>
      <c r="C794" s="28">
        <v>1.9E-2</v>
      </c>
      <c r="D794" s="31">
        <v>42345.291666666664</v>
      </c>
      <c r="E794" s="16">
        <v>514</v>
      </c>
      <c r="F794" s="71" t="s">
        <v>153</v>
      </c>
      <c r="G794" s="16">
        <f t="shared" si="33"/>
        <v>9.766</v>
      </c>
      <c r="H794" s="20">
        <v>-19.5</v>
      </c>
      <c r="I794" s="20">
        <v>-41.03</v>
      </c>
      <c r="J794" s="16">
        <v>59</v>
      </c>
      <c r="K794" s="16">
        <v>67.099999999999994</v>
      </c>
      <c r="L794" s="16" t="s">
        <v>151</v>
      </c>
      <c r="M794" s="78"/>
    </row>
    <row r="795" spans="1:13" ht="30" x14ac:dyDescent="0.2">
      <c r="A795" s="55" t="s">
        <v>285</v>
      </c>
      <c r="B795" s="75" t="s">
        <v>153</v>
      </c>
      <c r="C795" s="45">
        <v>0.02</v>
      </c>
      <c r="D795" s="46">
        <v>42328.916666666664</v>
      </c>
      <c r="E795" s="16">
        <v>217</v>
      </c>
      <c r="F795" s="71" t="s">
        <v>153</v>
      </c>
      <c r="G795" s="16">
        <f t="shared" si="33"/>
        <v>4.34</v>
      </c>
      <c r="H795" s="20">
        <v>-19.5</v>
      </c>
      <c r="I795" s="20">
        <v>-41.03</v>
      </c>
      <c r="J795" s="16">
        <v>59</v>
      </c>
      <c r="K795" s="16">
        <v>52.3</v>
      </c>
      <c r="L795" s="16" t="s">
        <v>151</v>
      </c>
      <c r="M795" s="78"/>
    </row>
    <row r="796" spans="1:13" ht="30" x14ac:dyDescent="0.2">
      <c r="A796" s="27" t="s">
        <v>285</v>
      </c>
      <c r="B796" s="75" t="s">
        <v>153</v>
      </c>
      <c r="C796" s="28">
        <v>0.02</v>
      </c>
      <c r="D796" s="31">
        <v>42347.791666666664</v>
      </c>
      <c r="E796" s="16">
        <v>514</v>
      </c>
      <c r="F796" s="71" t="s">
        <v>153</v>
      </c>
      <c r="G796" s="16">
        <f t="shared" si="33"/>
        <v>10.28</v>
      </c>
      <c r="H796" s="20">
        <v>-19.5</v>
      </c>
      <c r="I796" s="20">
        <v>-41.03</v>
      </c>
      <c r="J796" s="16">
        <v>59</v>
      </c>
      <c r="K796" s="16">
        <v>67.099999999999994</v>
      </c>
      <c r="L796" s="16" t="s">
        <v>151</v>
      </c>
      <c r="M796" s="78"/>
    </row>
    <row r="797" spans="1:13" ht="30" x14ac:dyDescent="0.2">
      <c r="A797" s="27" t="s">
        <v>285</v>
      </c>
      <c r="B797" s="75" t="s">
        <v>153</v>
      </c>
      <c r="C797" s="28">
        <v>0.02</v>
      </c>
      <c r="D797" s="31">
        <v>42348.291666666664</v>
      </c>
      <c r="E797" s="16">
        <v>514</v>
      </c>
      <c r="F797" s="71" t="s">
        <v>153</v>
      </c>
      <c r="G797" s="16">
        <f t="shared" si="33"/>
        <v>10.28</v>
      </c>
      <c r="H797" s="20">
        <v>-19.5</v>
      </c>
      <c r="I797" s="20">
        <v>-41.03</v>
      </c>
      <c r="J797" s="16">
        <v>59</v>
      </c>
      <c r="K797" s="16">
        <v>67.099999999999994</v>
      </c>
      <c r="L797" s="16" t="s">
        <v>151</v>
      </c>
      <c r="M797" s="78"/>
    </row>
    <row r="798" spans="1:13" ht="30" x14ac:dyDescent="0.2">
      <c r="A798" s="55" t="s">
        <v>285</v>
      </c>
      <c r="B798" s="75" t="s">
        <v>153</v>
      </c>
      <c r="C798" s="45">
        <v>2.1000000000000001E-2</v>
      </c>
      <c r="D798" s="46">
        <v>42331.416666666664</v>
      </c>
      <c r="E798" s="16">
        <v>217</v>
      </c>
      <c r="F798" s="71" t="s">
        <v>153</v>
      </c>
      <c r="G798" s="16">
        <f t="shared" si="33"/>
        <v>4.5570000000000004</v>
      </c>
      <c r="H798" s="20">
        <v>-19.5</v>
      </c>
      <c r="I798" s="20">
        <v>-41.03</v>
      </c>
      <c r="J798" s="16">
        <v>59</v>
      </c>
      <c r="K798" s="16">
        <v>52.3</v>
      </c>
      <c r="L798" s="16" t="s">
        <v>151</v>
      </c>
      <c r="M798" s="78"/>
    </row>
    <row r="799" spans="1:13" ht="30" x14ac:dyDescent="0.2">
      <c r="A799" s="27" t="s">
        <v>285</v>
      </c>
      <c r="B799" s="75" t="s">
        <v>153</v>
      </c>
      <c r="C799" s="28">
        <v>2.1000000000000001E-2</v>
      </c>
      <c r="D799" s="31">
        <v>42341.291666666664</v>
      </c>
      <c r="E799" s="16">
        <v>514</v>
      </c>
      <c r="F799" s="71" t="s">
        <v>153</v>
      </c>
      <c r="G799" s="16">
        <f t="shared" si="33"/>
        <v>10.794</v>
      </c>
      <c r="H799" s="20">
        <v>-19.5</v>
      </c>
      <c r="I799" s="20">
        <v>-41.03</v>
      </c>
      <c r="J799" s="16">
        <v>59</v>
      </c>
      <c r="K799" s="16">
        <v>67.099999999999994</v>
      </c>
      <c r="L799" s="16" t="s">
        <v>151</v>
      </c>
      <c r="M799" s="78"/>
    </row>
    <row r="800" spans="1:13" ht="30" x14ac:dyDescent="0.2">
      <c r="A800" s="55" t="s">
        <v>285</v>
      </c>
      <c r="B800" s="45">
        <v>4.3600000000000002E-3</v>
      </c>
      <c r="C800" s="45">
        <v>2.1399999999999999E-2</v>
      </c>
      <c r="D800" s="46">
        <v>42328.416666666664</v>
      </c>
      <c r="E800" s="16">
        <v>217</v>
      </c>
      <c r="F800" s="16">
        <f>B800*E800</f>
        <v>0.94612000000000007</v>
      </c>
      <c r="G800" s="16">
        <f t="shared" si="33"/>
        <v>4.6437999999999997</v>
      </c>
      <c r="H800" s="20">
        <v>-19.5</v>
      </c>
      <c r="I800" s="20">
        <v>-41.03</v>
      </c>
      <c r="J800" s="16">
        <v>59</v>
      </c>
      <c r="K800" s="16">
        <v>52.3</v>
      </c>
      <c r="L800" s="16" t="s">
        <v>151</v>
      </c>
      <c r="M800" s="78"/>
    </row>
    <row r="801" spans="1:13" ht="30" x14ac:dyDescent="0.2">
      <c r="A801" s="55" t="s">
        <v>285</v>
      </c>
      <c r="B801" s="75" t="s">
        <v>153</v>
      </c>
      <c r="C801" s="45">
        <v>2.1999999999999999E-2</v>
      </c>
      <c r="D801" s="46">
        <v>42330.416666666664</v>
      </c>
      <c r="E801" s="16">
        <v>217</v>
      </c>
      <c r="F801" s="71" t="s">
        <v>153</v>
      </c>
      <c r="G801" s="16">
        <f t="shared" si="33"/>
        <v>4.774</v>
      </c>
      <c r="H801" s="20">
        <v>-19.5</v>
      </c>
      <c r="I801" s="20">
        <v>-41.03</v>
      </c>
      <c r="J801" s="16">
        <v>59</v>
      </c>
      <c r="K801" s="16">
        <v>52.3</v>
      </c>
      <c r="L801" s="16" t="s">
        <v>151</v>
      </c>
      <c r="M801" s="78"/>
    </row>
    <row r="802" spans="1:13" ht="30" x14ac:dyDescent="0.2">
      <c r="A802" s="55" t="s">
        <v>285</v>
      </c>
      <c r="B802" s="75" t="s">
        <v>153</v>
      </c>
      <c r="C802" s="45">
        <v>2.1999999999999999E-2</v>
      </c>
      <c r="D802" s="46">
        <v>42338.791666666664</v>
      </c>
      <c r="E802" s="16">
        <v>217</v>
      </c>
      <c r="F802" s="71" t="s">
        <v>153</v>
      </c>
      <c r="G802" s="16">
        <f t="shared" si="33"/>
        <v>4.774</v>
      </c>
      <c r="H802" s="20">
        <v>-19.5</v>
      </c>
      <c r="I802" s="20">
        <v>-41.03</v>
      </c>
      <c r="J802" s="16">
        <v>59</v>
      </c>
      <c r="K802" s="16">
        <v>52.3</v>
      </c>
      <c r="L802" s="16" t="s">
        <v>151</v>
      </c>
      <c r="M802" s="78"/>
    </row>
    <row r="803" spans="1:13" ht="30" x14ac:dyDescent="0.2">
      <c r="A803" s="27" t="s">
        <v>285</v>
      </c>
      <c r="B803" s="75" t="s">
        <v>153</v>
      </c>
      <c r="C803" s="28">
        <v>2.1999999999999999E-2</v>
      </c>
      <c r="D803" s="31">
        <v>42353.291666666664</v>
      </c>
      <c r="E803" s="16">
        <v>514</v>
      </c>
      <c r="F803" s="71" t="s">
        <v>153</v>
      </c>
      <c r="G803" s="16">
        <f t="shared" si="33"/>
        <v>11.308</v>
      </c>
      <c r="H803" s="20">
        <v>-19.5</v>
      </c>
      <c r="I803" s="20">
        <v>-41.03</v>
      </c>
      <c r="J803" s="16">
        <v>59</v>
      </c>
      <c r="K803" s="16">
        <v>67.099999999999994</v>
      </c>
      <c r="L803" s="16" t="s">
        <v>151</v>
      </c>
      <c r="M803" s="78"/>
    </row>
    <row r="804" spans="1:13" ht="30" x14ac:dyDescent="0.2">
      <c r="A804" s="27" t="s">
        <v>285</v>
      </c>
      <c r="B804" s="75" t="s">
        <v>153</v>
      </c>
      <c r="C804" s="28">
        <v>2.3E-2</v>
      </c>
      <c r="D804" s="31">
        <v>42343.791666666664</v>
      </c>
      <c r="E804" s="16">
        <v>514</v>
      </c>
      <c r="F804" s="71" t="s">
        <v>153</v>
      </c>
      <c r="G804" s="16">
        <f t="shared" si="33"/>
        <v>11.821999999999999</v>
      </c>
      <c r="H804" s="20">
        <v>-19.5</v>
      </c>
      <c r="I804" s="20">
        <v>-41.03</v>
      </c>
      <c r="J804" s="16">
        <v>59</v>
      </c>
      <c r="K804" s="16">
        <v>67.099999999999994</v>
      </c>
      <c r="L804" s="16" t="s">
        <v>151</v>
      </c>
      <c r="M804" s="78"/>
    </row>
    <row r="805" spans="1:13" ht="30" x14ac:dyDescent="0.2">
      <c r="A805" s="27" t="s">
        <v>285</v>
      </c>
      <c r="B805" s="75" t="s">
        <v>153</v>
      </c>
      <c r="C805" s="28">
        <v>2.3E-2</v>
      </c>
      <c r="D805" s="31">
        <v>42353.291666666664</v>
      </c>
      <c r="E805" s="16">
        <v>514</v>
      </c>
      <c r="F805" s="71" t="s">
        <v>153</v>
      </c>
      <c r="G805" s="16">
        <f t="shared" si="33"/>
        <v>11.821999999999999</v>
      </c>
      <c r="H805" s="20">
        <v>-19.5</v>
      </c>
      <c r="I805" s="20">
        <v>-41.03</v>
      </c>
      <c r="J805" s="16">
        <v>59</v>
      </c>
      <c r="K805" s="16">
        <v>67.099999999999994</v>
      </c>
      <c r="L805" s="16" t="s">
        <v>151</v>
      </c>
      <c r="M805" s="78"/>
    </row>
    <row r="806" spans="1:13" ht="30" x14ac:dyDescent="0.2">
      <c r="A806" s="27" t="s">
        <v>285</v>
      </c>
      <c r="B806" s="75" t="s">
        <v>153</v>
      </c>
      <c r="C806" s="28">
        <v>2.5000000000000001E-2</v>
      </c>
      <c r="D806" s="31">
        <v>42351.291666666664</v>
      </c>
      <c r="E806" s="16">
        <v>514</v>
      </c>
      <c r="F806" s="71" t="s">
        <v>153</v>
      </c>
      <c r="G806" s="16">
        <f t="shared" si="33"/>
        <v>12.850000000000001</v>
      </c>
      <c r="H806" s="20">
        <v>-19.5</v>
      </c>
      <c r="I806" s="20">
        <v>-41.03</v>
      </c>
      <c r="J806" s="16">
        <v>59</v>
      </c>
      <c r="K806" s="16">
        <v>67.099999999999994</v>
      </c>
      <c r="L806" s="16" t="s">
        <v>151</v>
      </c>
      <c r="M806" s="78"/>
    </row>
    <row r="807" spans="1:13" ht="30" x14ac:dyDescent="0.2">
      <c r="A807" s="27" t="s">
        <v>285</v>
      </c>
      <c r="B807" s="75" t="s">
        <v>153</v>
      </c>
      <c r="C807" s="28">
        <v>2.5000000000000001E-2</v>
      </c>
      <c r="D807" s="31">
        <v>42353.791666666664</v>
      </c>
      <c r="E807" s="16">
        <v>514</v>
      </c>
      <c r="F807" s="71" t="s">
        <v>153</v>
      </c>
      <c r="G807" s="16">
        <f t="shared" si="33"/>
        <v>12.850000000000001</v>
      </c>
      <c r="H807" s="20">
        <v>-19.5</v>
      </c>
      <c r="I807" s="20">
        <v>-41.03</v>
      </c>
      <c r="J807" s="16">
        <v>59</v>
      </c>
      <c r="K807" s="16">
        <v>67.099999999999994</v>
      </c>
      <c r="L807" s="16" t="s">
        <v>151</v>
      </c>
      <c r="M807" s="78"/>
    </row>
    <row r="808" spans="1:13" ht="30" x14ac:dyDescent="0.2">
      <c r="A808" s="27" t="s">
        <v>285</v>
      </c>
      <c r="B808" s="75" t="s">
        <v>153</v>
      </c>
      <c r="C808" s="28">
        <v>2.5000000000000001E-2</v>
      </c>
      <c r="D808" s="31">
        <v>42353.791666666664</v>
      </c>
      <c r="E808" s="16">
        <v>514</v>
      </c>
      <c r="F808" s="71" t="s">
        <v>153</v>
      </c>
      <c r="G808" s="16">
        <f t="shared" si="33"/>
        <v>12.850000000000001</v>
      </c>
      <c r="H808" s="20">
        <v>-19.5</v>
      </c>
      <c r="I808" s="20">
        <v>-41.03</v>
      </c>
      <c r="J808" s="16">
        <v>59</v>
      </c>
      <c r="K808" s="16">
        <v>67.099999999999994</v>
      </c>
      <c r="L808" s="16" t="s">
        <v>151</v>
      </c>
      <c r="M808" s="78"/>
    </row>
    <row r="809" spans="1:13" ht="30" x14ac:dyDescent="0.2">
      <c r="A809" s="55" t="s">
        <v>285</v>
      </c>
      <c r="B809" s="75" t="s">
        <v>153</v>
      </c>
      <c r="C809" s="45">
        <v>2.5999999999999999E-2</v>
      </c>
      <c r="D809" s="46">
        <v>42330.916666666664</v>
      </c>
      <c r="E809" s="16">
        <v>217</v>
      </c>
      <c r="F809" s="71" t="s">
        <v>153</v>
      </c>
      <c r="G809" s="16">
        <f t="shared" si="33"/>
        <v>5.6419999999999995</v>
      </c>
      <c r="H809" s="20">
        <v>-19.5</v>
      </c>
      <c r="I809" s="20">
        <v>-41.03</v>
      </c>
      <c r="J809" s="16">
        <v>59</v>
      </c>
      <c r="K809" s="16">
        <v>52.3</v>
      </c>
      <c r="L809" s="16" t="s">
        <v>151</v>
      </c>
      <c r="M809" s="78"/>
    </row>
    <row r="810" spans="1:13" ht="30" x14ac:dyDescent="0.2">
      <c r="A810" s="27" t="s">
        <v>285</v>
      </c>
      <c r="B810" s="75" t="s">
        <v>153</v>
      </c>
      <c r="C810" s="28">
        <v>2.8000000000000001E-2</v>
      </c>
      <c r="D810" s="31">
        <v>42342.291666666664</v>
      </c>
      <c r="E810" s="16">
        <v>514</v>
      </c>
      <c r="F810" s="71" t="s">
        <v>153</v>
      </c>
      <c r="G810" s="16">
        <f t="shared" si="33"/>
        <v>14.391999999999999</v>
      </c>
      <c r="H810" s="20">
        <v>-19.5</v>
      </c>
      <c r="I810" s="20">
        <v>-41.03</v>
      </c>
      <c r="J810" s="16">
        <v>59</v>
      </c>
      <c r="K810" s="16">
        <v>67.099999999999994</v>
      </c>
      <c r="L810" s="16" t="s">
        <v>151</v>
      </c>
      <c r="M810" s="78"/>
    </row>
    <row r="811" spans="1:13" ht="30" x14ac:dyDescent="0.2">
      <c r="A811" s="27" t="s">
        <v>285</v>
      </c>
      <c r="B811" s="75" t="s">
        <v>153</v>
      </c>
      <c r="C811" s="28">
        <v>2.8000000000000001E-2</v>
      </c>
      <c r="D811" s="31">
        <v>42343.791666666664</v>
      </c>
      <c r="E811" s="16">
        <v>514</v>
      </c>
      <c r="F811" s="71" t="s">
        <v>153</v>
      </c>
      <c r="G811" s="16">
        <f t="shared" si="33"/>
        <v>14.391999999999999</v>
      </c>
      <c r="H811" s="20">
        <v>-19.5</v>
      </c>
      <c r="I811" s="20">
        <v>-41.03</v>
      </c>
      <c r="J811" s="16">
        <v>59</v>
      </c>
      <c r="K811" s="16">
        <v>67.099999999999994</v>
      </c>
      <c r="L811" s="16" t="s">
        <v>151</v>
      </c>
      <c r="M811" s="78"/>
    </row>
    <row r="812" spans="1:13" ht="30" x14ac:dyDescent="0.2">
      <c r="A812" s="27" t="s">
        <v>285</v>
      </c>
      <c r="B812" s="75" t="s">
        <v>153</v>
      </c>
      <c r="C812" s="28">
        <v>2.8000000000000001E-2</v>
      </c>
      <c r="D812" s="31">
        <v>42352.791666666664</v>
      </c>
      <c r="E812" s="16">
        <v>514</v>
      </c>
      <c r="F812" s="71" t="s">
        <v>153</v>
      </c>
      <c r="G812" s="16">
        <f t="shared" si="33"/>
        <v>14.391999999999999</v>
      </c>
      <c r="H812" s="20">
        <v>-19.5</v>
      </c>
      <c r="I812" s="20">
        <v>-41.03</v>
      </c>
      <c r="J812" s="16">
        <v>59</v>
      </c>
      <c r="K812" s="16">
        <v>67.099999999999994</v>
      </c>
      <c r="L812" s="16" t="s">
        <v>151</v>
      </c>
      <c r="M812" s="78"/>
    </row>
    <row r="813" spans="1:13" ht="30" x14ac:dyDescent="0.2">
      <c r="A813" s="55" t="s">
        <v>285</v>
      </c>
      <c r="B813" s="45">
        <v>6.4999999999999997E-3</v>
      </c>
      <c r="C813" s="45">
        <v>2.8299999999999999E-2</v>
      </c>
      <c r="D813" s="46">
        <v>42327.416666666664</v>
      </c>
      <c r="E813" s="16">
        <v>217</v>
      </c>
      <c r="F813" s="16">
        <f>B813*E813</f>
        <v>1.4104999999999999</v>
      </c>
      <c r="G813" s="16">
        <f t="shared" si="33"/>
        <v>6.1410999999999998</v>
      </c>
      <c r="H813" s="20">
        <v>-19.5</v>
      </c>
      <c r="I813" s="20">
        <v>-41.03</v>
      </c>
      <c r="J813" s="16">
        <v>59</v>
      </c>
      <c r="K813" s="16">
        <v>52.3</v>
      </c>
      <c r="L813" s="16" t="s">
        <v>151</v>
      </c>
      <c r="M813" s="78"/>
    </row>
    <row r="814" spans="1:13" ht="30" x14ac:dyDescent="0.2">
      <c r="A814" s="55" t="s">
        <v>285</v>
      </c>
      <c r="B814" s="75" t="s">
        <v>153</v>
      </c>
      <c r="C814" s="45">
        <v>0.03</v>
      </c>
      <c r="D814" s="46">
        <v>42329.416666666664</v>
      </c>
      <c r="E814" s="16">
        <v>217</v>
      </c>
      <c r="F814" s="71" t="s">
        <v>153</v>
      </c>
      <c r="G814" s="16">
        <f t="shared" si="33"/>
        <v>6.51</v>
      </c>
      <c r="H814" s="20">
        <v>-19.5</v>
      </c>
      <c r="I814" s="20">
        <v>-41.03</v>
      </c>
      <c r="J814" s="16">
        <v>59</v>
      </c>
      <c r="K814" s="16">
        <v>52.3</v>
      </c>
      <c r="L814" s="16" t="s">
        <v>151</v>
      </c>
      <c r="M814" s="78"/>
    </row>
    <row r="815" spans="1:13" ht="30" x14ac:dyDescent="0.2">
      <c r="A815" s="27" t="s">
        <v>285</v>
      </c>
      <c r="B815" s="75" t="s">
        <v>153</v>
      </c>
      <c r="C815" s="28">
        <v>3.4000000000000002E-2</v>
      </c>
      <c r="D815" s="31">
        <v>42355.291666666664</v>
      </c>
      <c r="E815" s="16">
        <v>514</v>
      </c>
      <c r="F815" s="71" t="s">
        <v>153</v>
      </c>
      <c r="G815" s="16">
        <f t="shared" si="33"/>
        <v>17.476000000000003</v>
      </c>
      <c r="H815" s="20">
        <v>-19.5</v>
      </c>
      <c r="I815" s="20">
        <v>-41.03</v>
      </c>
      <c r="J815" s="16">
        <v>59</v>
      </c>
      <c r="K815" s="16">
        <v>67.099999999999994</v>
      </c>
      <c r="L815" s="16" t="s">
        <v>151</v>
      </c>
      <c r="M815" s="78"/>
    </row>
    <row r="816" spans="1:13" ht="30" x14ac:dyDescent="0.2">
      <c r="A816" s="27" t="s">
        <v>285</v>
      </c>
      <c r="B816" s="75" t="s">
        <v>153</v>
      </c>
      <c r="C816" s="28">
        <v>3.6999999999999998E-2</v>
      </c>
      <c r="D816" s="31">
        <v>42351.291666666664</v>
      </c>
      <c r="E816" s="16">
        <v>514</v>
      </c>
      <c r="F816" s="71" t="s">
        <v>153</v>
      </c>
      <c r="G816" s="16">
        <f t="shared" si="33"/>
        <v>19.018000000000001</v>
      </c>
      <c r="H816" s="20">
        <v>-19.5</v>
      </c>
      <c r="I816" s="20">
        <v>-41.03</v>
      </c>
      <c r="J816" s="16">
        <v>59</v>
      </c>
      <c r="K816" s="16">
        <v>67.099999999999994</v>
      </c>
      <c r="L816" s="16" t="s">
        <v>151</v>
      </c>
      <c r="M816" s="78"/>
    </row>
    <row r="817" spans="1:13" ht="30" x14ac:dyDescent="0.2">
      <c r="A817" s="55" t="s">
        <v>285</v>
      </c>
      <c r="B817" s="45">
        <v>7.6600000000000001E-3</v>
      </c>
      <c r="C817" s="45">
        <v>3.8199999999999998E-2</v>
      </c>
      <c r="D817" s="46">
        <v>42326.416666666664</v>
      </c>
      <c r="E817" s="16">
        <v>217</v>
      </c>
      <c r="F817" s="16">
        <f>B817*E817</f>
        <v>1.66222</v>
      </c>
      <c r="G817" s="16">
        <f t="shared" si="33"/>
        <v>8.2893999999999988</v>
      </c>
      <c r="H817" s="20">
        <v>-19.5</v>
      </c>
      <c r="I817" s="20">
        <v>-41.03</v>
      </c>
      <c r="J817" s="16">
        <v>59</v>
      </c>
      <c r="K817" s="16">
        <v>52.3</v>
      </c>
      <c r="L817" s="16" t="s">
        <v>151</v>
      </c>
      <c r="M817" s="78"/>
    </row>
    <row r="818" spans="1:13" ht="30" x14ac:dyDescent="0.2">
      <c r="A818" s="55" t="s">
        <v>285</v>
      </c>
      <c r="B818" s="45">
        <v>5.9200000000000003E-2</v>
      </c>
      <c r="C818" s="45">
        <v>0.04</v>
      </c>
      <c r="D818" s="46">
        <v>42327.916666666664</v>
      </c>
      <c r="E818" s="16">
        <v>217</v>
      </c>
      <c r="F818" s="16">
        <f>B818*E818</f>
        <v>12.846400000000001</v>
      </c>
      <c r="G818" s="16">
        <f t="shared" si="33"/>
        <v>8.68</v>
      </c>
      <c r="H818" s="20">
        <v>-19.5</v>
      </c>
      <c r="I818" s="20">
        <v>-41.03</v>
      </c>
      <c r="J818" s="16">
        <v>59</v>
      </c>
      <c r="K818" s="16">
        <v>52.3</v>
      </c>
      <c r="L818" s="16" t="s">
        <v>151</v>
      </c>
      <c r="M818" s="78"/>
    </row>
    <row r="819" spans="1:13" ht="30" x14ac:dyDescent="0.2">
      <c r="A819" s="55" t="s">
        <v>285</v>
      </c>
      <c r="B819" s="45">
        <v>6.1600000000000002E-2</v>
      </c>
      <c r="C819" s="45">
        <v>0.04</v>
      </c>
      <c r="D819" s="46">
        <v>42328.416666666664</v>
      </c>
      <c r="E819" s="16">
        <v>217</v>
      </c>
      <c r="F819" s="16">
        <f>B819*E819</f>
        <v>13.3672</v>
      </c>
      <c r="G819" s="16">
        <f t="shared" si="33"/>
        <v>8.68</v>
      </c>
      <c r="H819" s="20">
        <v>-19.5</v>
      </c>
      <c r="I819" s="20">
        <v>-41.03</v>
      </c>
      <c r="J819" s="16">
        <v>59</v>
      </c>
      <c r="K819" s="16">
        <v>52.3</v>
      </c>
      <c r="L819" s="16" t="s">
        <v>151</v>
      </c>
      <c r="M819" s="78"/>
    </row>
    <row r="820" spans="1:13" ht="30" x14ac:dyDescent="0.2">
      <c r="A820" s="55" t="s">
        <v>285</v>
      </c>
      <c r="B820" s="45">
        <v>7.4999999999999997E-3</v>
      </c>
      <c r="C820" s="45">
        <v>4.3099999999999999E-2</v>
      </c>
      <c r="D820" s="46">
        <v>42326.916666666664</v>
      </c>
      <c r="E820" s="16">
        <v>217</v>
      </c>
      <c r="F820" s="16">
        <f>B820*E820</f>
        <v>1.6274999999999999</v>
      </c>
      <c r="G820" s="16">
        <f t="shared" si="33"/>
        <v>9.3527000000000005</v>
      </c>
      <c r="H820" s="20">
        <v>-19.5</v>
      </c>
      <c r="I820" s="20">
        <v>-41.03</v>
      </c>
      <c r="J820" s="16">
        <v>59</v>
      </c>
      <c r="K820" s="16">
        <v>52.3</v>
      </c>
      <c r="L820" s="16" t="s">
        <v>151</v>
      </c>
      <c r="M820" s="78"/>
    </row>
    <row r="821" spans="1:13" ht="30" x14ac:dyDescent="0.2">
      <c r="A821" s="55" t="s">
        <v>285</v>
      </c>
      <c r="B821" s="75" t="s">
        <v>153</v>
      </c>
      <c r="C821" s="45">
        <v>4.3999999999999997E-2</v>
      </c>
      <c r="D821" s="46">
        <v>42330.916666666664</v>
      </c>
      <c r="E821" s="16">
        <v>217</v>
      </c>
      <c r="F821" s="71" t="s">
        <v>153</v>
      </c>
      <c r="G821" s="16">
        <f t="shared" si="33"/>
        <v>9.548</v>
      </c>
      <c r="H821" s="20">
        <v>-19.5</v>
      </c>
      <c r="I821" s="20">
        <v>-41.03</v>
      </c>
      <c r="J821" s="16">
        <v>59</v>
      </c>
      <c r="K821" s="16">
        <v>52.3</v>
      </c>
      <c r="L821" s="16" t="s">
        <v>151</v>
      </c>
      <c r="M821" s="78"/>
    </row>
    <row r="822" spans="1:13" ht="30" x14ac:dyDescent="0.2">
      <c r="A822" s="27" t="s">
        <v>285</v>
      </c>
      <c r="B822" s="75" t="s">
        <v>153</v>
      </c>
      <c r="C822" s="28">
        <v>4.8000000000000001E-2</v>
      </c>
      <c r="D822" s="31">
        <v>42352.791666666664</v>
      </c>
      <c r="E822" s="16">
        <v>514</v>
      </c>
      <c r="F822" s="71" t="s">
        <v>153</v>
      </c>
      <c r="G822" s="16">
        <f t="shared" si="33"/>
        <v>24.672000000000001</v>
      </c>
      <c r="H822" s="20">
        <v>-19.5</v>
      </c>
      <c r="I822" s="20">
        <v>-41.03</v>
      </c>
      <c r="J822" s="16">
        <v>59</v>
      </c>
      <c r="K822" s="16">
        <v>67.099999999999994</v>
      </c>
      <c r="L822" s="16" t="s">
        <v>151</v>
      </c>
      <c r="M822" s="78"/>
    </row>
    <row r="823" spans="1:13" ht="30" x14ac:dyDescent="0.2">
      <c r="A823" s="27" t="s">
        <v>285</v>
      </c>
      <c r="B823" s="75" t="s">
        <v>153</v>
      </c>
      <c r="C823" s="28">
        <v>5.1999999999999998E-2</v>
      </c>
      <c r="D823" s="31">
        <v>42364.791666666664</v>
      </c>
      <c r="E823" s="16">
        <v>514</v>
      </c>
      <c r="F823" s="71" t="s">
        <v>153</v>
      </c>
      <c r="G823" s="16">
        <f t="shared" si="33"/>
        <v>26.727999999999998</v>
      </c>
      <c r="H823" s="20">
        <v>-19.5</v>
      </c>
      <c r="I823" s="20">
        <v>-41.03</v>
      </c>
      <c r="J823" s="16">
        <v>59</v>
      </c>
      <c r="K823" s="16">
        <v>67.099999999999994</v>
      </c>
      <c r="L823" s="16" t="s">
        <v>151</v>
      </c>
      <c r="M823" s="78"/>
    </row>
    <row r="824" spans="1:13" ht="30" x14ac:dyDescent="0.2">
      <c r="A824" s="27" t="s">
        <v>285</v>
      </c>
      <c r="B824" s="75" t="s">
        <v>153</v>
      </c>
      <c r="C824" s="28">
        <v>5.5E-2</v>
      </c>
      <c r="D824" s="31">
        <v>42364.291666666664</v>
      </c>
      <c r="E824" s="16">
        <v>514</v>
      </c>
      <c r="F824" s="71" t="s">
        <v>153</v>
      </c>
      <c r="G824" s="16">
        <f t="shared" si="33"/>
        <v>28.27</v>
      </c>
      <c r="H824" s="20">
        <v>-19.5</v>
      </c>
      <c r="I824" s="20">
        <v>-41.03</v>
      </c>
      <c r="J824" s="16">
        <v>59</v>
      </c>
      <c r="K824" s="16">
        <v>67.099999999999994</v>
      </c>
      <c r="L824" s="16" t="s">
        <v>151</v>
      </c>
      <c r="M824" s="78"/>
    </row>
    <row r="825" spans="1:13" ht="30" x14ac:dyDescent="0.2">
      <c r="A825" s="55" t="s">
        <v>285</v>
      </c>
      <c r="B825" s="45">
        <v>1.55E-2</v>
      </c>
      <c r="C825" s="45">
        <v>7.0000000000000007E-2</v>
      </c>
      <c r="D825" s="46">
        <v>42327.416666666664</v>
      </c>
      <c r="E825" s="16">
        <v>217</v>
      </c>
      <c r="F825" s="16">
        <f t="shared" ref="F825:F832" si="34">B825*E825</f>
        <v>3.3635000000000002</v>
      </c>
      <c r="G825" s="16">
        <f t="shared" si="33"/>
        <v>15.190000000000001</v>
      </c>
      <c r="H825" s="20">
        <v>-19.5</v>
      </c>
      <c r="I825" s="20">
        <v>-41.03</v>
      </c>
      <c r="J825" s="16">
        <v>59</v>
      </c>
      <c r="K825" s="16">
        <v>52.3</v>
      </c>
      <c r="L825" s="16" t="s">
        <v>151</v>
      </c>
      <c r="M825" s="78"/>
    </row>
    <row r="826" spans="1:13" ht="30" x14ac:dyDescent="0.2">
      <c r="A826" s="55" t="s">
        <v>285</v>
      </c>
      <c r="B826" s="45">
        <v>0.15190000000000001</v>
      </c>
      <c r="C826" s="45">
        <v>0.08</v>
      </c>
      <c r="D826" s="46">
        <v>42326.916666666664</v>
      </c>
      <c r="E826" s="16">
        <v>217</v>
      </c>
      <c r="F826" s="16">
        <f t="shared" si="34"/>
        <v>32.962299999999999</v>
      </c>
      <c r="G826" s="16">
        <f t="shared" si="33"/>
        <v>17.36</v>
      </c>
      <c r="H826" s="20">
        <v>-19.5</v>
      </c>
      <c r="I826" s="20">
        <v>-41.03</v>
      </c>
      <c r="J826" s="16">
        <v>59</v>
      </c>
      <c r="K826" s="16">
        <v>52.3</v>
      </c>
      <c r="L826" s="16" t="s">
        <v>151</v>
      </c>
      <c r="M826" s="78"/>
    </row>
    <row r="827" spans="1:13" ht="30" x14ac:dyDescent="0.2">
      <c r="A827" s="55" t="s">
        <v>285</v>
      </c>
      <c r="B827" s="45">
        <v>0.25340000000000001</v>
      </c>
      <c r="C827" s="45">
        <v>0.08</v>
      </c>
      <c r="D827" s="46">
        <v>42326.416666666664</v>
      </c>
      <c r="E827" s="16">
        <v>217</v>
      </c>
      <c r="F827" s="16">
        <f t="shared" si="34"/>
        <v>54.9878</v>
      </c>
      <c r="G827" s="16">
        <f t="shared" si="33"/>
        <v>17.36</v>
      </c>
      <c r="H827" s="20">
        <v>-19.5</v>
      </c>
      <c r="I827" s="20">
        <v>-41.03</v>
      </c>
      <c r="J827" s="16">
        <v>59</v>
      </c>
      <c r="K827" s="16">
        <v>52.3</v>
      </c>
      <c r="L827" s="16" t="s">
        <v>151</v>
      </c>
      <c r="M827" s="78"/>
    </row>
    <row r="828" spans="1:13" ht="30" x14ac:dyDescent="0.2">
      <c r="A828" s="55" t="s">
        <v>285</v>
      </c>
      <c r="B828" s="45">
        <v>1.9400000000000001E-2</v>
      </c>
      <c r="C828" s="45">
        <v>0.109</v>
      </c>
      <c r="D828" s="46">
        <v>42325.916666666664</v>
      </c>
      <c r="E828" s="16">
        <v>217</v>
      </c>
      <c r="F828" s="16">
        <f t="shared" si="34"/>
        <v>4.2098000000000004</v>
      </c>
      <c r="G828" s="16">
        <f t="shared" si="33"/>
        <v>23.652999999999999</v>
      </c>
      <c r="H828" s="20">
        <v>-19.5</v>
      </c>
      <c r="I828" s="20">
        <v>-41.03</v>
      </c>
      <c r="J828" s="16">
        <v>59</v>
      </c>
      <c r="K828" s="16">
        <v>52.3</v>
      </c>
      <c r="L828" s="16" t="s">
        <v>151</v>
      </c>
      <c r="M828" s="78"/>
    </row>
    <row r="829" spans="1:13" ht="30" x14ac:dyDescent="0.2">
      <c r="A829" s="55" t="s">
        <v>285</v>
      </c>
      <c r="B829" s="45">
        <v>2.3800000000000002E-2</v>
      </c>
      <c r="C829" s="45">
        <v>0.11600000000000001</v>
      </c>
      <c r="D829" s="46">
        <v>42326.166666666664</v>
      </c>
      <c r="E829" s="16">
        <v>217</v>
      </c>
      <c r="F829" s="16">
        <f t="shared" si="34"/>
        <v>5.1646000000000001</v>
      </c>
      <c r="G829" s="16">
        <f t="shared" ref="G829:G892" si="35">C829*E829</f>
        <v>25.172000000000001</v>
      </c>
      <c r="H829" s="20">
        <v>-19.5</v>
      </c>
      <c r="I829" s="20">
        <v>-41.03</v>
      </c>
      <c r="J829" s="16">
        <v>59</v>
      </c>
      <c r="K829" s="16">
        <v>52.3</v>
      </c>
      <c r="L829" s="16" t="s">
        <v>151</v>
      </c>
      <c r="M829" s="78"/>
    </row>
    <row r="830" spans="1:13" ht="30" x14ac:dyDescent="0.2">
      <c r="A830" s="55" t="s">
        <v>285</v>
      </c>
      <c r="B830" s="45">
        <v>0.19420000000000001</v>
      </c>
      <c r="C830" s="45">
        <v>0.13</v>
      </c>
      <c r="D830" s="46">
        <v>42325.916666666664</v>
      </c>
      <c r="E830" s="16">
        <v>217</v>
      </c>
      <c r="F830" s="16">
        <f t="shared" si="34"/>
        <v>42.141400000000004</v>
      </c>
      <c r="G830" s="16">
        <f t="shared" si="35"/>
        <v>28.21</v>
      </c>
      <c r="H830" s="20">
        <v>-19.5</v>
      </c>
      <c r="I830" s="20">
        <v>-41.03</v>
      </c>
      <c r="J830" s="16">
        <v>59</v>
      </c>
      <c r="K830" s="16">
        <v>52.3</v>
      </c>
      <c r="L830" s="16" t="s">
        <v>151</v>
      </c>
      <c r="M830" s="78"/>
    </row>
    <row r="831" spans="1:13" ht="30" x14ac:dyDescent="0.2">
      <c r="A831" s="55" t="s">
        <v>285</v>
      </c>
      <c r="B831" s="45">
        <v>0.25879999999999997</v>
      </c>
      <c r="C831" s="45">
        <v>0.14000000000000001</v>
      </c>
      <c r="D831" s="46">
        <v>42325.916666666664</v>
      </c>
      <c r="E831" s="16">
        <v>217</v>
      </c>
      <c r="F831" s="16">
        <f t="shared" si="34"/>
        <v>56.159599999999998</v>
      </c>
      <c r="G831" s="16">
        <f t="shared" si="35"/>
        <v>30.380000000000003</v>
      </c>
      <c r="H831" s="20">
        <v>-19.5</v>
      </c>
      <c r="I831" s="20">
        <v>-41.03</v>
      </c>
      <c r="J831" s="16">
        <v>59</v>
      </c>
      <c r="K831" s="16">
        <v>52.3</v>
      </c>
      <c r="L831" s="16" t="s">
        <v>151</v>
      </c>
      <c r="M831" s="78"/>
    </row>
    <row r="832" spans="1:13" ht="30" x14ac:dyDescent="0.2">
      <c r="A832" s="55" t="s">
        <v>293</v>
      </c>
      <c r="B832" s="45">
        <v>6.3299999999999999E-4</v>
      </c>
      <c r="C832" s="45">
        <v>6.13E-3</v>
      </c>
      <c r="D832" s="46">
        <v>42324.680555555555</v>
      </c>
      <c r="E832" s="16">
        <v>217</v>
      </c>
      <c r="F832" s="16">
        <f t="shared" si="34"/>
        <v>0.13736100000000001</v>
      </c>
      <c r="G832" s="16">
        <f t="shared" si="35"/>
        <v>1.3302100000000001</v>
      </c>
      <c r="H832" s="20">
        <v>-19.510000000000002</v>
      </c>
      <c r="I832" s="20">
        <v>-41.01</v>
      </c>
      <c r="J832" s="16">
        <v>110</v>
      </c>
      <c r="K832" s="16">
        <v>52.3</v>
      </c>
      <c r="L832" s="16" t="s">
        <v>151</v>
      </c>
      <c r="M832" s="78"/>
    </row>
    <row r="833" spans="1:13" ht="30" x14ac:dyDescent="0.2">
      <c r="A833" s="27" t="s">
        <v>293</v>
      </c>
      <c r="B833" s="75" t="s">
        <v>153</v>
      </c>
      <c r="C833" s="28">
        <v>8.0000000000000002E-3</v>
      </c>
      <c r="D833" s="31">
        <v>42367.385416666664</v>
      </c>
      <c r="E833" s="16">
        <v>514</v>
      </c>
      <c r="F833" s="71" t="s">
        <v>153</v>
      </c>
      <c r="G833" s="16">
        <f t="shared" si="35"/>
        <v>4.1120000000000001</v>
      </c>
      <c r="H833" s="20">
        <v>-19.510000000000002</v>
      </c>
      <c r="I833" s="20">
        <v>-41.01</v>
      </c>
      <c r="J833" s="16">
        <v>110</v>
      </c>
      <c r="K833" s="16">
        <v>67.099999999999994</v>
      </c>
      <c r="L833" s="16" t="s">
        <v>151</v>
      </c>
      <c r="M833" s="78"/>
    </row>
    <row r="834" spans="1:13" ht="30" x14ac:dyDescent="0.2">
      <c r="A834" s="27" t="s">
        <v>293</v>
      </c>
      <c r="B834" s="75" t="s">
        <v>153</v>
      </c>
      <c r="C834" s="28">
        <v>8.0000000000000002E-3</v>
      </c>
      <c r="D834" s="31">
        <v>42368.392361111109</v>
      </c>
      <c r="E834" s="16">
        <v>514</v>
      </c>
      <c r="F834" s="71" t="s">
        <v>153</v>
      </c>
      <c r="G834" s="16">
        <f t="shared" si="35"/>
        <v>4.1120000000000001</v>
      </c>
      <c r="H834" s="20">
        <v>-19.510000000000002</v>
      </c>
      <c r="I834" s="20">
        <v>-41.01</v>
      </c>
      <c r="J834" s="16">
        <v>110</v>
      </c>
      <c r="K834" s="16">
        <v>67.099999999999994</v>
      </c>
      <c r="L834" s="16" t="s">
        <v>151</v>
      </c>
      <c r="M834" s="78"/>
    </row>
    <row r="835" spans="1:13" ht="30" x14ac:dyDescent="0.2">
      <c r="A835" s="55" t="s">
        <v>293</v>
      </c>
      <c r="B835" s="45">
        <v>3.62E-3</v>
      </c>
      <c r="C835" s="45">
        <v>9.3900000000000008E-3</v>
      </c>
      <c r="D835" s="46">
        <v>42332.4375</v>
      </c>
      <c r="E835" s="16">
        <v>217</v>
      </c>
      <c r="F835" s="16">
        <f>B835*E835</f>
        <v>0.78554000000000002</v>
      </c>
      <c r="G835" s="16">
        <f t="shared" si="35"/>
        <v>2.0376300000000001</v>
      </c>
      <c r="H835" s="20">
        <v>-19.510000000000002</v>
      </c>
      <c r="I835" s="20">
        <v>-41.01</v>
      </c>
      <c r="J835" s="16">
        <v>110</v>
      </c>
      <c r="K835" s="16">
        <v>52.3</v>
      </c>
      <c r="L835" s="16" t="s">
        <v>151</v>
      </c>
      <c r="M835" s="78"/>
    </row>
    <row r="836" spans="1:13" ht="30" x14ac:dyDescent="0.2">
      <c r="A836" s="27" t="s">
        <v>293</v>
      </c>
      <c r="B836" s="75" t="s">
        <v>153</v>
      </c>
      <c r="C836" s="28">
        <v>1.0999999999999999E-2</v>
      </c>
      <c r="D836" s="31">
        <v>42364.375</v>
      </c>
      <c r="E836" s="16">
        <v>514</v>
      </c>
      <c r="F836" s="71" t="s">
        <v>153</v>
      </c>
      <c r="G836" s="16">
        <f t="shared" si="35"/>
        <v>5.6539999999999999</v>
      </c>
      <c r="H836" s="20">
        <v>-19.510000000000002</v>
      </c>
      <c r="I836" s="20">
        <v>-41.01</v>
      </c>
      <c r="J836" s="16">
        <v>110</v>
      </c>
      <c r="K836" s="16">
        <v>67.099999999999994</v>
      </c>
      <c r="L836" s="16" t="s">
        <v>151</v>
      </c>
      <c r="M836" s="78"/>
    </row>
    <row r="837" spans="1:13" ht="30" x14ac:dyDescent="0.2">
      <c r="A837" s="55" t="s">
        <v>293</v>
      </c>
      <c r="B837" s="75" t="s">
        <v>153</v>
      </c>
      <c r="C837" s="45">
        <v>1.4500000000000001E-2</v>
      </c>
      <c r="D837" s="46">
        <v>42328.447916666664</v>
      </c>
      <c r="E837" s="16">
        <v>217</v>
      </c>
      <c r="F837" s="71" t="s">
        <v>153</v>
      </c>
      <c r="G837" s="16">
        <f t="shared" si="35"/>
        <v>3.1465000000000001</v>
      </c>
      <c r="H837" s="20">
        <v>-19.510000000000002</v>
      </c>
      <c r="I837" s="20">
        <v>-41.01</v>
      </c>
      <c r="J837" s="16">
        <v>110</v>
      </c>
      <c r="K837" s="16">
        <v>52.3</v>
      </c>
      <c r="L837" s="16" t="s">
        <v>151</v>
      </c>
      <c r="M837" s="78"/>
    </row>
    <row r="838" spans="1:13" ht="30" x14ac:dyDescent="0.2">
      <c r="A838" s="55" t="s">
        <v>293</v>
      </c>
      <c r="B838" s="45">
        <v>8.4700000000000001E-3</v>
      </c>
      <c r="C838" s="45">
        <v>1.6799999999999999E-2</v>
      </c>
      <c r="D838" s="46">
        <v>42334.466666666667</v>
      </c>
      <c r="E838" s="16">
        <v>217</v>
      </c>
      <c r="F838" s="16">
        <f>B838*E838</f>
        <v>1.83799</v>
      </c>
      <c r="G838" s="16">
        <f t="shared" si="35"/>
        <v>3.6456</v>
      </c>
      <c r="H838" s="20">
        <v>-19.510000000000002</v>
      </c>
      <c r="I838" s="20">
        <v>-41.01</v>
      </c>
      <c r="J838" s="16">
        <v>110</v>
      </c>
      <c r="K838" s="16">
        <v>52.3</v>
      </c>
      <c r="L838" s="16" t="s">
        <v>151</v>
      </c>
      <c r="M838" s="78"/>
    </row>
    <row r="839" spans="1:13" ht="30" x14ac:dyDescent="0.2">
      <c r="A839" s="27" t="s">
        <v>293</v>
      </c>
      <c r="B839" s="75" t="s">
        <v>153</v>
      </c>
      <c r="C839" s="28">
        <v>1.7000000000000001E-2</v>
      </c>
      <c r="D839" s="31">
        <v>42350.538888888892</v>
      </c>
      <c r="E839" s="16">
        <v>514</v>
      </c>
      <c r="F839" s="71" t="s">
        <v>153</v>
      </c>
      <c r="G839" s="16">
        <f t="shared" si="35"/>
        <v>8.7380000000000013</v>
      </c>
      <c r="H839" s="20">
        <v>-19.510000000000002</v>
      </c>
      <c r="I839" s="20">
        <v>-41.01</v>
      </c>
      <c r="J839" s="16">
        <v>110</v>
      </c>
      <c r="K839" s="16">
        <v>67.099999999999994</v>
      </c>
      <c r="L839" s="16" t="s">
        <v>151</v>
      </c>
      <c r="M839" s="78"/>
    </row>
    <row r="840" spans="1:13" ht="30" x14ac:dyDescent="0.2">
      <c r="A840" s="27" t="s">
        <v>293</v>
      </c>
      <c r="B840" s="75" t="s">
        <v>153</v>
      </c>
      <c r="C840" s="28">
        <v>1.9E-2</v>
      </c>
      <c r="D840" s="31">
        <v>42357.597222222219</v>
      </c>
      <c r="E840" s="16">
        <v>514</v>
      </c>
      <c r="F840" s="71" t="s">
        <v>153</v>
      </c>
      <c r="G840" s="16">
        <f t="shared" si="35"/>
        <v>9.766</v>
      </c>
      <c r="H840" s="20">
        <v>-19.510000000000002</v>
      </c>
      <c r="I840" s="20">
        <v>-41.01</v>
      </c>
      <c r="J840" s="16">
        <v>110</v>
      </c>
      <c r="K840" s="16">
        <v>67.099999999999994</v>
      </c>
      <c r="L840" s="16" t="s">
        <v>151</v>
      </c>
      <c r="M840" s="78"/>
    </row>
    <row r="841" spans="1:13" ht="30" x14ac:dyDescent="0.2">
      <c r="A841" s="27" t="s">
        <v>293</v>
      </c>
      <c r="B841" s="75" t="s">
        <v>153</v>
      </c>
      <c r="C841" s="28">
        <v>0.02</v>
      </c>
      <c r="D841" s="31">
        <v>42348.395833333336</v>
      </c>
      <c r="E841" s="16">
        <v>514</v>
      </c>
      <c r="F841" s="71" t="s">
        <v>153</v>
      </c>
      <c r="G841" s="16">
        <f t="shared" si="35"/>
        <v>10.28</v>
      </c>
      <c r="H841" s="20">
        <v>-19.510000000000002</v>
      </c>
      <c r="I841" s="20">
        <v>-41.01</v>
      </c>
      <c r="J841" s="16">
        <v>110</v>
      </c>
      <c r="K841" s="16">
        <v>67.099999999999994</v>
      </c>
      <c r="L841" s="16" t="s">
        <v>151</v>
      </c>
      <c r="M841" s="78"/>
    </row>
    <row r="842" spans="1:13" ht="30" x14ac:dyDescent="0.2">
      <c r="A842" s="55" t="s">
        <v>293</v>
      </c>
      <c r="B842" s="45">
        <v>2.0400000000000001E-2</v>
      </c>
      <c r="C842" s="45">
        <v>4.4490000000000002E-2</v>
      </c>
      <c r="D842" s="46">
        <v>42326.361111111109</v>
      </c>
      <c r="E842" s="16">
        <v>217</v>
      </c>
      <c r="F842" s="16">
        <f>B842*E842</f>
        <v>4.4268000000000001</v>
      </c>
      <c r="G842" s="16">
        <f t="shared" si="35"/>
        <v>9.6543299999999999</v>
      </c>
      <c r="H842" s="20">
        <v>-19.510000000000002</v>
      </c>
      <c r="I842" s="20">
        <v>-41.01</v>
      </c>
      <c r="J842" s="16">
        <v>110</v>
      </c>
      <c r="K842" s="16">
        <v>52.3</v>
      </c>
      <c r="L842" s="16" t="s">
        <v>151</v>
      </c>
      <c r="M842" s="78"/>
    </row>
    <row r="843" spans="1:13" ht="30" x14ac:dyDescent="0.2">
      <c r="A843" s="27" t="s">
        <v>293</v>
      </c>
      <c r="B843" s="75" t="s">
        <v>153</v>
      </c>
      <c r="C843" s="28">
        <v>7.2999999999999995E-2</v>
      </c>
      <c r="D843" s="31">
        <v>42346.416666666664</v>
      </c>
      <c r="E843" s="16">
        <v>514</v>
      </c>
      <c r="F843" s="71" t="s">
        <v>153</v>
      </c>
      <c r="G843" s="16">
        <f t="shared" si="35"/>
        <v>37.521999999999998</v>
      </c>
      <c r="H843" s="20">
        <v>-19.510000000000002</v>
      </c>
      <c r="I843" s="20">
        <v>-41.01</v>
      </c>
      <c r="J843" s="16">
        <v>110</v>
      </c>
      <c r="K843" s="16">
        <v>67.099999999999994</v>
      </c>
      <c r="L843" s="16" t="s">
        <v>151</v>
      </c>
      <c r="M843" s="78"/>
    </row>
    <row r="844" spans="1:13" ht="30" x14ac:dyDescent="0.2">
      <c r="A844" s="55" t="s">
        <v>300</v>
      </c>
      <c r="B844" s="75" t="s">
        <v>153</v>
      </c>
      <c r="C844" s="45">
        <v>6.0000000000000001E-3</v>
      </c>
      <c r="D844" s="46">
        <v>42321</v>
      </c>
      <c r="E844" s="16">
        <v>21</v>
      </c>
      <c r="F844" s="71" t="s">
        <v>153</v>
      </c>
      <c r="G844" s="16">
        <f t="shared" si="35"/>
        <v>0.126</v>
      </c>
      <c r="H844" s="20">
        <v>-20.28</v>
      </c>
      <c r="I844" s="20">
        <v>-43.03</v>
      </c>
      <c r="J844" s="16">
        <v>399</v>
      </c>
      <c r="K844" s="16">
        <v>170.4</v>
      </c>
      <c r="L844" s="16" t="s">
        <v>151</v>
      </c>
      <c r="M844" s="78"/>
    </row>
    <row r="845" spans="1:13" ht="30" x14ac:dyDescent="0.2">
      <c r="A845" s="55" t="s">
        <v>300</v>
      </c>
      <c r="B845" s="75" t="s">
        <v>153</v>
      </c>
      <c r="C845" s="45">
        <v>1.2999999999999999E-2</v>
      </c>
      <c r="D845" s="46">
        <v>42334</v>
      </c>
      <c r="E845" s="16">
        <v>21</v>
      </c>
      <c r="F845" s="71" t="s">
        <v>153</v>
      </c>
      <c r="G845" s="16">
        <f t="shared" si="35"/>
        <v>0.27299999999999996</v>
      </c>
      <c r="H845" s="20">
        <v>-20.28</v>
      </c>
      <c r="I845" s="20">
        <v>-43.03</v>
      </c>
      <c r="J845" s="16">
        <v>399</v>
      </c>
      <c r="K845" s="16">
        <v>170.4</v>
      </c>
      <c r="L845" s="16" t="s">
        <v>151</v>
      </c>
      <c r="M845" s="78"/>
    </row>
    <row r="846" spans="1:13" ht="30" x14ac:dyDescent="0.2">
      <c r="A846" s="27" t="s">
        <v>300</v>
      </c>
      <c r="B846" s="75" t="s">
        <v>153</v>
      </c>
      <c r="C846" s="28">
        <v>2.1000000000000001E-2</v>
      </c>
      <c r="D846" s="31">
        <v>42357.402777777781</v>
      </c>
      <c r="E846" s="16">
        <v>31.7</v>
      </c>
      <c r="F846" s="71" t="s">
        <v>153</v>
      </c>
      <c r="G846" s="16">
        <f t="shared" si="35"/>
        <v>0.66570000000000007</v>
      </c>
      <c r="H846" s="20">
        <v>-20.28</v>
      </c>
      <c r="I846" s="20">
        <v>-43.03</v>
      </c>
      <c r="J846" s="16">
        <v>399</v>
      </c>
      <c r="K846" s="16">
        <v>269.10000000000002</v>
      </c>
      <c r="L846" s="16" t="s">
        <v>151</v>
      </c>
      <c r="M846" s="78"/>
    </row>
    <row r="847" spans="1:13" ht="30" x14ac:dyDescent="0.2">
      <c r="A847" s="55" t="s">
        <v>300</v>
      </c>
      <c r="B847" s="75" t="s">
        <v>153</v>
      </c>
      <c r="C847" s="45">
        <v>4.1000000000000002E-2</v>
      </c>
      <c r="D847" s="46">
        <v>42329.526388888888</v>
      </c>
      <c r="E847" s="16">
        <v>21</v>
      </c>
      <c r="F847" s="71" t="s">
        <v>153</v>
      </c>
      <c r="G847" s="16">
        <f t="shared" si="35"/>
        <v>0.86099999999999999</v>
      </c>
      <c r="H847" s="20">
        <v>-20.28</v>
      </c>
      <c r="I847" s="20">
        <v>-43.03</v>
      </c>
      <c r="J847" s="16">
        <v>399</v>
      </c>
      <c r="K847" s="16">
        <v>170.4</v>
      </c>
      <c r="L847" s="16" t="s">
        <v>151</v>
      </c>
      <c r="M847" s="78"/>
    </row>
    <row r="848" spans="1:13" ht="30" x14ac:dyDescent="0.2">
      <c r="A848" s="55" t="s">
        <v>300</v>
      </c>
      <c r="B848" s="75" t="s">
        <v>153</v>
      </c>
      <c r="C848" s="45">
        <v>0.124</v>
      </c>
      <c r="D848" s="46">
        <v>42314.753472222219</v>
      </c>
      <c r="E848" s="16">
        <v>21</v>
      </c>
      <c r="F848" s="71" t="s">
        <v>153</v>
      </c>
      <c r="G848" s="16">
        <f t="shared" si="35"/>
        <v>2.6040000000000001</v>
      </c>
      <c r="H848" s="20">
        <v>-20.28</v>
      </c>
      <c r="I848" s="20">
        <v>-43.03</v>
      </c>
      <c r="J848" s="16">
        <v>399</v>
      </c>
      <c r="K848" s="16">
        <v>170.4</v>
      </c>
      <c r="L848" s="16" t="s">
        <v>151</v>
      </c>
      <c r="M848" s="78"/>
    </row>
    <row r="849" spans="1:13" ht="30" x14ac:dyDescent="0.2">
      <c r="A849" s="55" t="s">
        <v>246</v>
      </c>
      <c r="B849" s="45">
        <v>2.2100000000000002E-3</v>
      </c>
      <c r="C849" s="45">
        <v>6.9699999999999996E-3</v>
      </c>
      <c r="D849" s="46">
        <v>42320.458333333336</v>
      </c>
      <c r="E849" s="16">
        <v>21</v>
      </c>
      <c r="F849" s="16">
        <f>B849*E849</f>
        <v>4.6410000000000007E-2</v>
      </c>
      <c r="G849" s="16">
        <f t="shared" si="35"/>
        <v>0.14637</v>
      </c>
      <c r="H849" s="20">
        <v>-20.28</v>
      </c>
      <c r="I849" s="20">
        <v>-43.03</v>
      </c>
      <c r="J849" s="16">
        <v>395</v>
      </c>
      <c r="K849" s="16">
        <v>170.4</v>
      </c>
      <c r="L849" s="16" t="s">
        <v>151</v>
      </c>
      <c r="M849" s="78"/>
    </row>
    <row r="850" spans="1:13" ht="30" x14ac:dyDescent="0.2">
      <c r="A850" s="27" t="s">
        <v>246</v>
      </c>
      <c r="B850" s="75" t="s">
        <v>153</v>
      </c>
      <c r="C850" s="28">
        <v>7.0000000000000001E-3</v>
      </c>
      <c r="D850" s="31">
        <v>42368.583333333336</v>
      </c>
      <c r="E850" s="16">
        <v>31.7</v>
      </c>
      <c r="F850" s="71" t="s">
        <v>153</v>
      </c>
      <c r="G850" s="16">
        <f t="shared" si="35"/>
        <v>0.22189999999999999</v>
      </c>
      <c r="H850" s="20">
        <v>-20.28</v>
      </c>
      <c r="I850" s="20">
        <v>-43.03</v>
      </c>
      <c r="J850" s="16">
        <v>395</v>
      </c>
      <c r="K850" s="16">
        <v>269.10000000000002</v>
      </c>
      <c r="L850" s="16" t="s">
        <v>151</v>
      </c>
      <c r="M850" s="78"/>
    </row>
    <row r="851" spans="1:13" ht="30" x14ac:dyDescent="0.2">
      <c r="A851" s="27" t="s">
        <v>246</v>
      </c>
      <c r="B851" s="75" t="s">
        <v>153</v>
      </c>
      <c r="C851" s="28">
        <v>8.0000000000000002E-3</v>
      </c>
      <c r="D851" s="31">
        <v>42355.458333333336</v>
      </c>
      <c r="E851" s="16">
        <v>31.7</v>
      </c>
      <c r="F851" s="71" t="s">
        <v>153</v>
      </c>
      <c r="G851" s="16">
        <f t="shared" si="35"/>
        <v>0.25359999999999999</v>
      </c>
      <c r="H851" s="20">
        <v>-20.28</v>
      </c>
      <c r="I851" s="20">
        <v>-43.03</v>
      </c>
      <c r="J851" s="16">
        <v>395</v>
      </c>
      <c r="K851" s="16">
        <v>269.10000000000002</v>
      </c>
      <c r="L851" s="16" t="s">
        <v>151</v>
      </c>
      <c r="M851" s="78"/>
    </row>
    <row r="852" spans="1:13" ht="30" x14ac:dyDescent="0.2">
      <c r="A852" s="27" t="s">
        <v>246</v>
      </c>
      <c r="B852" s="75" t="s">
        <v>153</v>
      </c>
      <c r="C852" s="28">
        <v>8.0000000000000002E-3</v>
      </c>
      <c r="D852" s="31">
        <v>42367.431944444441</v>
      </c>
      <c r="E852" s="16">
        <v>31.7</v>
      </c>
      <c r="F852" s="71" t="s">
        <v>153</v>
      </c>
      <c r="G852" s="16">
        <f t="shared" si="35"/>
        <v>0.25359999999999999</v>
      </c>
      <c r="H852" s="20">
        <v>-20.28</v>
      </c>
      <c r="I852" s="20">
        <v>-43.03</v>
      </c>
      <c r="J852" s="16">
        <v>395</v>
      </c>
      <c r="K852" s="16">
        <v>269.10000000000002</v>
      </c>
      <c r="L852" s="16" t="s">
        <v>151</v>
      </c>
      <c r="M852" s="78"/>
    </row>
    <row r="853" spans="1:13" ht="30" x14ac:dyDescent="0.2">
      <c r="A853" s="27" t="s">
        <v>246</v>
      </c>
      <c r="B853" s="75" t="s">
        <v>153</v>
      </c>
      <c r="C853" s="28">
        <v>8.9999999999999993E-3</v>
      </c>
      <c r="D853" s="31">
        <v>42362.347222222219</v>
      </c>
      <c r="E853" s="16">
        <v>31.7</v>
      </c>
      <c r="F853" s="71" t="s">
        <v>153</v>
      </c>
      <c r="G853" s="16">
        <f t="shared" si="35"/>
        <v>0.2853</v>
      </c>
      <c r="H853" s="20">
        <v>-20.28</v>
      </c>
      <c r="I853" s="20">
        <v>-43.03</v>
      </c>
      <c r="J853" s="16">
        <v>395</v>
      </c>
      <c r="K853" s="16">
        <v>269.10000000000002</v>
      </c>
      <c r="L853" s="16" t="s">
        <v>151</v>
      </c>
      <c r="M853" s="78"/>
    </row>
    <row r="854" spans="1:13" ht="30" x14ac:dyDescent="0.2">
      <c r="A854" s="55" t="s">
        <v>246</v>
      </c>
      <c r="B854" s="75" t="s">
        <v>153</v>
      </c>
      <c r="C854" s="45">
        <v>1.2E-2</v>
      </c>
      <c r="D854" s="46">
        <v>42333.423611111109</v>
      </c>
      <c r="E854" s="16">
        <v>21</v>
      </c>
      <c r="F854" s="71" t="s">
        <v>153</v>
      </c>
      <c r="G854" s="16">
        <f t="shared" si="35"/>
        <v>0.252</v>
      </c>
      <c r="H854" s="20">
        <v>-20.28</v>
      </c>
      <c r="I854" s="20">
        <v>-43.03</v>
      </c>
      <c r="J854" s="16">
        <v>395</v>
      </c>
      <c r="K854" s="16">
        <v>170.4</v>
      </c>
      <c r="L854" s="16" t="s">
        <v>151</v>
      </c>
      <c r="M854" s="78"/>
    </row>
    <row r="855" spans="1:13" ht="30" x14ac:dyDescent="0.2">
      <c r="A855" s="27" t="s">
        <v>246</v>
      </c>
      <c r="B855" s="75" t="s">
        <v>153</v>
      </c>
      <c r="C855" s="28">
        <v>1.4999999999999999E-2</v>
      </c>
      <c r="D855" s="31">
        <v>42347.541666666664</v>
      </c>
      <c r="E855" s="16">
        <v>31.7</v>
      </c>
      <c r="F855" s="71" t="s">
        <v>153</v>
      </c>
      <c r="G855" s="16">
        <f t="shared" si="35"/>
        <v>0.47549999999999998</v>
      </c>
      <c r="H855" s="20">
        <v>-20.28</v>
      </c>
      <c r="I855" s="20">
        <v>-43.03</v>
      </c>
      <c r="J855" s="16">
        <v>395</v>
      </c>
      <c r="K855" s="16">
        <v>269.10000000000002</v>
      </c>
      <c r="L855" s="16" t="s">
        <v>151</v>
      </c>
      <c r="M855" s="78"/>
    </row>
    <row r="856" spans="1:13" ht="30" x14ac:dyDescent="0.2">
      <c r="A856" s="55" t="s">
        <v>246</v>
      </c>
      <c r="B856" s="75" t="s">
        <v>153</v>
      </c>
      <c r="C856" s="45">
        <v>5.6000000000000001E-2</v>
      </c>
      <c r="D856" s="46">
        <v>42317.645833333336</v>
      </c>
      <c r="E856" s="16">
        <v>21</v>
      </c>
      <c r="F856" s="71" t="s">
        <v>153</v>
      </c>
      <c r="G856" s="16">
        <f t="shared" si="35"/>
        <v>1.1759999999999999</v>
      </c>
      <c r="H856" s="20">
        <v>-20.28</v>
      </c>
      <c r="I856" s="20">
        <v>-43.03</v>
      </c>
      <c r="J856" s="16">
        <v>395</v>
      </c>
      <c r="K856" s="16">
        <v>170.4</v>
      </c>
      <c r="L856" s="16" t="s">
        <v>151</v>
      </c>
      <c r="M856" s="78"/>
    </row>
    <row r="857" spans="1:13" ht="30" x14ac:dyDescent="0.2">
      <c r="A857" s="55" t="s">
        <v>246</v>
      </c>
      <c r="B857" s="75" t="s">
        <v>153</v>
      </c>
      <c r="C857" s="45">
        <v>0.11</v>
      </c>
      <c r="D857" s="46">
        <v>42327.427083333336</v>
      </c>
      <c r="E857" s="16">
        <v>21</v>
      </c>
      <c r="F857" s="71" t="s">
        <v>153</v>
      </c>
      <c r="G857" s="16">
        <f t="shared" si="35"/>
        <v>2.31</v>
      </c>
      <c r="H857" s="20">
        <v>-20.28</v>
      </c>
      <c r="I857" s="20">
        <v>-43.03</v>
      </c>
      <c r="J857" s="16">
        <v>395</v>
      </c>
      <c r="K857" s="16">
        <v>170.4</v>
      </c>
      <c r="L857" s="16" t="s">
        <v>151</v>
      </c>
      <c r="M857" s="78"/>
    </row>
    <row r="858" spans="1:13" ht="30" x14ac:dyDescent="0.2">
      <c r="A858" s="55" t="s">
        <v>246</v>
      </c>
      <c r="B858" s="45">
        <v>4.4999999999999998E-2</v>
      </c>
      <c r="C858" s="45">
        <v>0.14000000000000001</v>
      </c>
      <c r="D858" s="46">
        <v>42329.458333333336</v>
      </c>
      <c r="E858" s="16">
        <v>21</v>
      </c>
      <c r="F858" s="16">
        <f>B858*E858</f>
        <v>0.94499999999999995</v>
      </c>
      <c r="G858" s="16">
        <f t="shared" si="35"/>
        <v>2.9400000000000004</v>
      </c>
      <c r="H858" s="20">
        <v>-20.28</v>
      </c>
      <c r="I858" s="20">
        <v>-43.03</v>
      </c>
      <c r="J858" s="16">
        <v>395</v>
      </c>
      <c r="K858" s="16">
        <v>170.4</v>
      </c>
      <c r="L858" s="16" t="s">
        <v>151</v>
      </c>
      <c r="M858" s="78"/>
    </row>
    <row r="859" spans="1:13" ht="30" x14ac:dyDescent="0.2">
      <c r="A859" s="55" t="s">
        <v>301</v>
      </c>
      <c r="B859" s="75" t="s">
        <v>153</v>
      </c>
      <c r="C859" s="45">
        <v>7.0000000000000001E-3</v>
      </c>
      <c r="D859" s="46">
        <v>42321</v>
      </c>
      <c r="E859" s="16">
        <v>21</v>
      </c>
      <c r="F859" s="71" t="s">
        <v>153</v>
      </c>
      <c r="G859" s="16">
        <f t="shared" si="35"/>
        <v>0.14699999999999999</v>
      </c>
      <c r="H859" s="20">
        <v>-20.29</v>
      </c>
      <c r="I859" s="20">
        <v>-43.06</v>
      </c>
      <c r="J859" s="16">
        <v>414</v>
      </c>
      <c r="K859" s="16">
        <v>170.4</v>
      </c>
      <c r="L859" s="16" t="s">
        <v>151</v>
      </c>
      <c r="M859" s="78"/>
    </row>
    <row r="860" spans="1:13" ht="30" x14ac:dyDescent="0.2">
      <c r="A860" s="55" t="s">
        <v>301</v>
      </c>
      <c r="B860" s="75" t="s">
        <v>153</v>
      </c>
      <c r="C860" s="45">
        <v>2.9000000000000001E-2</v>
      </c>
      <c r="D860" s="46">
        <v>42334</v>
      </c>
      <c r="E860" s="16">
        <v>21</v>
      </c>
      <c r="F860" s="71" t="s">
        <v>153</v>
      </c>
      <c r="G860" s="16">
        <f t="shared" si="35"/>
        <v>0.60899999999999999</v>
      </c>
      <c r="H860" s="20">
        <v>-20.29</v>
      </c>
      <c r="I860" s="20">
        <v>-43.06</v>
      </c>
      <c r="J860" s="16">
        <v>414</v>
      </c>
      <c r="K860" s="16">
        <v>170.4</v>
      </c>
      <c r="L860" s="16" t="s">
        <v>151</v>
      </c>
      <c r="M860" s="78"/>
    </row>
    <row r="861" spans="1:13" ht="30" x14ac:dyDescent="0.2">
      <c r="A861" s="27" t="s">
        <v>301</v>
      </c>
      <c r="B861" s="75" t="s">
        <v>153</v>
      </c>
      <c r="C861" s="28">
        <v>3.5000000000000003E-2</v>
      </c>
      <c r="D861" s="31">
        <v>42357.486111111109</v>
      </c>
      <c r="E861" s="16">
        <v>31.7</v>
      </c>
      <c r="F861" s="71" t="s">
        <v>153</v>
      </c>
      <c r="G861" s="16">
        <f t="shared" si="35"/>
        <v>1.1095000000000002</v>
      </c>
      <c r="H861" s="20">
        <v>-20.29</v>
      </c>
      <c r="I861" s="20">
        <v>-43.06</v>
      </c>
      <c r="J861" s="16">
        <v>414</v>
      </c>
      <c r="K861" s="16">
        <v>269.10000000000002</v>
      </c>
      <c r="L861" s="16" t="s">
        <v>151</v>
      </c>
      <c r="M861" s="78"/>
    </row>
    <row r="862" spans="1:13" ht="30" x14ac:dyDescent="0.2">
      <c r="A862" s="55" t="s">
        <v>301</v>
      </c>
      <c r="B862" s="75" t="s">
        <v>153</v>
      </c>
      <c r="C862" s="45">
        <v>8.5000000000000006E-2</v>
      </c>
      <c r="D862" s="46">
        <v>42328.347222222219</v>
      </c>
      <c r="E862" s="16">
        <v>21</v>
      </c>
      <c r="F862" s="71" t="s">
        <v>153</v>
      </c>
      <c r="G862" s="16">
        <f t="shared" si="35"/>
        <v>1.7850000000000001</v>
      </c>
      <c r="H862" s="20">
        <v>-20.29</v>
      </c>
      <c r="I862" s="20">
        <v>-43.06</v>
      </c>
      <c r="J862" s="16">
        <v>414</v>
      </c>
      <c r="K862" s="16">
        <v>170.4</v>
      </c>
      <c r="L862" s="16" t="s">
        <v>151</v>
      </c>
      <c r="M862" s="78"/>
    </row>
    <row r="863" spans="1:13" ht="30" x14ac:dyDescent="0.2">
      <c r="A863" s="55" t="s">
        <v>301</v>
      </c>
      <c r="B863" s="75" t="s">
        <v>153</v>
      </c>
      <c r="C863" s="45">
        <v>9.0999999999999998E-2</v>
      </c>
      <c r="D863" s="46">
        <v>42314.684027777781</v>
      </c>
      <c r="E863" s="16">
        <v>21</v>
      </c>
      <c r="F863" s="71" t="s">
        <v>153</v>
      </c>
      <c r="G863" s="16">
        <f t="shared" si="35"/>
        <v>1.911</v>
      </c>
      <c r="H863" s="20">
        <v>-20.29</v>
      </c>
      <c r="I863" s="20">
        <v>-43.06</v>
      </c>
      <c r="J863" s="16">
        <v>414</v>
      </c>
      <c r="K863" s="16">
        <v>170.4</v>
      </c>
      <c r="L863" s="16" t="s">
        <v>151</v>
      </c>
      <c r="M863" s="78"/>
    </row>
    <row r="864" spans="1:13" ht="30" x14ac:dyDescent="0.2">
      <c r="A864" s="55" t="s">
        <v>216</v>
      </c>
      <c r="B864" s="75" t="s">
        <v>153</v>
      </c>
      <c r="C864" s="45">
        <v>3.7299999999999998E-3</v>
      </c>
      <c r="D864" s="46">
        <v>42320.680555555555</v>
      </c>
      <c r="E864" s="16">
        <v>21</v>
      </c>
      <c r="F864" s="71" t="s">
        <v>153</v>
      </c>
      <c r="G864" s="16">
        <f t="shared" si="35"/>
        <v>7.8329999999999997E-2</v>
      </c>
      <c r="H864" s="20">
        <v>-20.28</v>
      </c>
      <c r="I864" s="20">
        <v>-43.06</v>
      </c>
      <c r="J864" s="16">
        <v>388</v>
      </c>
      <c r="K864" s="16">
        <v>238.5</v>
      </c>
      <c r="L864" s="16" t="s">
        <v>151</v>
      </c>
      <c r="M864" s="78"/>
    </row>
    <row r="865" spans="1:13" ht="30" x14ac:dyDescent="0.2">
      <c r="A865" s="27" t="s">
        <v>216</v>
      </c>
      <c r="B865" s="75" t="s">
        <v>153</v>
      </c>
      <c r="C865" s="28">
        <v>5.0000000000000001E-3</v>
      </c>
      <c r="D865" s="31">
        <v>42368.458333333336</v>
      </c>
      <c r="E865" s="16">
        <v>31.7</v>
      </c>
      <c r="F865" s="71" t="s">
        <v>153</v>
      </c>
      <c r="G865" s="16">
        <f t="shared" si="35"/>
        <v>0.1585</v>
      </c>
      <c r="H865" s="20">
        <v>-20.28</v>
      </c>
      <c r="I865" s="20">
        <v>-43.06</v>
      </c>
      <c r="J865" s="16">
        <v>388</v>
      </c>
      <c r="K865" s="16">
        <v>269.10000000000002</v>
      </c>
      <c r="L865" s="16" t="s">
        <v>151</v>
      </c>
      <c r="M865" s="78"/>
    </row>
    <row r="866" spans="1:13" ht="30" x14ac:dyDescent="0.2">
      <c r="A866" s="27" t="s">
        <v>216</v>
      </c>
      <c r="B866" s="75" t="s">
        <v>153</v>
      </c>
      <c r="C866" s="28">
        <v>8.0000000000000002E-3</v>
      </c>
      <c r="D866" s="31">
        <v>42362.298611111109</v>
      </c>
      <c r="E866" s="16">
        <v>31.7</v>
      </c>
      <c r="F866" s="71" t="s">
        <v>153</v>
      </c>
      <c r="G866" s="16">
        <f t="shared" si="35"/>
        <v>0.25359999999999999</v>
      </c>
      <c r="H866" s="20">
        <v>-20.28</v>
      </c>
      <c r="I866" s="20">
        <v>-43.06</v>
      </c>
      <c r="J866" s="16">
        <v>388</v>
      </c>
      <c r="K866" s="16">
        <v>269.10000000000002</v>
      </c>
      <c r="L866" s="16" t="s">
        <v>151</v>
      </c>
      <c r="M866" s="78"/>
    </row>
    <row r="867" spans="1:13" ht="30" x14ac:dyDescent="0.2">
      <c r="A867" s="27" t="s">
        <v>216</v>
      </c>
      <c r="B867" s="75" t="s">
        <v>153</v>
      </c>
      <c r="C867" s="28">
        <v>8.9999999999999993E-3</v>
      </c>
      <c r="D867" s="31">
        <v>42367.375</v>
      </c>
      <c r="E867" s="16">
        <v>31.7</v>
      </c>
      <c r="F867" s="71" t="s">
        <v>153</v>
      </c>
      <c r="G867" s="16">
        <f t="shared" si="35"/>
        <v>0.2853</v>
      </c>
      <c r="H867" s="20">
        <v>-20.28</v>
      </c>
      <c r="I867" s="20">
        <v>-43.06</v>
      </c>
      <c r="J867" s="16">
        <v>388</v>
      </c>
      <c r="K867" s="16">
        <v>269.10000000000002</v>
      </c>
      <c r="L867" s="16" t="s">
        <v>151</v>
      </c>
      <c r="M867" s="78"/>
    </row>
    <row r="868" spans="1:13" ht="30" x14ac:dyDescent="0.2">
      <c r="A868" s="55" t="s">
        <v>216</v>
      </c>
      <c r="B868" s="75" t="s">
        <v>153</v>
      </c>
      <c r="C868" s="45">
        <v>2.1000000000000001E-2</v>
      </c>
      <c r="D868" s="46">
        <v>42329.173611111109</v>
      </c>
      <c r="E868" s="16">
        <v>21</v>
      </c>
      <c r="F868" s="71" t="s">
        <v>153</v>
      </c>
      <c r="G868" s="16">
        <f t="shared" si="35"/>
        <v>0.441</v>
      </c>
      <c r="H868" s="20">
        <v>-20.28</v>
      </c>
      <c r="I868" s="20">
        <v>-43.06</v>
      </c>
      <c r="J868" s="16">
        <v>388</v>
      </c>
      <c r="K868" s="16">
        <v>238.5</v>
      </c>
      <c r="L868" s="16" t="s">
        <v>151</v>
      </c>
      <c r="M868" s="78"/>
    </row>
    <row r="869" spans="1:13" ht="30" x14ac:dyDescent="0.2">
      <c r="A869" s="27" t="s">
        <v>216</v>
      </c>
      <c r="B869" s="75" t="s">
        <v>153</v>
      </c>
      <c r="C869" s="28">
        <v>3.2000000000000001E-2</v>
      </c>
      <c r="D869" s="31">
        <v>42355.357638888891</v>
      </c>
      <c r="E869" s="16">
        <v>31.7</v>
      </c>
      <c r="F869" s="71" t="s">
        <v>153</v>
      </c>
      <c r="G869" s="16">
        <f t="shared" si="35"/>
        <v>1.0144</v>
      </c>
      <c r="H869" s="20">
        <v>-20.28</v>
      </c>
      <c r="I869" s="20">
        <v>-43.06</v>
      </c>
      <c r="J869" s="16">
        <v>388</v>
      </c>
      <c r="K869" s="16">
        <v>269.10000000000002</v>
      </c>
      <c r="L869" s="16" t="s">
        <v>151</v>
      </c>
      <c r="M869" s="78"/>
    </row>
    <row r="870" spans="1:13" ht="30" x14ac:dyDescent="0.2">
      <c r="A870" s="55" t="s">
        <v>216</v>
      </c>
      <c r="B870" s="75" t="s">
        <v>153</v>
      </c>
      <c r="C870" s="45">
        <v>0.04</v>
      </c>
      <c r="D870" s="46">
        <v>42333.604166666664</v>
      </c>
      <c r="E870" s="16">
        <v>21</v>
      </c>
      <c r="F870" s="71" t="s">
        <v>153</v>
      </c>
      <c r="G870" s="16">
        <f t="shared" si="35"/>
        <v>0.84</v>
      </c>
      <c r="H870" s="20">
        <v>-20.28</v>
      </c>
      <c r="I870" s="20">
        <v>-43.06</v>
      </c>
      <c r="J870" s="16">
        <v>388</v>
      </c>
      <c r="K870" s="16">
        <v>238.5</v>
      </c>
      <c r="L870" s="16" t="s">
        <v>151</v>
      </c>
      <c r="M870" s="78"/>
    </row>
    <row r="871" spans="1:13" ht="30" x14ac:dyDescent="0.2">
      <c r="A871" s="27" t="s">
        <v>216</v>
      </c>
      <c r="B871" s="75" t="s">
        <v>153</v>
      </c>
      <c r="C871" s="28">
        <v>0.04</v>
      </c>
      <c r="D871" s="31">
        <v>42355.388888888891</v>
      </c>
      <c r="E871" s="16">
        <v>31.7</v>
      </c>
      <c r="F871" s="71" t="s">
        <v>153</v>
      </c>
      <c r="G871" s="16">
        <f t="shared" si="35"/>
        <v>1.268</v>
      </c>
      <c r="H871" s="20">
        <v>-20.28</v>
      </c>
      <c r="I871" s="20">
        <v>-43.06</v>
      </c>
      <c r="J871" s="16">
        <v>388</v>
      </c>
      <c r="K871" s="16">
        <v>269.10000000000002</v>
      </c>
      <c r="L871" s="16" t="s">
        <v>151</v>
      </c>
      <c r="M871" s="78"/>
    </row>
    <row r="872" spans="1:13" ht="30" x14ac:dyDescent="0.2">
      <c r="A872" s="55" t="s">
        <v>216</v>
      </c>
      <c r="B872" s="75" t="s">
        <v>153</v>
      </c>
      <c r="C872" s="45">
        <v>4.2000000000000003E-2</v>
      </c>
      <c r="D872" s="46">
        <v>42335.493055555555</v>
      </c>
      <c r="E872" s="16">
        <v>21</v>
      </c>
      <c r="F872" s="71" t="s">
        <v>153</v>
      </c>
      <c r="G872" s="16">
        <f t="shared" si="35"/>
        <v>0.88200000000000001</v>
      </c>
      <c r="H872" s="20">
        <v>-20.28</v>
      </c>
      <c r="I872" s="20">
        <v>-43.06</v>
      </c>
      <c r="J872" s="16">
        <v>388</v>
      </c>
      <c r="K872" s="16">
        <v>238.5</v>
      </c>
      <c r="L872" s="16" t="s">
        <v>151</v>
      </c>
      <c r="M872" s="78"/>
    </row>
    <row r="873" spans="1:13" ht="30" x14ac:dyDescent="0.2">
      <c r="A873" s="27" t="s">
        <v>216</v>
      </c>
      <c r="B873" s="75" t="s">
        <v>153</v>
      </c>
      <c r="C873" s="28">
        <v>4.7E-2</v>
      </c>
      <c r="D873" s="31">
        <v>42347.4375</v>
      </c>
      <c r="E873" s="16">
        <v>31.7</v>
      </c>
      <c r="F873" s="71" t="s">
        <v>153</v>
      </c>
      <c r="G873" s="16">
        <f t="shared" si="35"/>
        <v>1.4899</v>
      </c>
      <c r="H873" s="20">
        <v>-20.28</v>
      </c>
      <c r="I873" s="20">
        <v>-43.06</v>
      </c>
      <c r="J873" s="16">
        <v>388</v>
      </c>
      <c r="K873" s="16">
        <v>269.10000000000002</v>
      </c>
      <c r="L873" s="16" t="s">
        <v>151</v>
      </c>
      <c r="M873" s="78"/>
    </row>
    <row r="874" spans="1:13" ht="30" x14ac:dyDescent="0.2">
      <c r="A874" s="27" t="s">
        <v>216</v>
      </c>
      <c r="B874" s="75" t="s">
        <v>153</v>
      </c>
      <c r="C874" s="28">
        <v>4.9000000000000002E-2</v>
      </c>
      <c r="D874" s="31">
        <v>42349.451388888891</v>
      </c>
      <c r="E874" s="16">
        <v>31.7</v>
      </c>
      <c r="F874" s="71" t="s">
        <v>153</v>
      </c>
      <c r="G874" s="16">
        <f t="shared" si="35"/>
        <v>1.5533000000000001</v>
      </c>
      <c r="H874" s="20">
        <v>-20.28</v>
      </c>
      <c r="I874" s="20">
        <v>-43.06</v>
      </c>
      <c r="J874" s="16">
        <v>388</v>
      </c>
      <c r="K874" s="16">
        <v>269.10000000000002</v>
      </c>
      <c r="L874" s="16" t="s">
        <v>151</v>
      </c>
      <c r="M874" s="78"/>
    </row>
    <row r="875" spans="1:13" ht="30" x14ac:dyDescent="0.2">
      <c r="A875" s="55" t="s">
        <v>216</v>
      </c>
      <c r="B875" s="75" t="s">
        <v>153</v>
      </c>
      <c r="C875" s="45">
        <v>6.6000000000000003E-2</v>
      </c>
      <c r="D875" s="46">
        <v>42327.631944444445</v>
      </c>
      <c r="E875" s="16">
        <v>21</v>
      </c>
      <c r="F875" s="71" t="s">
        <v>153</v>
      </c>
      <c r="G875" s="16">
        <f t="shared" si="35"/>
        <v>1.3860000000000001</v>
      </c>
      <c r="H875" s="20">
        <v>-20.28</v>
      </c>
      <c r="I875" s="20">
        <v>-43.06</v>
      </c>
      <c r="J875" s="16">
        <v>388</v>
      </c>
      <c r="K875" s="16">
        <v>238.5</v>
      </c>
      <c r="L875" s="16" t="s">
        <v>151</v>
      </c>
      <c r="M875" s="78"/>
    </row>
    <row r="876" spans="1:13" ht="30" x14ac:dyDescent="0.2">
      <c r="A876" s="27" t="s">
        <v>216</v>
      </c>
      <c r="B876" s="75" t="s">
        <v>153</v>
      </c>
      <c r="C876" s="28">
        <v>0.42</v>
      </c>
      <c r="D876" s="31">
        <v>42342.395833333336</v>
      </c>
      <c r="E876" s="16">
        <v>31.7</v>
      </c>
      <c r="F876" s="71" t="s">
        <v>153</v>
      </c>
      <c r="G876" s="16">
        <f t="shared" si="35"/>
        <v>13.314</v>
      </c>
      <c r="H876" s="20">
        <v>-20.28</v>
      </c>
      <c r="I876" s="20">
        <v>-43.06</v>
      </c>
      <c r="J876" s="16">
        <v>388</v>
      </c>
      <c r="K876" s="16">
        <v>269.10000000000002</v>
      </c>
      <c r="L876" s="16" t="s">
        <v>151</v>
      </c>
      <c r="M876" s="78"/>
    </row>
    <row r="877" spans="1:13" ht="30" x14ac:dyDescent="0.2">
      <c r="A877" s="27" t="s">
        <v>311</v>
      </c>
      <c r="B877" s="75" t="s">
        <v>153</v>
      </c>
      <c r="C877" s="28">
        <v>5.0000000000000001E-3</v>
      </c>
      <c r="D877" s="31">
        <v>42355.479166666664</v>
      </c>
      <c r="E877" s="16">
        <v>31.7</v>
      </c>
      <c r="F877" s="71" t="s">
        <v>153</v>
      </c>
      <c r="G877" s="16">
        <f t="shared" si="35"/>
        <v>0.1585</v>
      </c>
      <c r="H877" s="20">
        <v>-20.29</v>
      </c>
      <c r="I877" s="20">
        <v>-43.05</v>
      </c>
      <c r="J877" s="16">
        <v>385</v>
      </c>
      <c r="K877" s="16">
        <v>269.10000000000002</v>
      </c>
      <c r="L877" s="16" t="s">
        <v>151</v>
      </c>
      <c r="M877" s="78"/>
    </row>
    <row r="878" spans="1:13" ht="30" x14ac:dyDescent="0.2">
      <c r="A878" s="27" t="s">
        <v>311</v>
      </c>
      <c r="B878" s="75" t="s">
        <v>153</v>
      </c>
      <c r="C878" s="28">
        <v>5.0000000000000001E-3</v>
      </c>
      <c r="D878" s="31">
        <v>42359.694444444445</v>
      </c>
      <c r="E878" s="16">
        <v>31.7</v>
      </c>
      <c r="F878" s="71" t="s">
        <v>153</v>
      </c>
      <c r="G878" s="16">
        <f t="shared" si="35"/>
        <v>0.1585</v>
      </c>
      <c r="H878" s="20">
        <v>-20.29</v>
      </c>
      <c r="I878" s="20">
        <v>-43.05</v>
      </c>
      <c r="J878" s="16">
        <v>385</v>
      </c>
      <c r="K878" s="16">
        <v>269.10000000000002</v>
      </c>
      <c r="L878" s="16" t="s">
        <v>151</v>
      </c>
      <c r="M878" s="78"/>
    </row>
    <row r="879" spans="1:13" ht="30" x14ac:dyDescent="0.2">
      <c r="A879" s="55" t="s">
        <v>311</v>
      </c>
      <c r="B879" s="45">
        <v>2.2699999999999999E-3</v>
      </c>
      <c r="C879" s="45">
        <v>5.4000000000000003E-3</v>
      </c>
      <c r="D879" s="46">
        <v>42320.576388888891</v>
      </c>
      <c r="E879" s="16">
        <v>21</v>
      </c>
      <c r="F879" s="16">
        <f>B879*E879</f>
        <v>4.7669999999999997E-2</v>
      </c>
      <c r="G879" s="16">
        <f t="shared" si="35"/>
        <v>0.1134</v>
      </c>
      <c r="H879" s="20">
        <v>-20.29</v>
      </c>
      <c r="I879" s="20">
        <v>-43.05</v>
      </c>
      <c r="J879" s="16">
        <v>385</v>
      </c>
      <c r="K879" s="16">
        <v>170.4</v>
      </c>
      <c r="L879" s="16" t="s">
        <v>151</v>
      </c>
      <c r="M879" s="78"/>
    </row>
    <row r="880" spans="1:13" ht="30" x14ac:dyDescent="0.2">
      <c r="A880" s="27" t="s">
        <v>311</v>
      </c>
      <c r="B880" s="75" t="s">
        <v>153</v>
      </c>
      <c r="C880" s="28">
        <v>6.0000000000000001E-3</v>
      </c>
      <c r="D880" s="31">
        <v>42355.399305555555</v>
      </c>
      <c r="E880" s="16">
        <v>31.7</v>
      </c>
      <c r="F880" s="71" t="s">
        <v>153</v>
      </c>
      <c r="G880" s="16">
        <f t="shared" si="35"/>
        <v>0.19020000000000001</v>
      </c>
      <c r="H880" s="20">
        <v>-20.29</v>
      </c>
      <c r="I880" s="20">
        <v>-43.05</v>
      </c>
      <c r="J880" s="16">
        <v>385</v>
      </c>
      <c r="K880" s="16">
        <v>269.10000000000002</v>
      </c>
      <c r="L880" s="16" t="s">
        <v>151</v>
      </c>
      <c r="M880" s="78"/>
    </row>
    <row r="881" spans="1:13" ht="30" x14ac:dyDescent="0.2">
      <c r="A881" s="27" t="s">
        <v>311</v>
      </c>
      <c r="B881" s="75" t="s">
        <v>153</v>
      </c>
      <c r="C881" s="28">
        <v>7.0000000000000001E-3</v>
      </c>
      <c r="D881" s="31">
        <v>42357.423611111109</v>
      </c>
      <c r="E881" s="16">
        <v>31.7</v>
      </c>
      <c r="F881" s="71" t="s">
        <v>153</v>
      </c>
      <c r="G881" s="16">
        <f t="shared" si="35"/>
        <v>0.22189999999999999</v>
      </c>
      <c r="H881" s="20">
        <v>-20.29</v>
      </c>
      <c r="I881" s="20">
        <v>-43.05</v>
      </c>
      <c r="J881" s="16">
        <v>385</v>
      </c>
      <c r="K881" s="16">
        <v>269.10000000000002</v>
      </c>
      <c r="L881" s="16" t="s">
        <v>151</v>
      </c>
      <c r="M881" s="78"/>
    </row>
    <row r="882" spans="1:13" ht="30" x14ac:dyDescent="0.2">
      <c r="A882" s="27" t="s">
        <v>311</v>
      </c>
      <c r="B882" s="75" t="s">
        <v>153</v>
      </c>
      <c r="C882" s="28">
        <v>1.0999999999999999E-2</v>
      </c>
      <c r="D882" s="31">
        <v>42357.402777777781</v>
      </c>
      <c r="E882" s="16">
        <v>31.7</v>
      </c>
      <c r="F882" s="71" t="s">
        <v>153</v>
      </c>
      <c r="G882" s="16">
        <f t="shared" si="35"/>
        <v>0.34869999999999995</v>
      </c>
      <c r="H882" s="20">
        <v>-20.29</v>
      </c>
      <c r="I882" s="20">
        <v>-43.05</v>
      </c>
      <c r="J882" s="16">
        <v>385</v>
      </c>
      <c r="K882" s="16">
        <v>269.10000000000002</v>
      </c>
      <c r="L882" s="16" t="s">
        <v>151</v>
      </c>
      <c r="M882" s="78"/>
    </row>
    <row r="883" spans="1:13" ht="30" x14ac:dyDescent="0.2">
      <c r="A883" s="55" t="s">
        <v>311</v>
      </c>
      <c r="B883" s="75" t="s">
        <v>153</v>
      </c>
      <c r="C883" s="45">
        <v>2.1000000000000001E-2</v>
      </c>
      <c r="D883" s="46">
        <v>42329.052083333336</v>
      </c>
      <c r="E883" s="16">
        <v>21</v>
      </c>
      <c r="F883" s="71" t="s">
        <v>153</v>
      </c>
      <c r="G883" s="16">
        <f t="shared" si="35"/>
        <v>0.441</v>
      </c>
      <c r="H883" s="20">
        <v>-20.29</v>
      </c>
      <c r="I883" s="20">
        <v>-43.05</v>
      </c>
      <c r="J883" s="16">
        <v>385</v>
      </c>
      <c r="K883" s="16">
        <v>170.4</v>
      </c>
      <c r="L883" s="16" t="s">
        <v>151</v>
      </c>
      <c r="M883" s="78"/>
    </row>
    <row r="884" spans="1:13" ht="30" x14ac:dyDescent="0.2">
      <c r="A884" s="27" t="s">
        <v>311</v>
      </c>
      <c r="B884" s="75" t="s">
        <v>153</v>
      </c>
      <c r="C884" s="28">
        <v>2.1999999999999999E-2</v>
      </c>
      <c r="D884" s="31">
        <v>42349.652777777781</v>
      </c>
      <c r="E884" s="16">
        <v>31.7</v>
      </c>
      <c r="F884" s="71" t="s">
        <v>153</v>
      </c>
      <c r="G884" s="16">
        <f t="shared" si="35"/>
        <v>0.69739999999999991</v>
      </c>
      <c r="H884" s="20">
        <v>-20.29</v>
      </c>
      <c r="I884" s="20">
        <v>-43.05</v>
      </c>
      <c r="J884" s="16">
        <v>385</v>
      </c>
      <c r="K884" s="16">
        <v>269.10000000000002</v>
      </c>
      <c r="L884" s="16" t="s">
        <v>151</v>
      </c>
      <c r="M884" s="78"/>
    </row>
    <row r="885" spans="1:13" ht="30" x14ac:dyDescent="0.2">
      <c r="A885" s="27" t="s">
        <v>311</v>
      </c>
      <c r="B885" s="75" t="s">
        <v>153</v>
      </c>
      <c r="C885" s="28">
        <v>2.3E-2</v>
      </c>
      <c r="D885" s="31">
        <v>42367.5625</v>
      </c>
      <c r="E885" s="16">
        <v>31.7</v>
      </c>
      <c r="F885" s="71" t="s">
        <v>153</v>
      </c>
      <c r="G885" s="16">
        <f t="shared" si="35"/>
        <v>0.72909999999999997</v>
      </c>
      <c r="H885" s="20">
        <v>-20.29</v>
      </c>
      <c r="I885" s="20">
        <v>-43.05</v>
      </c>
      <c r="J885" s="16">
        <v>385</v>
      </c>
      <c r="K885" s="16">
        <v>269.10000000000002</v>
      </c>
      <c r="L885" s="16" t="s">
        <v>151</v>
      </c>
      <c r="M885" s="78"/>
    </row>
    <row r="886" spans="1:13" ht="30" x14ac:dyDescent="0.2">
      <c r="A886" s="27" t="s">
        <v>311</v>
      </c>
      <c r="B886" s="75" t="s">
        <v>153</v>
      </c>
      <c r="C886" s="28">
        <v>4.2000000000000003E-2</v>
      </c>
      <c r="D886" s="31">
        <v>42368.633333333331</v>
      </c>
      <c r="E886" s="16">
        <v>31.7</v>
      </c>
      <c r="F886" s="71" t="s">
        <v>153</v>
      </c>
      <c r="G886" s="16">
        <f t="shared" si="35"/>
        <v>1.3314000000000001</v>
      </c>
      <c r="H886" s="20">
        <v>-20.29</v>
      </c>
      <c r="I886" s="20">
        <v>-43.05</v>
      </c>
      <c r="J886" s="16">
        <v>385</v>
      </c>
      <c r="K886" s="16">
        <v>269.10000000000002</v>
      </c>
      <c r="L886" s="16" t="s">
        <v>151</v>
      </c>
      <c r="M886" s="78"/>
    </row>
    <row r="887" spans="1:13" ht="30" x14ac:dyDescent="0.2">
      <c r="A887" s="27" t="s">
        <v>270</v>
      </c>
      <c r="B887" s="75" t="s">
        <v>153</v>
      </c>
      <c r="C887" s="28">
        <v>3.0000000000000001E-3</v>
      </c>
      <c r="D887" s="31">
        <v>42358.791666666664</v>
      </c>
      <c r="E887" s="16">
        <v>514</v>
      </c>
      <c r="F887" s="71" t="s">
        <v>153</v>
      </c>
      <c r="G887" s="16">
        <f t="shared" si="35"/>
        <v>1.542</v>
      </c>
      <c r="H887" s="20">
        <v>-19.53</v>
      </c>
      <c r="I887" s="20">
        <v>-40.630000000000003</v>
      </c>
      <c r="J887" s="16">
        <v>24</v>
      </c>
      <c r="K887" s="16">
        <v>35.1</v>
      </c>
      <c r="L887" s="16" t="s">
        <v>151</v>
      </c>
      <c r="M887" s="78"/>
    </row>
    <row r="888" spans="1:13" ht="30" x14ac:dyDescent="0.2">
      <c r="A888" s="55" t="s">
        <v>270</v>
      </c>
      <c r="B888" s="75" t="s">
        <v>153</v>
      </c>
      <c r="C888" s="45">
        <v>4.62E-3</v>
      </c>
      <c r="D888" s="46">
        <v>42329.465277777781</v>
      </c>
      <c r="E888" s="16">
        <v>217</v>
      </c>
      <c r="F888" s="71" t="s">
        <v>153</v>
      </c>
      <c r="G888" s="16">
        <f t="shared" si="35"/>
        <v>1.00254</v>
      </c>
      <c r="H888" s="20">
        <v>-19.53</v>
      </c>
      <c r="I888" s="20">
        <v>-40.630000000000003</v>
      </c>
      <c r="J888" s="16">
        <v>24</v>
      </c>
      <c r="K888" s="16">
        <v>27.7</v>
      </c>
      <c r="L888" s="16" t="s">
        <v>151</v>
      </c>
      <c r="M888" s="78"/>
    </row>
    <row r="889" spans="1:13" ht="30" x14ac:dyDescent="0.2">
      <c r="A889" s="27" t="s">
        <v>270</v>
      </c>
      <c r="B889" s="75" t="s">
        <v>153</v>
      </c>
      <c r="C889" s="28">
        <v>6.0000000000000001E-3</v>
      </c>
      <c r="D889" s="31">
        <v>42352.791666666664</v>
      </c>
      <c r="E889" s="16">
        <v>514</v>
      </c>
      <c r="F889" s="71" t="s">
        <v>153</v>
      </c>
      <c r="G889" s="16">
        <f t="shared" si="35"/>
        <v>3.0840000000000001</v>
      </c>
      <c r="H889" s="20">
        <v>-19.53</v>
      </c>
      <c r="I889" s="20">
        <v>-40.630000000000003</v>
      </c>
      <c r="J889" s="16">
        <v>24</v>
      </c>
      <c r="K889" s="16">
        <v>35.1</v>
      </c>
      <c r="L889" s="16" t="s">
        <v>151</v>
      </c>
      <c r="M889" s="78"/>
    </row>
    <row r="890" spans="1:13" ht="30" x14ac:dyDescent="0.2">
      <c r="A890" s="55" t="s">
        <v>270</v>
      </c>
      <c r="B890" s="45">
        <v>3.0500000000000002E-3</v>
      </c>
      <c r="C890" s="45">
        <v>6.7600000000000004E-3</v>
      </c>
      <c r="D890" s="46">
        <v>42326.916666666664</v>
      </c>
      <c r="E890" s="16">
        <v>217</v>
      </c>
      <c r="F890" s="16">
        <f>B890*E890</f>
        <v>0.66185000000000005</v>
      </c>
      <c r="G890" s="16">
        <f t="shared" si="35"/>
        <v>1.46692</v>
      </c>
      <c r="H890" s="20">
        <v>-19.53</v>
      </c>
      <c r="I890" s="20">
        <v>-40.630000000000003</v>
      </c>
      <c r="J890" s="16">
        <v>24</v>
      </c>
      <c r="K890" s="16">
        <v>27.7</v>
      </c>
      <c r="L890" s="16" t="s">
        <v>151</v>
      </c>
      <c r="M890" s="78"/>
    </row>
    <row r="891" spans="1:13" ht="30" x14ac:dyDescent="0.2">
      <c r="A891" s="27" t="s">
        <v>270</v>
      </c>
      <c r="B891" s="75" t="s">
        <v>153</v>
      </c>
      <c r="C891" s="28">
        <v>7.0000000000000001E-3</v>
      </c>
      <c r="D891" s="31">
        <v>42360.291666666664</v>
      </c>
      <c r="E891" s="16">
        <v>514</v>
      </c>
      <c r="F891" s="71" t="s">
        <v>153</v>
      </c>
      <c r="G891" s="16">
        <f t="shared" si="35"/>
        <v>3.5979999999999999</v>
      </c>
      <c r="H891" s="20">
        <v>-19.53</v>
      </c>
      <c r="I891" s="20">
        <v>-40.630000000000003</v>
      </c>
      <c r="J891" s="16">
        <v>24</v>
      </c>
      <c r="K891" s="16">
        <v>35.1</v>
      </c>
      <c r="L891" s="16" t="s">
        <v>151</v>
      </c>
      <c r="M891" s="78"/>
    </row>
    <row r="892" spans="1:13" ht="30" x14ac:dyDescent="0.2">
      <c r="A892" s="55" t="s">
        <v>270</v>
      </c>
      <c r="B892" s="75" t="s">
        <v>153</v>
      </c>
      <c r="C892" s="45">
        <v>8.9999999999999993E-3</v>
      </c>
      <c r="D892" s="46">
        <v>42337.791666666664</v>
      </c>
      <c r="E892" s="16">
        <v>217</v>
      </c>
      <c r="F892" s="71" t="s">
        <v>153</v>
      </c>
      <c r="G892" s="16">
        <f t="shared" si="35"/>
        <v>1.9529999999999998</v>
      </c>
      <c r="H892" s="20">
        <v>-19.53</v>
      </c>
      <c r="I892" s="20">
        <v>-40.630000000000003</v>
      </c>
      <c r="J892" s="16">
        <v>24</v>
      </c>
      <c r="K892" s="16">
        <v>27.7</v>
      </c>
      <c r="L892" s="16" t="s">
        <v>151</v>
      </c>
      <c r="M892" s="78"/>
    </row>
    <row r="893" spans="1:13" ht="30" x14ac:dyDescent="0.2">
      <c r="A893" s="27" t="s">
        <v>270</v>
      </c>
      <c r="B893" s="75" t="s">
        <v>153</v>
      </c>
      <c r="C893" s="28">
        <v>8.9999999999999993E-3</v>
      </c>
      <c r="D893" s="31">
        <v>42346.291666666664</v>
      </c>
      <c r="E893" s="16">
        <v>514</v>
      </c>
      <c r="F893" s="71" t="s">
        <v>153</v>
      </c>
      <c r="G893" s="16">
        <f t="shared" ref="G893:G956" si="36">C893*E893</f>
        <v>4.6259999999999994</v>
      </c>
      <c r="H893" s="20">
        <v>-19.53</v>
      </c>
      <c r="I893" s="20">
        <v>-40.630000000000003</v>
      </c>
      <c r="J893" s="16">
        <v>24</v>
      </c>
      <c r="K893" s="16">
        <v>35.1</v>
      </c>
      <c r="L893" s="16" t="s">
        <v>151</v>
      </c>
      <c r="M893" s="78"/>
    </row>
    <row r="894" spans="1:13" ht="30" x14ac:dyDescent="0.2">
      <c r="A894" s="27" t="s">
        <v>270</v>
      </c>
      <c r="B894" s="75" t="s">
        <v>153</v>
      </c>
      <c r="C894" s="28">
        <v>8.9999999999999993E-3</v>
      </c>
      <c r="D894" s="31">
        <v>42355.791666666664</v>
      </c>
      <c r="E894" s="16">
        <v>514</v>
      </c>
      <c r="F894" s="71" t="s">
        <v>153</v>
      </c>
      <c r="G894" s="16">
        <f t="shared" si="36"/>
        <v>4.6259999999999994</v>
      </c>
      <c r="H894" s="20">
        <v>-19.53</v>
      </c>
      <c r="I894" s="20">
        <v>-40.630000000000003</v>
      </c>
      <c r="J894" s="16">
        <v>24</v>
      </c>
      <c r="K894" s="16">
        <v>35.1</v>
      </c>
      <c r="L894" s="16" t="s">
        <v>151</v>
      </c>
      <c r="M894" s="78"/>
    </row>
    <row r="895" spans="1:13" ht="30" x14ac:dyDescent="0.2">
      <c r="A895" s="27" t="s">
        <v>270</v>
      </c>
      <c r="B895" s="75" t="s">
        <v>153</v>
      </c>
      <c r="C895" s="28">
        <v>0.01</v>
      </c>
      <c r="D895" s="31">
        <v>42361.291666666664</v>
      </c>
      <c r="E895" s="16">
        <v>514</v>
      </c>
      <c r="F895" s="71" t="s">
        <v>153</v>
      </c>
      <c r="G895" s="16">
        <f t="shared" si="36"/>
        <v>5.14</v>
      </c>
      <c r="H895" s="20">
        <v>-19.53</v>
      </c>
      <c r="I895" s="20">
        <v>-40.630000000000003</v>
      </c>
      <c r="J895" s="16">
        <v>24</v>
      </c>
      <c r="K895" s="16">
        <v>35.1</v>
      </c>
      <c r="L895" s="16" t="s">
        <v>151</v>
      </c>
      <c r="M895" s="78"/>
    </row>
    <row r="896" spans="1:13" ht="30" x14ac:dyDescent="0.2">
      <c r="A896" s="27" t="s">
        <v>270</v>
      </c>
      <c r="B896" s="75" t="s">
        <v>153</v>
      </c>
      <c r="C896" s="28">
        <v>0.01</v>
      </c>
      <c r="D896" s="31">
        <v>42365.291666666664</v>
      </c>
      <c r="E896" s="16">
        <v>514</v>
      </c>
      <c r="F896" s="71" t="s">
        <v>153</v>
      </c>
      <c r="G896" s="16">
        <f t="shared" si="36"/>
        <v>5.14</v>
      </c>
      <c r="H896" s="20">
        <v>-19.53</v>
      </c>
      <c r="I896" s="20">
        <v>-40.630000000000003</v>
      </c>
      <c r="J896" s="16">
        <v>24</v>
      </c>
      <c r="K896" s="16">
        <v>35.1</v>
      </c>
      <c r="L896" s="16" t="s">
        <v>151</v>
      </c>
      <c r="M896" s="78"/>
    </row>
    <row r="897" spans="1:13" ht="30" x14ac:dyDescent="0.2">
      <c r="A897" s="27" t="s">
        <v>270</v>
      </c>
      <c r="B897" s="75" t="s">
        <v>153</v>
      </c>
      <c r="C897" s="28">
        <v>1.0999999999999999E-2</v>
      </c>
      <c r="D897" s="31">
        <v>42356.291666666664</v>
      </c>
      <c r="E897" s="16">
        <v>514</v>
      </c>
      <c r="F897" s="71" t="s">
        <v>153</v>
      </c>
      <c r="G897" s="16">
        <f t="shared" si="36"/>
        <v>5.6539999999999999</v>
      </c>
      <c r="H897" s="20">
        <v>-19.53</v>
      </c>
      <c r="I897" s="20">
        <v>-40.630000000000003</v>
      </c>
      <c r="J897" s="16">
        <v>24</v>
      </c>
      <c r="K897" s="16">
        <v>35.1</v>
      </c>
      <c r="L897" s="16" t="s">
        <v>151</v>
      </c>
      <c r="M897" s="78"/>
    </row>
    <row r="898" spans="1:13" ht="30" x14ac:dyDescent="0.2">
      <c r="A898" s="27" t="s">
        <v>270</v>
      </c>
      <c r="B898" s="75" t="s">
        <v>153</v>
      </c>
      <c r="C898" s="28">
        <v>1.2E-2</v>
      </c>
      <c r="D898" s="31">
        <v>42366.291666666664</v>
      </c>
      <c r="E898" s="16">
        <v>514</v>
      </c>
      <c r="F898" s="71" t="s">
        <v>153</v>
      </c>
      <c r="G898" s="16">
        <f t="shared" si="36"/>
        <v>6.1680000000000001</v>
      </c>
      <c r="H898" s="20">
        <v>-19.53</v>
      </c>
      <c r="I898" s="20">
        <v>-40.630000000000003</v>
      </c>
      <c r="J898" s="16">
        <v>24</v>
      </c>
      <c r="K898" s="16">
        <v>35.1</v>
      </c>
      <c r="L898" s="16" t="s">
        <v>151</v>
      </c>
      <c r="M898" s="78"/>
    </row>
    <row r="899" spans="1:13" ht="30" x14ac:dyDescent="0.2">
      <c r="A899" s="27" t="s">
        <v>270</v>
      </c>
      <c r="B899" s="75" t="s">
        <v>153</v>
      </c>
      <c r="C899" s="28">
        <v>1.2999999999999999E-2</v>
      </c>
      <c r="D899" s="31">
        <v>42344.791666666664</v>
      </c>
      <c r="E899" s="16">
        <v>514</v>
      </c>
      <c r="F899" s="71" t="s">
        <v>153</v>
      </c>
      <c r="G899" s="16">
        <f t="shared" si="36"/>
        <v>6.6819999999999995</v>
      </c>
      <c r="H899" s="20">
        <v>-19.53</v>
      </c>
      <c r="I899" s="20">
        <v>-40.630000000000003</v>
      </c>
      <c r="J899" s="16">
        <v>24</v>
      </c>
      <c r="K899" s="16">
        <v>35.1</v>
      </c>
      <c r="L899" s="16" t="s">
        <v>151</v>
      </c>
      <c r="M899" s="78"/>
    </row>
    <row r="900" spans="1:13" ht="30" x14ac:dyDescent="0.2">
      <c r="A900" s="27" t="s">
        <v>270</v>
      </c>
      <c r="B900" s="75" t="s">
        <v>153</v>
      </c>
      <c r="C900" s="28">
        <v>1.2999999999999999E-2</v>
      </c>
      <c r="D900" s="31">
        <v>42365.791666666664</v>
      </c>
      <c r="E900" s="16">
        <v>514</v>
      </c>
      <c r="F900" s="71" t="s">
        <v>153</v>
      </c>
      <c r="G900" s="16">
        <f t="shared" si="36"/>
        <v>6.6819999999999995</v>
      </c>
      <c r="H900" s="20">
        <v>-19.53</v>
      </c>
      <c r="I900" s="20">
        <v>-40.630000000000003</v>
      </c>
      <c r="J900" s="16">
        <v>24</v>
      </c>
      <c r="K900" s="16">
        <v>35.1</v>
      </c>
      <c r="L900" s="16" t="s">
        <v>151</v>
      </c>
      <c r="M900" s="78"/>
    </row>
    <row r="901" spans="1:13" ht="30" x14ac:dyDescent="0.2">
      <c r="A901" s="27" t="s">
        <v>270</v>
      </c>
      <c r="B901" s="75" t="s">
        <v>153</v>
      </c>
      <c r="C901" s="28">
        <v>1.4E-2</v>
      </c>
      <c r="D901" s="31">
        <v>42339.791666666664</v>
      </c>
      <c r="E901" s="16">
        <v>514</v>
      </c>
      <c r="F901" s="71" t="s">
        <v>153</v>
      </c>
      <c r="G901" s="16">
        <f t="shared" si="36"/>
        <v>7.1959999999999997</v>
      </c>
      <c r="H901" s="20">
        <v>-19.53</v>
      </c>
      <c r="I901" s="20">
        <v>-40.630000000000003</v>
      </c>
      <c r="J901" s="16">
        <v>24</v>
      </c>
      <c r="K901" s="16">
        <v>35.1</v>
      </c>
      <c r="L901" s="16" t="s">
        <v>151</v>
      </c>
      <c r="M901" s="78"/>
    </row>
    <row r="902" spans="1:13" ht="30" x14ac:dyDescent="0.2">
      <c r="A902" s="27" t="s">
        <v>270</v>
      </c>
      <c r="B902" s="75" t="s">
        <v>153</v>
      </c>
      <c r="C902" s="28">
        <v>1.4E-2</v>
      </c>
      <c r="D902" s="31">
        <v>42364.791666666664</v>
      </c>
      <c r="E902" s="16">
        <v>514</v>
      </c>
      <c r="F902" s="71" t="s">
        <v>153</v>
      </c>
      <c r="G902" s="16">
        <f t="shared" si="36"/>
        <v>7.1959999999999997</v>
      </c>
      <c r="H902" s="20">
        <v>-19.53</v>
      </c>
      <c r="I902" s="20">
        <v>-40.630000000000003</v>
      </c>
      <c r="J902" s="16">
        <v>24</v>
      </c>
      <c r="K902" s="16">
        <v>35.1</v>
      </c>
      <c r="L902" s="16" t="s">
        <v>151</v>
      </c>
      <c r="M902" s="78"/>
    </row>
    <row r="903" spans="1:13" ht="30" x14ac:dyDescent="0.2">
      <c r="A903" s="55" t="s">
        <v>270</v>
      </c>
      <c r="B903" s="75" t="s">
        <v>153</v>
      </c>
      <c r="C903" s="45">
        <v>1.4999999999999999E-2</v>
      </c>
      <c r="D903" s="46">
        <v>42331.916666666664</v>
      </c>
      <c r="E903" s="16">
        <v>217</v>
      </c>
      <c r="F903" s="71" t="s">
        <v>153</v>
      </c>
      <c r="G903" s="16">
        <f t="shared" si="36"/>
        <v>3.2549999999999999</v>
      </c>
      <c r="H903" s="20">
        <v>-19.53</v>
      </c>
      <c r="I903" s="20">
        <v>-40.630000000000003</v>
      </c>
      <c r="J903" s="16">
        <v>24</v>
      </c>
      <c r="K903" s="16">
        <v>27.7</v>
      </c>
      <c r="L903" s="16" t="s">
        <v>151</v>
      </c>
      <c r="M903" s="78"/>
    </row>
    <row r="904" spans="1:13" ht="30" x14ac:dyDescent="0.2">
      <c r="A904" s="55" t="s">
        <v>270</v>
      </c>
      <c r="B904" s="75" t="s">
        <v>153</v>
      </c>
      <c r="C904" s="45">
        <v>1.4999999999999999E-2</v>
      </c>
      <c r="D904" s="46">
        <v>42333.416666666664</v>
      </c>
      <c r="E904" s="16">
        <v>217</v>
      </c>
      <c r="F904" s="71" t="s">
        <v>153</v>
      </c>
      <c r="G904" s="16">
        <f t="shared" si="36"/>
        <v>3.2549999999999999</v>
      </c>
      <c r="H904" s="20">
        <v>-19.53</v>
      </c>
      <c r="I904" s="20">
        <v>-40.630000000000003</v>
      </c>
      <c r="J904" s="16">
        <v>24</v>
      </c>
      <c r="K904" s="16">
        <v>27.7</v>
      </c>
      <c r="L904" s="16" t="s">
        <v>151</v>
      </c>
      <c r="M904" s="78"/>
    </row>
    <row r="905" spans="1:13" ht="30" x14ac:dyDescent="0.2">
      <c r="A905" s="27" t="s">
        <v>270</v>
      </c>
      <c r="B905" s="75" t="s">
        <v>153</v>
      </c>
      <c r="C905" s="28">
        <v>1.4999999999999999E-2</v>
      </c>
      <c r="D905" s="31">
        <v>42339.291666666664</v>
      </c>
      <c r="E905" s="16">
        <v>514</v>
      </c>
      <c r="F905" s="71" t="s">
        <v>153</v>
      </c>
      <c r="G905" s="16">
        <f t="shared" si="36"/>
        <v>7.71</v>
      </c>
      <c r="H905" s="20">
        <v>-19.53</v>
      </c>
      <c r="I905" s="20">
        <v>-40.630000000000003</v>
      </c>
      <c r="J905" s="16">
        <v>24</v>
      </c>
      <c r="K905" s="16">
        <v>35.1</v>
      </c>
      <c r="L905" s="16" t="s">
        <v>151</v>
      </c>
      <c r="M905" s="78"/>
    </row>
    <row r="906" spans="1:13" ht="30" x14ac:dyDescent="0.2">
      <c r="A906" s="27" t="s">
        <v>270</v>
      </c>
      <c r="B906" s="75" t="s">
        <v>153</v>
      </c>
      <c r="C906" s="28">
        <v>1.4999999999999999E-2</v>
      </c>
      <c r="D906" s="31">
        <v>42340.291666666664</v>
      </c>
      <c r="E906" s="16">
        <v>514</v>
      </c>
      <c r="F906" s="71" t="s">
        <v>153</v>
      </c>
      <c r="G906" s="16">
        <f t="shared" si="36"/>
        <v>7.71</v>
      </c>
      <c r="H906" s="20">
        <v>-19.53</v>
      </c>
      <c r="I906" s="20">
        <v>-40.630000000000003</v>
      </c>
      <c r="J906" s="16">
        <v>24</v>
      </c>
      <c r="K906" s="16">
        <v>35.1</v>
      </c>
      <c r="L906" s="16" t="s">
        <v>151</v>
      </c>
      <c r="M906" s="78"/>
    </row>
    <row r="907" spans="1:13" ht="30" x14ac:dyDescent="0.2">
      <c r="A907" s="27" t="s">
        <v>270</v>
      </c>
      <c r="B907" s="75" t="s">
        <v>153</v>
      </c>
      <c r="C907" s="28">
        <v>1.4999999999999999E-2</v>
      </c>
      <c r="D907" s="31">
        <v>42340.791666666664</v>
      </c>
      <c r="E907" s="16">
        <v>514</v>
      </c>
      <c r="F907" s="71" t="s">
        <v>153</v>
      </c>
      <c r="G907" s="16">
        <f t="shared" si="36"/>
        <v>7.71</v>
      </c>
      <c r="H907" s="20">
        <v>-19.53</v>
      </c>
      <c r="I907" s="20">
        <v>-40.630000000000003</v>
      </c>
      <c r="J907" s="16">
        <v>24</v>
      </c>
      <c r="K907" s="16">
        <v>35.1</v>
      </c>
      <c r="L907" s="16" t="s">
        <v>151</v>
      </c>
      <c r="M907" s="78"/>
    </row>
    <row r="908" spans="1:13" ht="30" x14ac:dyDescent="0.2">
      <c r="A908" s="27" t="s">
        <v>270</v>
      </c>
      <c r="B908" s="75" t="s">
        <v>153</v>
      </c>
      <c r="C908" s="28">
        <v>1.4999999999999999E-2</v>
      </c>
      <c r="D908" s="31">
        <v>42360.791666666664</v>
      </c>
      <c r="E908" s="16">
        <v>514</v>
      </c>
      <c r="F908" s="71" t="s">
        <v>153</v>
      </c>
      <c r="G908" s="16">
        <f t="shared" si="36"/>
        <v>7.71</v>
      </c>
      <c r="H908" s="20">
        <v>-19.53</v>
      </c>
      <c r="I908" s="20">
        <v>-40.630000000000003</v>
      </c>
      <c r="J908" s="16">
        <v>24</v>
      </c>
      <c r="K908" s="16">
        <v>35.1</v>
      </c>
      <c r="L908" s="16" t="s">
        <v>151</v>
      </c>
      <c r="M908" s="78"/>
    </row>
    <row r="909" spans="1:13" ht="30" x14ac:dyDescent="0.2">
      <c r="A909" s="55" t="s">
        <v>270</v>
      </c>
      <c r="B909" s="75" t="s">
        <v>153</v>
      </c>
      <c r="C909" s="45">
        <v>1.6E-2</v>
      </c>
      <c r="D909" s="46">
        <v>42338.291666666664</v>
      </c>
      <c r="E909" s="16">
        <v>217</v>
      </c>
      <c r="F909" s="71" t="s">
        <v>153</v>
      </c>
      <c r="G909" s="16">
        <f t="shared" si="36"/>
        <v>3.472</v>
      </c>
      <c r="H909" s="20">
        <v>-19.53</v>
      </c>
      <c r="I909" s="20">
        <v>-40.630000000000003</v>
      </c>
      <c r="J909" s="16">
        <v>24</v>
      </c>
      <c r="K909" s="16">
        <v>27.7</v>
      </c>
      <c r="L909" s="16" t="s">
        <v>151</v>
      </c>
      <c r="M909" s="78"/>
    </row>
    <row r="910" spans="1:13" ht="30" x14ac:dyDescent="0.2">
      <c r="A910" s="27" t="s">
        <v>270</v>
      </c>
      <c r="B910" s="75" t="s">
        <v>153</v>
      </c>
      <c r="C910" s="28">
        <v>1.6E-2</v>
      </c>
      <c r="D910" s="31">
        <v>42362.291666666664</v>
      </c>
      <c r="E910" s="16">
        <v>514</v>
      </c>
      <c r="F910" s="71" t="s">
        <v>153</v>
      </c>
      <c r="G910" s="16">
        <f t="shared" si="36"/>
        <v>8.2240000000000002</v>
      </c>
      <c r="H910" s="20">
        <v>-19.53</v>
      </c>
      <c r="I910" s="20">
        <v>-40.630000000000003</v>
      </c>
      <c r="J910" s="16">
        <v>24</v>
      </c>
      <c r="K910" s="16">
        <v>35.1</v>
      </c>
      <c r="L910" s="16" t="s">
        <v>151</v>
      </c>
      <c r="M910" s="78"/>
    </row>
    <row r="911" spans="1:13" ht="30" x14ac:dyDescent="0.2">
      <c r="A911" s="27" t="s">
        <v>270</v>
      </c>
      <c r="B911" s="75" t="s">
        <v>153</v>
      </c>
      <c r="C911" s="28">
        <v>1.7000000000000001E-2</v>
      </c>
      <c r="D911" s="31">
        <v>42353.791666666664</v>
      </c>
      <c r="E911" s="16">
        <v>514</v>
      </c>
      <c r="F911" s="71" t="s">
        <v>153</v>
      </c>
      <c r="G911" s="16">
        <f t="shared" si="36"/>
        <v>8.7380000000000013</v>
      </c>
      <c r="H911" s="20">
        <v>-19.53</v>
      </c>
      <c r="I911" s="20">
        <v>-40.630000000000003</v>
      </c>
      <c r="J911" s="16">
        <v>24</v>
      </c>
      <c r="K911" s="16">
        <v>35.1</v>
      </c>
      <c r="L911" s="16" t="s">
        <v>151</v>
      </c>
      <c r="M911" s="78"/>
    </row>
    <row r="912" spans="1:13" ht="30" x14ac:dyDescent="0.2">
      <c r="A912" s="27" t="s">
        <v>270</v>
      </c>
      <c r="B912" s="75" t="s">
        <v>153</v>
      </c>
      <c r="C912" s="28">
        <v>1.7000000000000001E-2</v>
      </c>
      <c r="D912" s="31">
        <v>42356.791666666664</v>
      </c>
      <c r="E912" s="16">
        <v>514</v>
      </c>
      <c r="F912" s="71" t="s">
        <v>153</v>
      </c>
      <c r="G912" s="16">
        <f t="shared" si="36"/>
        <v>8.7380000000000013</v>
      </c>
      <c r="H912" s="20">
        <v>-19.53</v>
      </c>
      <c r="I912" s="20">
        <v>-40.630000000000003</v>
      </c>
      <c r="J912" s="16">
        <v>24</v>
      </c>
      <c r="K912" s="16">
        <v>35.1</v>
      </c>
      <c r="L912" s="16" t="s">
        <v>151</v>
      </c>
      <c r="M912" s="78"/>
    </row>
    <row r="913" spans="1:13" ht="30" x14ac:dyDescent="0.2">
      <c r="A913" s="27" t="s">
        <v>270</v>
      </c>
      <c r="B913" s="75" t="s">
        <v>153</v>
      </c>
      <c r="C913" s="28">
        <v>1.7000000000000001E-2</v>
      </c>
      <c r="D913" s="31">
        <v>42358.291666666664</v>
      </c>
      <c r="E913" s="16">
        <v>514</v>
      </c>
      <c r="F913" s="71" t="s">
        <v>153</v>
      </c>
      <c r="G913" s="16">
        <f t="shared" si="36"/>
        <v>8.7380000000000013</v>
      </c>
      <c r="H913" s="20">
        <v>-19.53</v>
      </c>
      <c r="I913" s="20">
        <v>-40.630000000000003</v>
      </c>
      <c r="J913" s="16">
        <v>24</v>
      </c>
      <c r="K913" s="16">
        <v>35.1</v>
      </c>
      <c r="L913" s="16" t="s">
        <v>151</v>
      </c>
      <c r="M913" s="78"/>
    </row>
    <row r="914" spans="1:13" ht="30" x14ac:dyDescent="0.2">
      <c r="A914" s="27" t="s">
        <v>270</v>
      </c>
      <c r="B914" s="75" t="s">
        <v>153</v>
      </c>
      <c r="C914" s="28">
        <v>1.7999999999999999E-2</v>
      </c>
      <c r="D914" s="31">
        <v>42345.791666666664</v>
      </c>
      <c r="E914" s="16">
        <v>514</v>
      </c>
      <c r="F914" s="71" t="s">
        <v>153</v>
      </c>
      <c r="G914" s="16">
        <f t="shared" si="36"/>
        <v>9.2519999999999989</v>
      </c>
      <c r="H914" s="20">
        <v>-19.53</v>
      </c>
      <c r="I914" s="20">
        <v>-40.630000000000003</v>
      </c>
      <c r="J914" s="16">
        <v>24</v>
      </c>
      <c r="K914" s="16">
        <v>35.1</v>
      </c>
      <c r="L914" s="16" t="s">
        <v>151</v>
      </c>
      <c r="M914" s="78"/>
    </row>
    <row r="915" spans="1:13" ht="30" x14ac:dyDescent="0.2">
      <c r="A915" s="27" t="s">
        <v>270</v>
      </c>
      <c r="B915" s="75" t="s">
        <v>153</v>
      </c>
      <c r="C915" s="28">
        <v>1.7999999999999999E-2</v>
      </c>
      <c r="D915" s="31">
        <v>42347.291666666664</v>
      </c>
      <c r="E915" s="16">
        <v>514</v>
      </c>
      <c r="F915" s="71" t="s">
        <v>153</v>
      </c>
      <c r="G915" s="16">
        <f t="shared" si="36"/>
        <v>9.2519999999999989</v>
      </c>
      <c r="H915" s="20">
        <v>-19.53</v>
      </c>
      <c r="I915" s="20">
        <v>-40.630000000000003</v>
      </c>
      <c r="J915" s="16">
        <v>24</v>
      </c>
      <c r="K915" s="16">
        <v>35.1</v>
      </c>
      <c r="L915" s="16" t="s">
        <v>151</v>
      </c>
      <c r="M915" s="78"/>
    </row>
    <row r="916" spans="1:13" ht="30" x14ac:dyDescent="0.2">
      <c r="A916" s="55" t="s">
        <v>270</v>
      </c>
      <c r="B916" s="75" t="s">
        <v>153</v>
      </c>
      <c r="C916" s="45">
        <v>0.02</v>
      </c>
      <c r="D916" s="46">
        <v>42338.791666666664</v>
      </c>
      <c r="E916" s="16">
        <v>217</v>
      </c>
      <c r="F916" s="71" t="s">
        <v>153</v>
      </c>
      <c r="G916" s="16">
        <f t="shared" si="36"/>
        <v>4.34</v>
      </c>
      <c r="H916" s="20">
        <v>-19.53</v>
      </c>
      <c r="I916" s="20">
        <v>-40.630000000000003</v>
      </c>
      <c r="J916" s="16">
        <v>24</v>
      </c>
      <c r="K916" s="16">
        <v>27.7</v>
      </c>
      <c r="L916" s="16" t="s">
        <v>151</v>
      </c>
      <c r="M916" s="78"/>
    </row>
    <row r="917" spans="1:13" ht="30" x14ac:dyDescent="0.2">
      <c r="A917" s="55" t="s">
        <v>270</v>
      </c>
      <c r="B917" s="75" t="s">
        <v>153</v>
      </c>
      <c r="C917" s="45">
        <v>0.02</v>
      </c>
      <c r="D917" s="46">
        <v>42329.416666666664</v>
      </c>
      <c r="E917" s="16">
        <v>217</v>
      </c>
      <c r="F917" s="71" t="s">
        <v>153</v>
      </c>
      <c r="G917" s="16">
        <f t="shared" si="36"/>
        <v>4.34</v>
      </c>
      <c r="H917" s="20">
        <v>-19.53</v>
      </c>
      <c r="I917" s="20">
        <v>-40.630000000000003</v>
      </c>
      <c r="J917" s="16">
        <v>24</v>
      </c>
      <c r="K917" s="16">
        <v>27.7</v>
      </c>
      <c r="L917" s="16" t="s">
        <v>151</v>
      </c>
      <c r="M917" s="78"/>
    </row>
    <row r="918" spans="1:13" ht="30" x14ac:dyDescent="0.2">
      <c r="A918" s="27" t="s">
        <v>270</v>
      </c>
      <c r="B918" s="75" t="s">
        <v>153</v>
      </c>
      <c r="C918" s="28">
        <v>0.02</v>
      </c>
      <c r="D918" s="31">
        <v>42341.791666666664</v>
      </c>
      <c r="E918" s="16">
        <v>514</v>
      </c>
      <c r="F918" s="71" t="s">
        <v>153</v>
      </c>
      <c r="G918" s="16">
        <f t="shared" si="36"/>
        <v>10.28</v>
      </c>
      <c r="H918" s="20">
        <v>-19.53</v>
      </c>
      <c r="I918" s="20">
        <v>-40.630000000000003</v>
      </c>
      <c r="J918" s="16">
        <v>24</v>
      </c>
      <c r="K918" s="16">
        <v>35.1</v>
      </c>
      <c r="L918" s="16" t="s">
        <v>151</v>
      </c>
      <c r="M918" s="78"/>
    </row>
    <row r="919" spans="1:13" ht="30" x14ac:dyDescent="0.2">
      <c r="A919" s="27" t="s">
        <v>270</v>
      </c>
      <c r="B919" s="75" t="s">
        <v>153</v>
      </c>
      <c r="C919" s="28">
        <v>0.02</v>
      </c>
      <c r="D919" s="31">
        <v>42345.291666666664</v>
      </c>
      <c r="E919" s="16">
        <v>514</v>
      </c>
      <c r="F919" s="71" t="s">
        <v>153</v>
      </c>
      <c r="G919" s="16">
        <f t="shared" si="36"/>
        <v>10.28</v>
      </c>
      <c r="H919" s="20">
        <v>-19.53</v>
      </c>
      <c r="I919" s="20">
        <v>-40.630000000000003</v>
      </c>
      <c r="J919" s="16">
        <v>24</v>
      </c>
      <c r="K919" s="16">
        <v>35.1</v>
      </c>
      <c r="L919" s="16" t="s">
        <v>151</v>
      </c>
      <c r="M919" s="78"/>
    </row>
    <row r="920" spans="1:13" ht="30" x14ac:dyDescent="0.2">
      <c r="A920" s="27" t="s">
        <v>270</v>
      </c>
      <c r="B920" s="75" t="s">
        <v>153</v>
      </c>
      <c r="C920" s="28">
        <v>0.02</v>
      </c>
      <c r="D920" s="31">
        <v>42347.791666666664</v>
      </c>
      <c r="E920" s="16">
        <v>514</v>
      </c>
      <c r="F920" s="71" t="s">
        <v>153</v>
      </c>
      <c r="G920" s="16">
        <f t="shared" si="36"/>
        <v>10.28</v>
      </c>
      <c r="H920" s="20">
        <v>-19.53</v>
      </c>
      <c r="I920" s="20">
        <v>-40.630000000000003</v>
      </c>
      <c r="J920" s="16">
        <v>24</v>
      </c>
      <c r="K920" s="16">
        <v>35.1</v>
      </c>
      <c r="L920" s="16" t="s">
        <v>151</v>
      </c>
      <c r="M920" s="78"/>
    </row>
    <row r="921" spans="1:13" ht="30" x14ac:dyDescent="0.2">
      <c r="A921" s="27" t="s">
        <v>270</v>
      </c>
      <c r="B921" s="75" t="s">
        <v>153</v>
      </c>
      <c r="C921" s="28">
        <v>0.02</v>
      </c>
      <c r="D921" s="31">
        <v>42351.291666666664</v>
      </c>
      <c r="E921" s="16">
        <v>514</v>
      </c>
      <c r="F921" s="71" t="s">
        <v>153</v>
      </c>
      <c r="G921" s="16">
        <f t="shared" si="36"/>
        <v>10.28</v>
      </c>
      <c r="H921" s="20">
        <v>-19.53</v>
      </c>
      <c r="I921" s="20">
        <v>-40.630000000000003</v>
      </c>
      <c r="J921" s="16">
        <v>24</v>
      </c>
      <c r="K921" s="16">
        <v>35.1</v>
      </c>
      <c r="L921" s="16" t="s">
        <v>151</v>
      </c>
      <c r="M921" s="78"/>
    </row>
    <row r="922" spans="1:13" ht="30" x14ac:dyDescent="0.2">
      <c r="A922" s="27" t="s">
        <v>270</v>
      </c>
      <c r="B922" s="75" t="s">
        <v>153</v>
      </c>
      <c r="C922" s="28">
        <v>2.1000000000000001E-2</v>
      </c>
      <c r="D922" s="31">
        <v>42341.291666666664</v>
      </c>
      <c r="E922" s="16">
        <v>514</v>
      </c>
      <c r="F922" s="71" t="s">
        <v>153</v>
      </c>
      <c r="G922" s="16">
        <f t="shared" si="36"/>
        <v>10.794</v>
      </c>
      <c r="H922" s="20">
        <v>-19.53</v>
      </c>
      <c r="I922" s="20">
        <v>-40.630000000000003</v>
      </c>
      <c r="J922" s="16">
        <v>24</v>
      </c>
      <c r="K922" s="16">
        <v>35.1</v>
      </c>
      <c r="L922" s="16" t="s">
        <v>151</v>
      </c>
      <c r="M922" s="78"/>
    </row>
    <row r="923" spans="1:13" ht="30" x14ac:dyDescent="0.2">
      <c r="A923" s="27" t="s">
        <v>270</v>
      </c>
      <c r="B923" s="75" t="s">
        <v>153</v>
      </c>
      <c r="C923" s="28">
        <v>2.1000000000000001E-2</v>
      </c>
      <c r="D923" s="31">
        <v>42343.291666666664</v>
      </c>
      <c r="E923" s="16">
        <v>514</v>
      </c>
      <c r="F923" s="71" t="s">
        <v>153</v>
      </c>
      <c r="G923" s="16">
        <f t="shared" si="36"/>
        <v>10.794</v>
      </c>
      <c r="H923" s="20">
        <v>-19.53</v>
      </c>
      <c r="I923" s="20">
        <v>-40.630000000000003</v>
      </c>
      <c r="J923" s="16">
        <v>24</v>
      </c>
      <c r="K923" s="16">
        <v>35.1</v>
      </c>
      <c r="L923" s="16" t="s">
        <v>151</v>
      </c>
      <c r="M923" s="78"/>
    </row>
    <row r="924" spans="1:13" ht="30" x14ac:dyDescent="0.2">
      <c r="A924" s="27" t="s">
        <v>270</v>
      </c>
      <c r="B924" s="75" t="s">
        <v>153</v>
      </c>
      <c r="C924" s="28">
        <v>2.1000000000000001E-2</v>
      </c>
      <c r="D924" s="31">
        <v>42343.791666666664</v>
      </c>
      <c r="E924" s="16">
        <v>514</v>
      </c>
      <c r="F924" s="71" t="s">
        <v>153</v>
      </c>
      <c r="G924" s="16">
        <f t="shared" si="36"/>
        <v>10.794</v>
      </c>
      <c r="H924" s="20">
        <v>-19.53</v>
      </c>
      <c r="I924" s="20">
        <v>-40.630000000000003</v>
      </c>
      <c r="J924" s="16">
        <v>24</v>
      </c>
      <c r="K924" s="16">
        <v>35.1</v>
      </c>
      <c r="L924" s="16" t="s">
        <v>151</v>
      </c>
      <c r="M924" s="78"/>
    </row>
    <row r="925" spans="1:13" ht="30" x14ac:dyDescent="0.2">
      <c r="A925" s="27" t="s">
        <v>270</v>
      </c>
      <c r="B925" s="75" t="s">
        <v>153</v>
      </c>
      <c r="C925" s="28">
        <v>2.1000000000000001E-2</v>
      </c>
      <c r="D925" s="31">
        <v>42368.291666666664</v>
      </c>
      <c r="E925" s="16">
        <v>514</v>
      </c>
      <c r="F925" s="71" t="s">
        <v>153</v>
      </c>
      <c r="G925" s="16">
        <f t="shared" si="36"/>
        <v>10.794</v>
      </c>
      <c r="H925" s="20">
        <v>-19.53</v>
      </c>
      <c r="I925" s="20">
        <v>-40.630000000000003</v>
      </c>
      <c r="J925" s="16">
        <v>24</v>
      </c>
      <c r="K925" s="16">
        <v>35.1</v>
      </c>
      <c r="L925" s="16" t="s">
        <v>151</v>
      </c>
      <c r="M925" s="78"/>
    </row>
    <row r="926" spans="1:13" ht="30" x14ac:dyDescent="0.2">
      <c r="A926" s="27" t="s">
        <v>270</v>
      </c>
      <c r="B926" s="75" t="s">
        <v>153</v>
      </c>
      <c r="C926" s="28">
        <v>2.1000000000000001E-2</v>
      </c>
      <c r="D926" s="31">
        <v>42368.291666666664</v>
      </c>
      <c r="E926" s="16">
        <v>514</v>
      </c>
      <c r="F926" s="71" t="s">
        <v>153</v>
      </c>
      <c r="G926" s="16">
        <f t="shared" si="36"/>
        <v>10.794</v>
      </c>
      <c r="H926" s="20">
        <v>-19.53</v>
      </c>
      <c r="I926" s="20">
        <v>-40.630000000000003</v>
      </c>
      <c r="J926" s="16">
        <v>24</v>
      </c>
      <c r="K926" s="16">
        <v>35.1</v>
      </c>
      <c r="L926" s="16" t="s">
        <v>151</v>
      </c>
      <c r="M926" s="78"/>
    </row>
    <row r="927" spans="1:13" ht="30" x14ac:dyDescent="0.2">
      <c r="A927" s="27" t="s">
        <v>270</v>
      </c>
      <c r="B927" s="75" t="s">
        <v>153</v>
      </c>
      <c r="C927" s="28">
        <v>2.1999999999999999E-2</v>
      </c>
      <c r="D927" s="31">
        <v>42354.291666666664</v>
      </c>
      <c r="E927" s="16">
        <v>514</v>
      </c>
      <c r="F927" s="71" t="s">
        <v>153</v>
      </c>
      <c r="G927" s="16">
        <f t="shared" si="36"/>
        <v>11.308</v>
      </c>
      <c r="H927" s="20">
        <v>-19.53</v>
      </c>
      <c r="I927" s="20">
        <v>-40.630000000000003</v>
      </c>
      <c r="J927" s="16">
        <v>24</v>
      </c>
      <c r="K927" s="16">
        <v>35.1</v>
      </c>
      <c r="L927" s="16" t="s">
        <v>151</v>
      </c>
      <c r="M927" s="78"/>
    </row>
    <row r="928" spans="1:13" ht="30" x14ac:dyDescent="0.2">
      <c r="A928" s="27" t="s">
        <v>270</v>
      </c>
      <c r="B928" s="75" t="s">
        <v>153</v>
      </c>
      <c r="C928" s="28">
        <v>2.1999999999999999E-2</v>
      </c>
      <c r="D928" s="31">
        <v>42359.791666666664</v>
      </c>
      <c r="E928" s="16">
        <v>514</v>
      </c>
      <c r="F928" s="71" t="s">
        <v>153</v>
      </c>
      <c r="G928" s="16">
        <f t="shared" si="36"/>
        <v>11.308</v>
      </c>
      <c r="H928" s="20">
        <v>-19.53</v>
      </c>
      <c r="I928" s="20">
        <v>-40.630000000000003</v>
      </c>
      <c r="J928" s="16">
        <v>24</v>
      </c>
      <c r="K928" s="16">
        <v>35.1</v>
      </c>
      <c r="L928" s="16" t="s">
        <v>151</v>
      </c>
      <c r="M928" s="78"/>
    </row>
    <row r="929" spans="1:13" ht="30" x14ac:dyDescent="0.2">
      <c r="A929" s="27" t="s">
        <v>270</v>
      </c>
      <c r="B929" s="75" t="s">
        <v>153</v>
      </c>
      <c r="C929" s="28">
        <v>2.1999999999999999E-2</v>
      </c>
      <c r="D929" s="31">
        <v>42364.291666666664</v>
      </c>
      <c r="E929" s="16">
        <v>514</v>
      </c>
      <c r="F929" s="71" t="s">
        <v>153</v>
      </c>
      <c r="G929" s="16">
        <f t="shared" si="36"/>
        <v>11.308</v>
      </c>
      <c r="H929" s="20">
        <v>-19.53</v>
      </c>
      <c r="I929" s="20">
        <v>-40.630000000000003</v>
      </c>
      <c r="J929" s="16">
        <v>24</v>
      </c>
      <c r="K929" s="16">
        <v>35.1</v>
      </c>
      <c r="L929" s="16" t="s">
        <v>151</v>
      </c>
      <c r="M929" s="78"/>
    </row>
    <row r="930" spans="1:13" ht="30" x14ac:dyDescent="0.2">
      <c r="A930" s="27" t="s">
        <v>270</v>
      </c>
      <c r="B930" s="75" t="s">
        <v>153</v>
      </c>
      <c r="C930" s="28">
        <v>2.3E-2</v>
      </c>
      <c r="D930" s="31">
        <v>42344.291666666664</v>
      </c>
      <c r="E930" s="16">
        <v>514</v>
      </c>
      <c r="F930" s="71" t="s">
        <v>153</v>
      </c>
      <c r="G930" s="16">
        <f t="shared" si="36"/>
        <v>11.821999999999999</v>
      </c>
      <c r="H930" s="20">
        <v>-19.53</v>
      </c>
      <c r="I930" s="20">
        <v>-40.630000000000003</v>
      </c>
      <c r="J930" s="16">
        <v>24</v>
      </c>
      <c r="K930" s="16">
        <v>35.1</v>
      </c>
      <c r="L930" s="16" t="s">
        <v>151</v>
      </c>
      <c r="M930" s="78"/>
    </row>
    <row r="931" spans="1:13" ht="30" x14ac:dyDescent="0.2">
      <c r="A931" s="27" t="s">
        <v>270</v>
      </c>
      <c r="B931" s="75" t="s">
        <v>153</v>
      </c>
      <c r="C931" s="28">
        <v>2.3E-2</v>
      </c>
      <c r="D931" s="31">
        <v>42348.291666666664</v>
      </c>
      <c r="E931" s="16">
        <v>514</v>
      </c>
      <c r="F931" s="71" t="s">
        <v>153</v>
      </c>
      <c r="G931" s="16">
        <f t="shared" si="36"/>
        <v>11.821999999999999</v>
      </c>
      <c r="H931" s="20">
        <v>-19.53</v>
      </c>
      <c r="I931" s="20">
        <v>-40.630000000000003</v>
      </c>
      <c r="J931" s="16">
        <v>24</v>
      </c>
      <c r="K931" s="16">
        <v>35.1</v>
      </c>
      <c r="L931" s="16" t="s">
        <v>151</v>
      </c>
      <c r="M931" s="78"/>
    </row>
    <row r="932" spans="1:13" ht="30" x14ac:dyDescent="0.2">
      <c r="A932" s="27" t="s">
        <v>270</v>
      </c>
      <c r="B932" s="75" t="s">
        <v>153</v>
      </c>
      <c r="C932" s="28">
        <v>2.3E-2</v>
      </c>
      <c r="D932" s="31">
        <v>42367.291666666664</v>
      </c>
      <c r="E932" s="16">
        <v>514</v>
      </c>
      <c r="F932" s="71" t="s">
        <v>153</v>
      </c>
      <c r="G932" s="16">
        <f t="shared" si="36"/>
        <v>11.821999999999999</v>
      </c>
      <c r="H932" s="20">
        <v>-19.53</v>
      </c>
      <c r="I932" s="20">
        <v>-40.630000000000003</v>
      </c>
      <c r="J932" s="16">
        <v>24</v>
      </c>
      <c r="K932" s="16">
        <v>35.1</v>
      </c>
      <c r="L932" s="16" t="s">
        <v>151</v>
      </c>
      <c r="M932" s="78"/>
    </row>
    <row r="933" spans="1:13" ht="30" x14ac:dyDescent="0.2">
      <c r="A933" s="27" t="s">
        <v>270</v>
      </c>
      <c r="B933" s="75" t="s">
        <v>153</v>
      </c>
      <c r="C933" s="28">
        <v>2.4E-2</v>
      </c>
      <c r="D933" s="31">
        <v>42342.291666666664</v>
      </c>
      <c r="E933" s="16">
        <v>514</v>
      </c>
      <c r="F933" s="71" t="s">
        <v>153</v>
      </c>
      <c r="G933" s="16">
        <f t="shared" si="36"/>
        <v>12.336</v>
      </c>
      <c r="H933" s="20">
        <v>-19.53</v>
      </c>
      <c r="I933" s="20">
        <v>-40.630000000000003</v>
      </c>
      <c r="J933" s="16">
        <v>24</v>
      </c>
      <c r="K933" s="16">
        <v>35.1</v>
      </c>
      <c r="L933" s="16" t="s">
        <v>151</v>
      </c>
      <c r="M933" s="78"/>
    </row>
    <row r="934" spans="1:13" ht="30" x14ac:dyDescent="0.2">
      <c r="A934" s="27" t="s">
        <v>270</v>
      </c>
      <c r="B934" s="75" t="s">
        <v>153</v>
      </c>
      <c r="C934" s="28">
        <v>2.4E-2</v>
      </c>
      <c r="D934" s="31">
        <v>42342.791666666664</v>
      </c>
      <c r="E934" s="16">
        <v>514</v>
      </c>
      <c r="F934" s="71" t="s">
        <v>153</v>
      </c>
      <c r="G934" s="16">
        <f t="shared" si="36"/>
        <v>12.336</v>
      </c>
      <c r="H934" s="20">
        <v>-19.53</v>
      </c>
      <c r="I934" s="20">
        <v>-40.630000000000003</v>
      </c>
      <c r="J934" s="16">
        <v>24</v>
      </c>
      <c r="K934" s="16">
        <v>35.1</v>
      </c>
      <c r="L934" s="16" t="s">
        <v>151</v>
      </c>
      <c r="M934" s="78"/>
    </row>
    <row r="935" spans="1:13" ht="30" x14ac:dyDescent="0.2">
      <c r="A935" s="27" t="s">
        <v>270</v>
      </c>
      <c r="B935" s="75" t="s">
        <v>153</v>
      </c>
      <c r="C935" s="28">
        <v>2.4E-2</v>
      </c>
      <c r="D935" s="31">
        <v>42346.791666666664</v>
      </c>
      <c r="E935" s="16">
        <v>514</v>
      </c>
      <c r="F935" s="71" t="s">
        <v>153</v>
      </c>
      <c r="G935" s="16">
        <f t="shared" si="36"/>
        <v>12.336</v>
      </c>
      <c r="H935" s="20">
        <v>-19.53</v>
      </c>
      <c r="I935" s="20">
        <v>-40.630000000000003</v>
      </c>
      <c r="J935" s="16">
        <v>24</v>
      </c>
      <c r="K935" s="16">
        <v>35.1</v>
      </c>
      <c r="L935" s="16" t="s">
        <v>151</v>
      </c>
      <c r="M935" s="78"/>
    </row>
    <row r="936" spans="1:13" ht="30" x14ac:dyDescent="0.2">
      <c r="A936" s="27" t="s">
        <v>270</v>
      </c>
      <c r="B936" s="75" t="s">
        <v>153</v>
      </c>
      <c r="C936" s="28">
        <v>2.4E-2</v>
      </c>
      <c r="D936" s="31">
        <v>42352.291666666664</v>
      </c>
      <c r="E936" s="16">
        <v>514</v>
      </c>
      <c r="F936" s="71" t="s">
        <v>153</v>
      </c>
      <c r="G936" s="16">
        <f t="shared" si="36"/>
        <v>12.336</v>
      </c>
      <c r="H936" s="20">
        <v>-19.53</v>
      </c>
      <c r="I936" s="20">
        <v>-40.630000000000003</v>
      </c>
      <c r="J936" s="16">
        <v>24</v>
      </c>
      <c r="K936" s="16">
        <v>35.1</v>
      </c>
      <c r="L936" s="16" t="s">
        <v>151</v>
      </c>
      <c r="M936" s="78"/>
    </row>
    <row r="937" spans="1:13" ht="30" x14ac:dyDescent="0.2">
      <c r="A937" s="27" t="s">
        <v>270</v>
      </c>
      <c r="B937" s="75" t="s">
        <v>153</v>
      </c>
      <c r="C937" s="28">
        <v>2.4E-2</v>
      </c>
      <c r="D937" s="31">
        <v>42357.291666666664</v>
      </c>
      <c r="E937" s="16">
        <v>514</v>
      </c>
      <c r="F937" s="71" t="s">
        <v>153</v>
      </c>
      <c r="G937" s="16">
        <f t="shared" si="36"/>
        <v>12.336</v>
      </c>
      <c r="H937" s="20">
        <v>-19.53</v>
      </c>
      <c r="I937" s="20">
        <v>-40.630000000000003</v>
      </c>
      <c r="J937" s="16">
        <v>24</v>
      </c>
      <c r="K937" s="16">
        <v>35.1</v>
      </c>
      <c r="L937" s="16" t="s">
        <v>151</v>
      </c>
      <c r="M937" s="78"/>
    </row>
    <row r="938" spans="1:13" ht="30" x14ac:dyDescent="0.2">
      <c r="A938" s="55" t="s">
        <v>270</v>
      </c>
      <c r="B938" s="45">
        <v>8.3899999999999999E-3</v>
      </c>
      <c r="C938" s="45">
        <v>2.46E-2</v>
      </c>
      <c r="D938" s="46">
        <v>42327.666666666664</v>
      </c>
      <c r="E938" s="16">
        <v>217</v>
      </c>
      <c r="F938" s="16">
        <f>B938*E938</f>
        <v>1.82063</v>
      </c>
      <c r="G938" s="16">
        <f t="shared" si="36"/>
        <v>5.3382000000000005</v>
      </c>
      <c r="H938" s="20">
        <v>-19.53</v>
      </c>
      <c r="I938" s="20">
        <v>-40.630000000000003</v>
      </c>
      <c r="J938" s="16">
        <v>24</v>
      </c>
      <c r="K938" s="16">
        <v>27.7</v>
      </c>
      <c r="L938" s="16" t="s">
        <v>151</v>
      </c>
      <c r="M938" s="78"/>
    </row>
    <row r="939" spans="1:13" ht="30" x14ac:dyDescent="0.2">
      <c r="A939" s="27" t="s">
        <v>270</v>
      </c>
      <c r="B939" s="75" t="s">
        <v>153</v>
      </c>
      <c r="C939" s="28">
        <v>2.5000000000000001E-2</v>
      </c>
      <c r="D939" s="31">
        <v>42362.791666666664</v>
      </c>
      <c r="E939" s="16">
        <v>514</v>
      </c>
      <c r="F939" s="71" t="s">
        <v>153</v>
      </c>
      <c r="G939" s="16">
        <f t="shared" si="36"/>
        <v>12.850000000000001</v>
      </c>
      <c r="H939" s="20">
        <v>-19.53</v>
      </c>
      <c r="I939" s="20">
        <v>-40.630000000000003</v>
      </c>
      <c r="J939" s="16">
        <v>24</v>
      </c>
      <c r="K939" s="16">
        <v>35.1</v>
      </c>
      <c r="L939" s="16" t="s">
        <v>151</v>
      </c>
      <c r="M939" s="78"/>
    </row>
    <row r="940" spans="1:13" ht="30" x14ac:dyDescent="0.2">
      <c r="A940" s="27" t="s">
        <v>270</v>
      </c>
      <c r="B940" s="75" t="s">
        <v>153</v>
      </c>
      <c r="C940" s="28">
        <v>2.5999999999999999E-2</v>
      </c>
      <c r="D940" s="31">
        <v>42363.791666666664</v>
      </c>
      <c r="E940" s="16">
        <v>514</v>
      </c>
      <c r="F940" s="71" t="s">
        <v>153</v>
      </c>
      <c r="G940" s="16">
        <f t="shared" si="36"/>
        <v>13.363999999999999</v>
      </c>
      <c r="H940" s="20">
        <v>-19.53</v>
      </c>
      <c r="I940" s="20">
        <v>-40.630000000000003</v>
      </c>
      <c r="J940" s="16">
        <v>24</v>
      </c>
      <c r="K940" s="16">
        <v>35.1</v>
      </c>
      <c r="L940" s="16" t="s">
        <v>151</v>
      </c>
      <c r="M940" s="78"/>
    </row>
    <row r="941" spans="1:13" ht="30" x14ac:dyDescent="0.2">
      <c r="A941" s="27" t="s">
        <v>270</v>
      </c>
      <c r="B941" s="75" t="s">
        <v>153</v>
      </c>
      <c r="C941" s="28">
        <v>2.5999999999999999E-2</v>
      </c>
      <c r="D941" s="31">
        <v>42368.791666666664</v>
      </c>
      <c r="E941" s="16">
        <v>514</v>
      </c>
      <c r="F941" s="71" t="s">
        <v>153</v>
      </c>
      <c r="G941" s="16">
        <f t="shared" si="36"/>
        <v>13.363999999999999</v>
      </c>
      <c r="H941" s="20">
        <v>-19.53</v>
      </c>
      <c r="I941" s="20">
        <v>-40.630000000000003</v>
      </c>
      <c r="J941" s="16">
        <v>24</v>
      </c>
      <c r="K941" s="16">
        <v>35.1</v>
      </c>
      <c r="L941" s="16" t="s">
        <v>151</v>
      </c>
      <c r="M941" s="78"/>
    </row>
    <row r="942" spans="1:13" ht="30" x14ac:dyDescent="0.2">
      <c r="A942" s="27" t="s">
        <v>270</v>
      </c>
      <c r="B942" s="75" t="s">
        <v>153</v>
      </c>
      <c r="C942" s="28">
        <v>2.7E-2</v>
      </c>
      <c r="D942" s="31">
        <v>42361.791666666664</v>
      </c>
      <c r="E942" s="16">
        <v>514</v>
      </c>
      <c r="F942" s="71" t="s">
        <v>153</v>
      </c>
      <c r="G942" s="16">
        <f t="shared" si="36"/>
        <v>13.878</v>
      </c>
      <c r="H942" s="20">
        <v>-19.53</v>
      </c>
      <c r="I942" s="20">
        <v>-40.630000000000003</v>
      </c>
      <c r="J942" s="16">
        <v>24</v>
      </c>
      <c r="K942" s="16">
        <v>35.1</v>
      </c>
      <c r="L942" s="16" t="s">
        <v>151</v>
      </c>
      <c r="M942" s="78"/>
    </row>
    <row r="943" spans="1:13" ht="30" x14ac:dyDescent="0.2">
      <c r="A943" s="27" t="s">
        <v>270</v>
      </c>
      <c r="B943" s="75" t="s">
        <v>153</v>
      </c>
      <c r="C943" s="28">
        <v>2.7E-2</v>
      </c>
      <c r="D943" s="31">
        <v>42367.791666666664</v>
      </c>
      <c r="E943" s="16">
        <v>514</v>
      </c>
      <c r="F943" s="71" t="s">
        <v>153</v>
      </c>
      <c r="G943" s="16">
        <f t="shared" si="36"/>
        <v>13.878</v>
      </c>
      <c r="H943" s="20">
        <v>-19.53</v>
      </c>
      <c r="I943" s="20">
        <v>-40.630000000000003</v>
      </c>
      <c r="J943" s="16">
        <v>24</v>
      </c>
      <c r="K943" s="16">
        <v>35.1</v>
      </c>
      <c r="L943" s="16" t="s">
        <v>151</v>
      </c>
      <c r="M943" s="78"/>
    </row>
    <row r="944" spans="1:13" ht="30" x14ac:dyDescent="0.2">
      <c r="A944" s="27" t="s">
        <v>270</v>
      </c>
      <c r="B944" s="75" t="s">
        <v>153</v>
      </c>
      <c r="C944" s="28">
        <v>2.8000000000000001E-2</v>
      </c>
      <c r="D944" s="31">
        <v>42363.291666666664</v>
      </c>
      <c r="E944" s="16">
        <v>514</v>
      </c>
      <c r="F944" s="71" t="s">
        <v>153</v>
      </c>
      <c r="G944" s="16">
        <f t="shared" si="36"/>
        <v>14.391999999999999</v>
      </c>
      <c r="H944" s="20">
        <v>-19.53</v>
      </c>
      <c r="I944" s="20">
        <v>-40.630000000000003</v>
      </c>
      <c r="J944" s="16">
        <v>24</v>
      </c>
      <c r="K944" s="16">
        <v>35.1</v>
      </c>
      <c r="L944" s="16" t="s">
        <v>151</v>
      </c>
      <c r="M944" s="78"/>
    </row>
    <row r="945" spans="1:13" ht="30" x14ac:dyDescent="0.2">
      <c r="A945" s="55" t="s">
        <v>270</v>
      </c>
      <c r="B945" s="45">
        <v>1.24E-2</v>
      </c>
      <c r="C945" s="45">
        <v>0.03</v>
      </c>
      <c r="D945" s="46">
        <v>42328.916666666664</v>
      </c>
      <c r="E945" s="16">
        <v>217</v>
      </c>
      <c r="F945" s="16">
        <f>B945*E945</f>
        <v>2.6907999999999999</v>
      </c>
      <c r="G945" s="16">
        <f t="shared" si="36"/>
        <v>6.51</v>
      </c>
      <c r="H945" s="20">
        <v>-19.53</v>
      </c>
      <c r="I945" s="20">
        <v>-40.630000000000003</v>
      </c>
      <c r="J945" s="16">
        <v>24</v>
      </c>
      <c r="K945" s="16">
        <v>27.7</v>
      </c>
      <c r="L945" s="16" t="s">
        <v>151</v>
      </c>
      <c r="M945" s="78"/>
    </row>
    <row r="946" spans="1:13" ht="30" x14ac:dyDescent="0.2">
      <c r="A946" s="55" t="s">
        <v>270</v>
      </c>
      <c r="B946" s="45">
        <v>5.28E-2</v>
      </c>
      <c r="C946" s="45">
        <v>0.03</v>
      </c>
      <c r="D946" s="46">
        <v>42327.666666666664</v>
      </c>
      <c r="E946" s="16">
        <v>217</v>
      </c>
      <c r="F946" s="16">
        <f>B946*E946</f>
        <v>11.457599999999999</v>
      </c>
      <c r="G946" s="16">
        <f t="shared" si="36"/>
        <v>6.51</v>
      </c>
      <c r="H946" s="20">
        <v>-19.53</v>
      </c>
      <c r="I946" s="20">
        <v>-40.630000000000003</v>
      </c>
      <c r="J946" s="16">
        <v>24</v>
      </c>
      <c r="K946" s="16">
        <v>27.7</v>
      </c>
      <c r="L946" s="16" t="s">
        <v>151</v>
      </c>
      <c r="M946" s="78"/>
    </row>
    <row r="947" spans="1:13" ht="30" x14ac:dyDescent="0.2">
      <c r="A947" s="55" t="s">
        <v>270</v>
      </c>
      <c r="B947" s="75" t="s">
        <v>153</v>
      </c>
      <c r="C947" s="45">
        <v>0.03</v>
      </c>
      <c r="D947" s="46">
        <v>42331.416666666664</v>
      </c>
      <c r="E947" s="16">
        <v>217</v>
      </c>
      <c r="F947" s="71" t="s">
        <v>153</v>
      </c>
      <c r="G947" s="16">
        <f t="shared" si="36"/>
        <v>6.51</v>
      </c>
      <c r="H947" s="20">
        <v>-19.53</v>
      </c>
      <c r="I947" s="20">
        <v>-40.630000000000003</v>
      </c>
      <c r="J947" s="16">
        <v>24</v>
      </c>
      <c r="K947" s="16">
        <v>27.7</v>
      </c>
      <c r="L947" s="16" t="s">
        <v>151</v>
      </c>
      <c r="M947" s="78"/>
    </row>
    <row r="948" spans="1:13" ht="30" x14ac:dyDescent="0.2">
      <c r="A948" s="27" t="s">
        <v>270</v>
      </c>
      <c r="B948" s="75" t="s">
        <v>153</v>
      </c>
      <c r="C948" s="28">
        <v>0.03</v>
      </c>
      <c r="D948" s="31">
        <v>42351.791666666664</v>
      </c>
      <c r="E948" s="16">
        <v>514</v>
      </c>
      <c r="F948" s="71" t="s">
        <v>153</v>
      </c>
      <c r="G948" s="16">
        <f t="shared" si="36"/>
        <v>15.42</v>
      </c>
      <c r="H948" s="20">
        <v>-19.53</v>
      </c>
      <c r="I948" s="20">
        <v>-40.630000000000003</v>
      </c>
      <c r="J948" s="16">
        <v>24</v>
      </c>
      <c r="K948" s="16">
        <v>35.1</v>
      </c>
      <c r="L948" s="16" t="s">
        <v>151</v>
      </c>
      <c r="M948" s="78"/>
    </row>
    <row r="949" spans="1:13" ht="30" x14ac:dyDescent="0.2">
      <c r="A949" s="27" t="s">
        <v>270</v>
      </c>
      <c r="B949" s="75" t="s">
        <v>153</v>
      </c>
      <c r="C949" s="28">
        <v>3.1E-2</v>
      </c>
      <c r="D949" s="31">
        <v>42369.291666666664</v>
      </c>
      <c r="E949" s="16">
        <v>514</v>
      </c>
      <c r="F949" s="71" t="s">
        <v>153</v>
      </c>
      <c r="G949" s="16">
        <f t="shared" si="36"/>
        <v>15.933999999999999</v>
      </c>
      <c r="H949" s="20">
        <v>-19.53</v>
      </c>
      <c r="I949" s="20">
        <v>-40.630000000000003</v>
      </c>
      <c r="J949" s="16">
        <v>24</v>
      </c>
      <c r="K949" s="16">
        <v>35.1</v>
      </c>
      <c r="L949" s="16" t="s">
        <v>151</v>
      </c>
      <c r="M949" s="78"/>
    </row>
    <row r="950" spans="1:13" ht="30" x14ac:dyDescent="0.2">
      <c r="A950" s="27" t="s">
        <v>270</v>
      </c>
      <c r="B950" s="75" t="s">
        <v>153</v>
      </c>
      <c r="C950" s="28">
        <v>3.1E-2</v>
      </c>
      <c r="D950" s="31">
        <v>42369.291666666664</v>
      </c>
      <c r="E950" s="16">
        <v>514</v>
      </c>
      <c r="F950" s="71" t="s">
        <v>153</v>
      </c>
      <c r="G950" s="16">
        <f t="shared" si="36"/>
        <v>15.933999999999999</v>
      </c>
      <c r="H950" s="20">
        <v>-19.53</v>
      </c>
      <c r="I950" s="20">
        <v>-40.630000000000003</v>
      </c>
      <c r="J950" s="16">
        <v>24</v>
      </c>
      <c r="K950" s="16">
        <v>35.1</v>
      </c>
      <c r="L950" s="16" t="s">
        <v>151</v>
      </c>
      <c r="M950" s="78"/>
    </row>
    <row r="951" spans="1:13" ht="30" x14ac:dyDescent="0.2">
      <c r="A951" s="27" t="s">
        <v>270</v>
      </c>
      <c r="B951" s="75" t="s">
        <v>153</v>
      </c>
      <c r="C951" s="28">
        <v>3.3000000000000002E-2</v>
      </c>
      <c r="D951" s="31">
        <v>42366.791666666664</v>
      </c>
      <c r="E951" s="16">
        <v>514</v>
      </c>
      <c r="F951" s="71" t="s">
        <v>153</v>
      </c>
      <c r="G951" s="16">
        <f t="shared" si="36"/>
        <v>16.962</v>
      </c>
      <c r="H951" s="20">
        <v>-19.53</v>
      </c>
      <c r="I951" s="20">
        <v>-40.630000000000003</v>
      </c>
      <c r="J951" s="16">
        <v>24</v>
      </c>
      <c r="K951" s="16">
        <v>35.1</v>
      </c>
      <c r="L951" s="16" t="s">
        <v>151</v>
      </c>
      <c r="M951" s="78"/>
    </row>
    <row r="952" spans="1:13" ht="30" x14ac:dyDescent="0.2">
      <c r="A952" s="55" t="s">
        <v>270</v>
      </c>
      <c r="B952" s="45">
        <v>5.2900000000000004E-3</v>
      </c>
      <c r="C952" s="45">
        <v>3.5000000000000003E-2</v>
      </c>
      <c r="D952" s="46">
        <v>42328.416666666664</v>
      </c>
      <c r="E952" s="16">
        <v>217</v>
      </c>
      <c r="F952" s="16">
        <f>B952*E952</f>
        <v>1.1479300000000001</v>
      </c>
      <c r="G952" s="16">
        <f t="shared" si="36"/>
        <v>7.5950000000000006</v>
      </c>
      <c r="H952" s="20">
        <v>-19.53</v>
      </c>
      <c r="I952" s="20">
        <v>-40.630000000000003</v>
      </c>
      <c r="J952" s="16">
        <v>24</v>
      </c>
      <c r="K952" s="16">
        <v>27.7</v>
      </c>
      <c r="L952" s="16" t="s">
        <v>151</v>
      </c>
      <c r="M952" s="78"/>
    </row>
    <row r="953" spans="1:13" ht="30" x14ac:dyDescent="0.2">
      <c r="A953" s="55" t="s">
        <v>270</v>
      </c>
      <c r="B953" s="75" t="s">
        <v>153</v>
      </c>
      <c r="C953" s="45">
        <v>0.04</v>
      </c>
      <c r="D953" s="46">
        <v>42329.916666666664</v>
      </c>
      <c r="E953" s="16">
        <v>217</v>
      </c>
      <c r="F953" s="71" t="s">
        <v>153</v>
      </c>
      <c r="G953" s="16">
        <f t="shared" si="36"/>
        <v>8.68</v>
      </c>
      <c r="H953" s="20">
        <v>-19.53</v>
      </c>
      <c r="I953" s="20">
        <v>-40.630000000000003</v>
      </c>
      <c r="J953" s="16">
        <v>24</v>
      </c>
      <c r="K953" s="16">
        <v>27.7</v>
      </c>
      <c r="L953" s="16" t="s">
        <v>151</v>
      </c>
      <c r="M953" s="78"/>
    </row>
    <row r="954" spans="1:13" ht="30" x14ac:dyDescent="0.2">
      <c r="A954" s="55" t="s">
        <v>270</v>
      </c>
      <c r="B954" s="45">
        <v>2.07E-2</v>
      </c>
      <c r="C954" s="45">
        <v>4.0599999999999997E-2</v>
      </c>
      <c r="D954" s="46">
        <v>42328.819444444445</v>
      </c>
      <c r="E954" s="16">
        <v>217</v>
      </c>
      <c r="F954" s="16">
        <f>B954*E954</f>
        <v>4.4919000000000002</v>
      </c>
      <c r="G954" s="16">
        <f t="shared" si="36"/>
        <v>8.8102</v>
      </c>
      <c r="H954" s="20">
        <v>-19.53</v>
      </c>
      <c r="I954" s="20">
        <v>-40.630000000000003</v>
      </c>
      <c r="J954" s="16">
        <v>24</v>
      </c>
      <c r="K954" s="16">
        <v>27.7</v>
      </c>
      <c r="L954" s="16" t="s">
        <v>151</v>
      </c>
      <c r="M954" s="78"/>
    </row>
    <row r="955" spans="1:13" ht="30" x14ac:dyDescent="0.2">
      <c r="A955" s="55" t="s">
        <v>270</v>
      </c>
      <c r="B955" s="45">
        <v>5.8999999999999999E-3</v>
      </c>
      <c r="C955" s="45">
        <v>4.0899999999999999E-2</v>
      </c>
      <c r="D955" s="46">
        <v>42328.666666666664</v>
      </c>
      <c r="E955" s="16">
        <v>217</v>
      </c>
      <c r="F955" s="16">
        <f>B955*E955</f>
        <v>1.2803</v>
      </c>
      <c r="G955" s="16">
        <f t="shared" si="36"/>
        <v>8.8752999999999993</v>
      </c>
      <c r="H955" s="20">
        <v>-19.53</v>
      </c>
      <c r="I955" s="20">
        <v>-40.630000000000003</v>
      </c>
      <c r="J955" s="16">
        <v>24</v>
      </c>
      <c r="K955" s="16">
        <v>27.7</v>
      </c>
      <c r="L955" s="16" t="s">
        <v>151</v>
      </c>
      <c r="M955" s="78"/>
    </row>
    <row r="956" spans="1:13" ht="30" x14ac:dyDescent="0.2">
      <c r="A956" s="55" t="s">
        <v>270</v>
      </c>
      <c r="B956" s="45">
        <v>5.4400000000000004E-3</v>
      </c>
      <c r="C956" s="45">
        <v>4.2500000000000003E-2</v>
      </c>
      <c r="D956" s="46">
        <v>42328.166666666664</v>
      </c>
      <c r="E956" s="16">
        <v>217</v>
      </c>
      <c r="F956" s="16">
        <f>B956*E956</f>
        <v>1.1804800000000002</v>
      </c>
      <c r="G956" s="16">
        <f t="shared" si="36"/>
        <v>9.2225000000000001</v>
      </c>
      <c r="H956" s="20">
        <v>-19.53</v>
      </c>
      <c r="I956" s="20">
        <v>-40.630000000000003</v>
      </c>
      <c r="J956" s="16">
        <v>24</v>
      </c>
      <c r="K956" s="16">
        <v>27.7</v>
      </c>
      <c r="L956" s="16" t="s">
        <v>151</v>
      </c>
      <c r="M956" s="78"/>
    </row>
    <row r="957" spans="1:13" ht="30" x14ac:dyDescent="0.2">
      <c r="A957" s="55" t="s">
        <v>270</v>
      </c>
      <c r="B957" s="45">
        <v>9.6600000000000002E-3</v>
      </c>
      <c r="C957" s="45">
        <v>4.3900000000000002E-2</v>
      </c>
      <c r="D957" s="46">
        <v>42327.416666666664</v>
      </c>
      <c r="E957" s="16">
        <v>217</v>
      </c>
      <c r="F957" s="16">
        <f>B957*E957</f>
        <v>2.0962200000000002</v>
      </c>
      <c r="G957" s="16">
        <f t="shared" ref="G957:G1020" si="37">C957*E957</f>
        <v>9.5263000000000009</v>
      </c>
      <c r="H957" s="20">
        <v>-19.53</v>
      </c>
      <c r="I957" s="20">
        <v>-40.630000000000003</v>
      </c>
      <c r="J957" s="16">
        <v>24</v>
      </c>
      <c r="K957" s="16">
        <v>27.7</v>
      </c>
      <c r="L957" s="16" t="s">
        <v>151</v>
      </c>
      <c r="M957" s="78"/>
    </row>
    <row r="958" spans="1:13" ht="30" x14ac:dyDescent="0.2">
      <c r="A958" s="27" t="s">
        <v>270</v>
      </c>
      <c r="B958" s="75" t="s">
        <v>153</v>
      </c>
      <c r="C958" s="28">
        <v>5.8999999999999997E-2</v>
      </c>
      <c r="D958" s="31">
        <v>42348.791666666664</v>
      </c>
      <c r="E958" s="16">
        <v>514</v>
      </c>
      <c r="F958" s="71" t="s">
        <v>153</v>
      </c>
      <c r="G958" s="16">
        <f t="shared" si="37"/>
        <v>30.325999999999997</v>
      </c>
      <c r="H958" s="20">
        <v>-19.53</v>
      </c>
      <c r="I958" s="20">
        <v>-40.630000000000003</v>
      </c>
      <c r="J958" s="16">
        <v>24</v>
      </c>
      <c r="K958" s="16">
        <v>35.1</v>
      </c>
      <c r="L958" s="16" t="s">
        <v>151</v>
      </c>
      <c r="M958" s="78"/>
    </row>
    <row r="959" spans="1:13" ht="30" x14ac:dyDescent="0.2">
      <c r="A959" s="55" t="s">
        <v>270</v>
      </c>
      <c r="B959" s="45">
        <v>0.16389999999999999</v>
      </c>
      <c r="C959" s="45">
        <v>0.06</v>
      </c>
      <c r="D959" s="46">
        <v>42328.166666666664</v>
      </c>
      <c r="E959" s="16">
        <v>217</v>
      </c>
      <c r="F959" s="16">
        <f t="shared" ref="F959:F964" si="38">B959*E959</f>
        <v>35.566299999999998</v>
      </c>
      <c r="G959" s="16">
        <f t="shared" si="37"/>
        <v>13.02</v>
      </c>
      <c r="H959" s="20">
        <v>-19.53</v>
      </c>
      <c r="I959" s="20">
        <v>-40.630000000000003</v>
      </c>
      <c r="J959" s="16">
        <v>24</v>
      </c>
      <c r="K959" s="16">
        <v>27.7</v>
      </c>
      <c r="L959" s="16" t="s">
        <v>151</v>
      </c>
      <c r="M959" s="78"/>
    </row>
    <row r="960" spans="1:13" ht="30" x14ac:dyDescent="0.2">
      <c r="A960" s="55" t="s">
        <v>270</v>
      </c>
      <c r="B960" s="45">
        <v>3.3500000000000002E-2</v>
      </c>
      <c r="C960" s="45">
        <v>0.08</v>
      </c>
      <c r="D960" s="46">
        <v>42327.416666666664</v>
      </c>
      <c r="E960" s="16">
        <v>217</v>
      </c>
      <c r="F960" s="16">
        <f t="shared" si="38"/>
        <v>7.2695000000000007</v>
      </c>
      <c r="G960" s="16">
        <f t="shared" si="37"/>
        <v>17.36</v>
      </c>
      <c r="H960" s="20">
        <v>-19.53</v>
      </c>
      <c r="I960" s="20">
        <v>-40.630000000000003</v>
      </c>
      <c r="J960" s="16">
        <v>24</v>
      </c>
      <c r="K960" s="16">
        <v>27.7</v>
      </c>
      <c r="L960" s="16" t="s">
        <v>151</v>
      </c>
      <c r="M960" s="78"/>
    </row>
    <row r="961" spans="1:13" ht="30" x14ac:dyDescent="0.2">
      <c r="A961" s="55" t="s">
        <v>270</v>
      </c>
      <c r="B961" s="45">
        <v>0.13700000000000001</v>
      </c>
      <c r="C961" s="45">
        <v>0.08</v>
      </c>
      <c r="D961" s="46">
        <v>42328.416666666664</v>
      </c>
      <c r="E961" s="16">
        <v>217</v>
      </c>
      <c r="F961" s="16">
        <f t="shared" si="38"/>
        <v>29.729000000000003</v>
      </c>
      <c r="G961" s="16">
        <f t="shared" si="37"/>
        <v>17.36</v>
      </c>
      <c r="H961" s="20">
        <v>-19.53</v>
      </c>
      <c r="I961" s="20">
        <v>-40.630000000000003</v>
      </c>
      <c r="J961" s="16">
        <v>24</v>
      </c>
      <c r="K961" s="16">
        <v>27.7</v>
      </c>
      <c r="L961" s="16" t="s">
        <v>151</v>
      </c>
      <c r="M961" s="78"/>
    </row>
    <row r="962" spans="1:13" ht="30" x14ac:dyDescent="0.2">
      <c r="A962" s="55" t="s">
        <v>270</v>
      </c>
      <c r="B962" s="45">
        <v>0.15570000000000001</v>
      </c>
      <c r="C962" s="45">
        <v>0.08</v>
      </c>
      <c r="D962" s="46">
        <v>42328.666666666664</v>
      </c>
      <c r="E962" s="16">
        <v>217</v>
      </c>
      <c r="F962" s="16">
        <f t="shared" si="38"/>
        <v>33.786900000000003</v>
      </c>
      <c r="G962" s="16">
        <f t="shared" si="37"/>
        <v>17.36</v>
      </c>
      <c r="H962" s="20">
        <v>-19.53</v>
      </c>
      <c r="I962" s="20">
        <v>-40.630000000000003</v>
      </c>
      <c r="J962" s="16">
        <v>24</v>
      </c>
      <c r="K962" s="16">
        <v>27.7</v>
      </c>
      <c r="L962" s="16" t="s">
        <v>151</v>
      </c>
      <c r="M962" s="78"/>
    </row>
    <row r="963" spans="1:13" ht="30" x14ac:dyDescent="0.2">
      <c r="A963" s="55" t="s">
        <v>270</v>
      </c>
      <c r="B963" s="45">
        <v>0.16450000000000001</v>
      </c>
      <c r="C963" s="45">
        <v>0.1</v>
      </c>
      <c r="D963" s="46">
        <v>42327.916666666664</v>
      </c>
      <c r="E963" s="16">
        <v>217</v>
      </c>
      <c r="F963" s="16">
        <f t="shared" si="38"/>
        <v>35.6965</v>
      </c>
      <c r="G963" s="16">
        <f t="shared" si="37"/>
        <v>21.700000000000003</v>
      </c>
      <c r="H963" s="20">
        <v>-19.53</v>
      </c>
      <c r="I963" s="20">
        <v>-40.630000000000003</v>
      </c>
      <c r="J963" s="16">
        <v>24</v>
      </c>
      <c r="K963" s="16">
        <v>27.7</v>
      </c>
      <c r="L963" s="16" t="s">
        <v>151</v>
      </c>
      <c r="M963" s="78"/>
    </row>
    <row r="964" spans="1:13" ht="30" x14ac:dyDescent="0.2">
      <c r="A964" s="55" t="s">
        <v>270</v>
      </c>
      <c r="B964" s="45">
        <v>0.1143</v>
      </c>
      <c r="C964" s="45">
        <v>0.11</v>
      </c>
      <c r="D964" s="46">
        <v>42327.166666666664</v>
      </c>
      <c r="E964" s="16">
        <v>217</v>
      </c>
      <c r="F964" s="16">
        <f t="shared" si="38"/>
        <v>24.803100000000001</v>
      </c>
      <c r="G964" s="16">
        <f t="shared" si="37"/>
        <v>23.87</v>
      </c>
      <c r="H964" s="20">
        <v>-19.53</v>
      </c>
      <c r="I964" s="20">
        <v>-40.630000000000003</v>
      </c>
      <c r="J964" s="16">
        <v>24</v>
      </c>
      <c r="K964" s="16">
        <v>27.7</v>
      </c>
      <c r="L964" s="16" t="s">
        <v>151</v>
      </c>
      <c r="M964" s="78"/>
    </row>
    <row r="965" spans="1:13" ht="30" x14ac:dyDescent="0.2">
      <c r="A965" s="27" t="s">
        <v>270</v>
      </c>
      <c r="B965" s="75" t="s">
        <v>153</v>
      </c>
      <c r="C965" s="28">
        <v>1.57</v>
      </c>
      <c r="D965" s="31">
        <v>42359.291666666664</v>
      </c>
      <c r="E965" s="16">
        <v>514</v>
      </c>
      <c r="F965" s="71" t="s">
        <v>153</v>
      </c>
      <c r="G965" s="16">
        <f t="shared" si="37"/>
        <v>806.98</v>
      </c>
      <c r="H965" s="20">
        <v>-19.53</v>
      </c>
      <c r="I965" s="20">
        <v>-40.630000000000003</v>
      </c>
      <c r="J965" s="16">
        <v>24</v>
      </c>
      <c r="K965" s="16">
        <v>35.1</v>
      </c>
      <c r="L965" s="16" t="s">
        <v>151</v>
      </c>
      <c r="M965" s="78"/>
    </row>
    <row r="966" spans="1:13" ht="30" x14ac:dyDescent="0.2">
      <c r="A966" s="27" t="s">
        <v>278</v>
      </c>
      <c r="B966" s="75" t="s">
        <v>153</v>
      </c>
      <c r="C966" s="28">
        <v>5.0000000000000001E-3</v>
      </c>
      <c r="D966" s="31">
        <v>42353.291666666664</v>
      </c>
      <c r="E966" s="16">
        <v>514</v>
      </c>
      <c r="F966" s="71" t="s">
        <v>153</v>
      </c>
      <c r="G966" s="16">
        <f t="shared" si="37"/>
        <v>2.57</v>
      </c>
      <c r="H966" s="20">
        <v>-19.53</v>
      </c>
      <c r="I966" s="20">
        <v>-40.630000000000003</v>
      </c>
      <c r="J966" s="16">
        <v>24</v>
      </c>
      <c r="K966" s="16">
        <v>35.1</v>
      </c>
      <c r="L966" s="16" t="s">
        <v>151</v>
      </c>
      <c r="M966" s="78"/>
    </row>
    <row r="967" spans="1:13" ht="30" x14ac:dyDescent="0.2">
      <c r="A967" s="27" t="s">
        <v>278</v>
      </c>
      <c r="B967" s="75" t="s">
        <v>153</v>
      </c>
      <c r="C967" s="28">
        <v>6.0000000000000001E-3</v>
      </c>
      <c r="D967" s="31">
        <v>42346.291666666664</v>
      </c>
      <c r="E967" s="16">
        <v>514</v>
      </c>
      <c r="F967" s="71" t="s">
        <v>153</v>
      </c>
      <c r="G967" s="16">
        <f t="shared" si="37"/>
        <v>3.0840000000000001</v>
      </c>
      <c r="H967" s="20">
        <v>-19.53</v>
      </c>
      <c r="I967" s="20">
        <v>-40.630000000000003</v>
      </c>
      <c r="J967" s="16">
        <v>24</v>
      </c>
      <c r="K967" s="16">
        <v>35.1</v>
      </c>
      <c r="L967" s="16" t="s">
        <v>151</v>
      </c>
      <c r="M967" s="78"/>
    </row>
    <row r="968" spans="1:13" ht="30" x14ac:dyDescent="0.2">
      <c r="A968" s="27" t="s">
        <v>278</v>
      </c>
      <c r="B968" s="75" t="s">
        <v>153</v>
      </c>
      <c r="C968" s="28">
        <v>7.0000000000000001E-3</v>
      </c>
      <c r="D968" s="31">
        <v>42360.291666666664</v>
      </c>
      <c r="E968" s="16">
        <v>514</v>
      </c>
      <c r="F968" s="71" t="s">
        <v>153</v>
      </c>
      <c r="G968" s="16">
        <f t="shared" si="37"/>
        <v>3.5979999999999999</v>
      </c>
      <c r="H968" s="20">
        <v>-19.53</v>
      </c>
      <c r="I968" s="20">
        <v>-40.630000000000003</v>
      </c>
      <c r="J968" s="16">
        <v>24</v>
      </c>
      <c r="K968" s="16">
        <v>35.1</v>
      </c>
      <c r="L968" s="16" t="s">
        <v>151</v>
      </c>
      <c r="M968" s="78"/>
    </row>
    <row r="969" spans="1:13" ht="30" x14ac:dyDescent="0.2">
      <c r="A969" s="27" t="s">
        <v>278</v>
      </c>
      <c r="B969" s="75" t="s">
        <v>153</v>
      </c>
      <c r="C969" s="28">
        <v>7.0000000000000001E-3</v>
      </c>
      <c r="D969" s="31">
        <v>42363.791666666664</v>
      </c>
      <c r="E969" s="16">
        <v>514</v>
      </c>
      <c r="F969" s="71" t="s">
        <v>153</v>
      </c>
      <c r="G969" s="16">
        <f t="shared" si="37"/>
        <v>3.5979999999999999</v>
      </c>
      <c r="H969" s="20">
        <v>-19.53</v>
      </c>
      <c r="I969" s="20">
        <v>-40.630000000000003</v>
      </c>
      <c r="J969" s="16">
        <v>24</v>
      </c>
      <c r="K969" s="16">
        <v>35.1</v>
      </c>
      <c r="L969" s="16" t="s">
        <v>151</v>
      </c>
      <c r="M969" s="78"/>
    </row>
    <row r="970" spans="1:13" ht="30" x14ac:dyDescent="0.2">
      <c r="A970" s="55" t="s">
        <v>278</v>
      </c>
      <c r="B970" s="45">
        <v>2.8700000000000002E-3</v>
      </c>
      <c r="C970" s="45">
        <v>7.6400000000000001E-3</v>
      </c>
      <c r="D970" s="46">
        <v>42326.916666666664</v>
      </c>
      <c r="E970" s="16">
        <v>217</v>
      </c>
      <c r="F970" s="16">
        <f>B970*E970</f>
        <v>0.62279000000000007</v>
      </c>
      <c r="G970" s="16">
        <f t="shared" si="37"/>
        <v>1.65788</v>
      </c>
      <c r="H970" s="20">
        <v>-19.53</v>
      </c>
      <c r="I970" s="20">
        <v>-40.630000000000003</v>
      </c>
      <c r="J970" s="16">
        <v>24</v>
      </c>
      <c r="K970" s="16">
        <v>27.7</v>
      </c>
      <c r="L970" s="16" t="s">
        <v>151</v>
      </c>
      <c r="M970" s="78"/>
    </row>
    <row r="971" spans="1:13" ht="30" x14ac:dyDescent="0.2">
      <c r="A971" s="27" t="s">
        <v>278</v>
      </c>
      <c r="B971" s="75" t="s">
        <v>153</v>
      </c>
      <c r="C971" s="28">
        <v>8.0000000000000002E-3</v>
      </c>
      <c r="D971" s="31">
        <v>42356.291666666664</v>
      </c>
      <c r="E971" s="16">
        <v>514</v>
      </c>
      <c r="F971" s="71" t="s">
        <v>153</v>
      </c>
      <c r="G971" s="16">
        <f t="shared" si="37"/>
        <v>4.1120000000000001</v>
      </c>
      <c r="H971" s="20">
        <v>-19.53</v>
      </c>
      <c r="I971" s="20">
        <v>-40.630000000000003</v>
      </c>
      <c r="J971" s="16">
        <v>24</v>
      </c>
      <c r="K971" s="16">
        <v>35.1</v>
      </c>
      <c r="L971" s="16" t="s">
        <v>151</v>
      </c>
      <c r="M971" s="78"/>
    </row>
    <row r="972" spans="1:13" ht="30" x14ac:dyDescent="0.2">
      <c r="A972" s="27" t="s">
        <v>278</v>
      </c>
      <c r="B972" s="75" t="s">
        <v>153</v>
      </c>
      <c r="C972" s="28">
        <v>8.0000000000000002E-3</v>
      </c>
      <c r="D972" s="31">
        <v>42358.291666666664</v>
      </c>
      <c r="E972" s="16">
        <v>514</v>
      </c>
      <c r="F972" s="71" t="s">
        <v>153</v>
      </c>
      <c r="G972" s="16">
        <f t="shared" si="37"/>
        <v>4.1120000000000001</v>
      </c>
      <c r="H972" s="20">
        <v>-19.53</v>
      </c>
      <c r="I972" s="20">
        <v>-40.630000000000003</v>
      </c>
      <c r="J972" s="16">
        <v>24</v>
      </c>
      <c r="K972" s="16">
        <v>35.1</v>
      </c>
      <c r="L972" s="16" t="s">
        <v>151</v>
      </c>
      <c r="M972" s="78"/>
    </row>
    <row r="973" spans="1:13" ht="30" x14ac:dyDescent="0.2">
      <c r="A973" s="27" t="s">
        <v>278</v>
      </c>
      <c r="B973" s="75" t="s">
        <v>153</v>
      </c>
      <c r="C973" s="28">
        <v>8.9999999999999993E-3</v>
      </c>
      <c r="D973" s="31">
        <v>42361.291666666664</v>
      </c>
      <c r="E973" s="16">
        <v>514</v>
      </c>
      <c r="F973" s="71" t="s">
        <v>153</v>
      </c>
      <c r="G973" s="16">
        <f t="shared" si="37"/>
        <v>4.6259999999999994</v>
      </c>
      <c r="H973" s="20">
        <v>-19.53</v>
      </c>
      <c r="I973" s="20">
        <v>-40.630000000000003</v>
      </c>
      <c r="J973" s="16">
        <v>24</v>
      </c>
      <c r="K973" s="16">
        <v>35.1</v>
      </c>
      <c r="L973" s="16" t="s">
        <v>151</v>
      </c>
      <c r="M973" s="78"/>
    </row>
    <row r="974" spans="1:13" ht="30" x14ac:dyDescent="0.2">
      <c r="A974" s="27" t="s">
        <v>278</v>
      </c>
      <c r="B974" s="75" t="s">
        <v>153</v>
      </c>
      <c r="C974" s="28">
        <v>8.9999999999999993E-3</v>
      </c>
      <c r="D974" s="31">
        <v>42366.291666666664</v>
      </c>
      <c r="E974" s="16">
        <v>514</v>
      </c>
      <c r="F974" s="71" t="s">
        <v>153</v>
      </c>
      <c r="G974" s="16">
        <f t="shared" si="37"/>
        <v>4.6259999999999994</v>
      </c>
      <c r="H974" s="20">
        <v>-19.53</v>
      </c>
      <c r="I974" s="20">
        <v>-40.630000000000003</v>
      </c>
      <c r="J974" s="16">
        <v>24</v>
      </c>
      <c r="K974" s="16">
        <v>35.1</v>
      </c>
      <c r="L974" s="16" t="s">
        <v>151</v>
      </c>
      <c r="M974" s="78"/>
    </row>
    <row r="975" spans="1:13" ht="30" x14ac:dyDescent="0.2">
      <c r="A975" s="55" t="s">
        <v>278</v>
      </c>
      <c r="B975" s="75" t="s">
        <v>153</v>
      </c>
      <c r="C975" s="45">
        <v>0.01</v>
      </c>
      <c r="D975" s="46">
        <v>42338.291666666664</v>
      </c>
      <c r="E975" s="16">
        <v>217</v>
      </c>
      <c r="F975" s="71" t="s">
        <v>153</v>
      </c>
      <c r="G975" s="16">
        <f t="shared" si="37"/>
        <v>2.17</v>
      </c>
      <c r="H975" s="20">
        <v>-19.53</v>
      </c>
      <c r="I975" s="20">
        <v>-40.630000000000003</v>
      </c>
      <c r="J975" s="16">
        <v>24</v>
      </c>
      <c r="K975" s="16">
        <v>27.7</v>
      </c>
      <c r="L975" s="16" t="s">
        <v>151</v>
      </c>
      <c r="M975" s="78"/>
    </row>
    <row r="976" spans="1:13" ht="30" x14ac:dyDescent="0.2">
      <c r="A976" s="27" t="s">
        <v>278</v>
      </c>
      <c r="B976" s="75" t="s">
        <v>153</v>
      </c>
      <c r="C976" s="28">
        <v>0.01</v>
      </c>
      <c r="D976" s="31">
        <v>42339.291666666664</v>
      </c>
      <c r="E976" s="16">
        <v>514</v>
      </c>
      <c r="F976" s="71" t="s">
        <v>153</v>
      </c>
      <c r="G976" s="16">
        <f t="shared" si="37"/>
        <v>5.14</v>
      </c>
      <c r="H976" s="20">
        <v>-19.53</v>
      </c>
      <c r="I976" s="20">
        <v>-40.630000000000003</v>
      </c>
      <c r="J976" s="16">
        <v>24</v>
      </c>
      <c r="K976" s="16">
        <v>35.1</v>
      </c>
      <c r="L976" s="16" t="s">
        <v>151</v>
      </c>
      <c r="M976" s="78"/>
    </row>
    <row r="977" spans="1:13" ht="30" x14ac:dyDescent="0.2">
      <c r="A977" s="27" t="s">
        <v>278</v>
      </c>
      <c r="B977" s="75" t="s">
        <v>153</v>
      </c>
      <c r="C977" s="28">
        <v>0.01</v>
      </c>
      <c r="D977" s="31">
        <v>42344.791666666664</v>
      </c>
      <c r="E977" s="16">
        <v>514</v>
      </c>
      <c r="F977" s="71" t="s">
        <v>153</v>
      </c>
      <c r="G977" s="16">
        <f t="shared" si="37"/>
        <v>5.14</v>
      </c>
      <c r="H977" s="20">
        <v>-19.53</v>
      </c>
      <c r="I977" s="20">
        <v>-40.630000000000003</v>
      </c>
      <c r="J977" s="16">
        <v>24</v>
      </c>
      <c r="K977" s="16">
        <v>35.1</v>
      </c>
      <c r="L977" s="16" t="s">
        <v>151</v>
      </c>
      <c r="M977" s="78"/>
    </row>
    <row r="978" spans="1:13" ht="30" x14ac:dyDescent="0.2">
      <c r="A978" s="27" t="s">
        <v>278</v>
      </c>
      <c r="B978" s="75" t="s">
        <v>153</v>
      </c>
      <c r="C978" s="28">
        <v>0.01</v>
      </c>
      <c r="D978" s="31">
        <v>42355.791666666664</v>
      </c>
      <c r="E978" s="16">
        <v>514</v>
      </c>
      <c r="F978" s="71" t="s">
        <v>153</v>
      </c>
      <c r="G978" s="16">
        <f t="shared" si="37"/>
        <v>5.14</v>
      </c>
      <c r="H978" s="20">
        <v>-19.53</v>
      </c>
      <c r="I978" s="20">
        <v>-40.630000000000003</v>
      </c>
      <c r="J978" s="16">
        <v>24</v>
      </c>
      <c r="K978" s="16">
        <v>35.1</v>
      </c>
      <c r="L978" s="16" t="s">
        <v>151</v>
      </c>
      <c r="M978" s="78"/>
    </row>
    <row r="979" spans="1:13" ht="30" x14ac:dyDescent="0.2">
      <c r="A979" s="27" t="s">
        <v>278</v>
      </c>
      <c r="B979" s="75" t="s">
        <v>153</v>
      </c>
      <c r="C979" s="28">
        <v>1.0999999999999999E-2</v>
      </c>
      <c r="D979" s="31">
        <v>42365.791666666664</v>
      </c>
      <c r="E979" s="16">
        <v>514</v>
      </c>
      <c r="F979" s="71" t="s">
        <v>153</v>
      </c>
      <c r="G979" s="16">
        <f t="shared" si="37"/>
        <v>5.6539999999999999</v>
      </c>
      <c r="H979" s="20">
        <v>-19.53</v>
      </c>
      <c r="I979" s="20">
        <v>-40.630000000000003</v>
      </c>
      <c r="J979" s="16">
        <v>24</v>
      </c>
      <c r="K979" s="16">
        <v>35.1</v>
      </c>
      <c r="L979" s="16" t="s">
        <v>151</v>
      </c>
      <c r="M979" s="78"/>
    </row>
    <row r="980" spans="1:13" ht="30" x14ac:dyDescent="0.2">
      <c r="A980" s="55" t="s">
        <v>278</v>
      </c>
      <c r="B980" s="75" t="s">
        <v>153</v>
      </c>
      <c r="C980" s="45">
        <v>1.2E-2</v>
      </c>
      <c r="D980" s="46">
        <v>42337.791666666664</v>
      </c>
      <c r="E980" s="16">
        <v>217</v>
      </c>
      <c r="F980" s="71" t="s">
        <v>153</v>
      </c>
      <c r="G980" s="16">
        <f t="shared" si="37"/>
        <v>2.6040000000000001</v>
      </c>
      <c r="H980" s="20">
        <v>-19.53</v>
      </c>
      <c r="I980" s="20">
        <v>-40.630000000000003</v>
      </c>
      <c r="J980" s="16">
        <v>24</v>
      </c>
      <c r="K980" s="16">
        <v>27.7</v>
      </c>
      <c r="L980" s="16" t="s">
        <v>151</v>
      </c>
      <c r="M980" s="78"/>
    </row>
    <row r="981" spans="1:13" ht="30" x14ac:dyDescent="0.2">
      <c r="A981" s="55" t="s">
        <v>278</v>
      </c>
      <c r="B981" s="75" t="s">
        <v>153</v>
      </c>
      <c r="C981" s="45">
        <v>1.2E-2</v>
      </c>
      <c r="D981" s="46">
        <v>42338.791666666664</v>
      </c>
      <c r="E981" s="16">
        <v>217</v>
      </c>
      <c r="F981" s="71" t="s">
        <v>153</v>
      </c>
      <c r="G981" s="16">
        <f t="shared" si="37"/>
        <v>2.6040000000000001</v>
      </c>
      <c r="H981" s="20">
        <v>-19.53</v>
      </c>
      <c r="I981" s="20">
        <v>-40.630000000000003</v>
      </c>
      <c r="J981" s="16">
        <v>24</v>
      </c>
      <c r="K981" s="16">
        <v>27.7</v>
      </c>
      <c r="L981" s="16" t="s">
        <v>151</v>
      </c>
      <c r="M981" s="78"/>
    </row>
    <row r="982" spans="1:13" ht="30" x14ac:dyDescent="0.2">
      <c r="A982" s="27" t="s">
        <v>278</v>
      </c>
      <c r="B982" s="75" t="s">
        <v>153</v>
      </c>
      <c r="C982" s="28">
        <v>1.2E-2</v>
      </c>
      <c r="D982" s="31">
        <v>42364.791666666664</v>
      </c>
      <c r="E982" s="16">
        <v>514</v>
      </c>
      <c r="F982" s="71" t="s">
        <v>153</v>
      </c>
      <c r="G982" s="16">
        <f t="shared" si="37"/>
        <v>6.1680000000000001</v>
      </c>
      <c r="H982" s="20">
        <v>-19.53</v>
      </c>
      <c r="I982" s="20">
        <v>-40.630000000000003</v>
      </c>
      <c r="J982" s="16">
        <v>24</v>
      </c>
      <c r="K982" s="16">
        <v>35.1</v>
      </c>
      <c r="L982" s="16" t="s">
        <v>151</v>
      </c>
      <c r="M982" s="78"/>
    </row>
    <row r="983" spans="1:13" ht="30" x14ac:dyDescent="0.2">
      <c r="A983" s="27" t="s">
        <v>278</v>
      </c>
      <c r="B983" s="75" t="s">
        <v>153</v>
      </c>
      <c r="C983" s="28">
        <v>1.4E-2</v>
      </c>
      <c r="D983" s="31">
        <v>42360.791666666664</v>
      </c>
      <c r="E983" s="16">
        <v>514</v>
      </c>
      <c r="F983" s="71" t="s">
        <v>153</v>
      </c>
      <c r="G983" s="16">
        <f t="shared" si="37"/>
        <v>7.1959999999999997</v>
      </c>
      <c r="H983" s="20">
        <v>-19.53</v>
      </c>
      <c r="I983" s="20">
        <v>-40.630000000000003</v>
      </c>
      <c r="J983" s="16">
        <v>24</v>
      </c>
      <c r="K983" s="16">
        <v>35.1</v>
      </c>
      <c r="L983" s="16" t="s">
        <v>151</v>
      </c>
      <c r="M983" s="78"/>
    </row>
    <row r="984" spans="1:13" ht="30" x14ac:dyDescent="0.2">
      <c r="A984" s="27" t="s">
        <v>278</v>
      </c>
      <c r="B984" s="75" t="s">
        <v>153</v>
      </c>
      <c r="C984" s="28">
        <v>1.4E-2</v>
      </c>
      <c r="D984" s="31">
        <v>42365.291666666664</v>
      </c>
      <c r="E984" s="16">
        <v>514</v>
      </c>
      <c r="F984" s="71" t="s">
        <v>153</v>
      </c>
      <c r="G984" s="16">
        <f t="shared" si="37"/>
        <v>7.1959999999999997</v>
      </c>
      <c r="H984" s="20">
        <v>-19.53</v>
      </c>
      <c r="I984" s="20">
        <v>-40.630000000000003</v>
      </c>
      <c r="J984" s="16">
        <v>24</v>
      </c>
      <c r="K984" s="16">
        <v>35.1</v>
      </c>
      <c r="L984" s="16" t="s">
        <v>151</v>
      </c>
      <c r="M984" s="78"/>
    </row>
    <row r="985" spans="1:13" ht="30" x14ac:dyDescent="0.2">
      <c r="A985" s="27" t="s">
        <v>278</v>
      </c>
      <c r="B985" s="28">
        <v>0.01</v>
      </c>
      <c r="C985" s="28">
        <v>1.4999999999999999E-2</v>
      </c>
      <c r="D985" s="31">
        <v>42339.791666666664</v>
      </c>
      <c r="E985" s="16">
        <v>514</v>
      </c>
      <c r="F985" s="16">
        <f>B985*E985</f>
        <v>5.14</v>
      </c>
      <c r="G985" s="16">
        <f t="shared" si="37"/>
        <v>7.71</v>
      </c>
      <c r="H985" s="20">
        <v>-19.53</v>
      </c>
      <c r="I985" s="20">
        <v>-40.630000000000003</v>
      </c>
      <c r="J985" s="16">
        <v>24</v>
      </c>
      <c r="K985" s="16">
        <v>35.1</v>
      </c>
      <c r="L985" s="16" t="s">
        <v>151</v>
      </c>
      <c r="M985" s="78"/>
    </row>
    <row r="986" spans="1:13" ht="30" x14ac:dyDescent="0.2">
      <c r="A986" s="27" t="s">
        <v>278</v>
      </c>
      <c r="B986" s="75" t="s">
        <v>153</v>
      </c>
      <c r="C986" s="28">
        <v>1.4999999999999999E-2</v>
      </c>
      <c r="D986" s="31">
        <v>42343.791666666664</v>
      </c>
      <c r="E986" s="16">
        <v>514</v>
      </c>
      <c r="F986" s="71" t="s">
        <v>153</v>
      </c>
      <c r="G986" s="16">
        <f t="shared" si="37"/>
        <v>7.71</v>
      </c>
      <c r="H986" s="20">
        <v>-19.53</v>
      </c>
      <c r="I986" s="20">
        <v>-40.630000000000003</v>
      </c>
      <c r="J986" s="16">
        <v>24</v>
      </c>
      <c r="K986" s="16">
        <v>35.1</v>
      </c>
      <c r="L986" s="16" t="s">
        <v>151</v>
      </c>
      <c r="M986" s="78"/>
    </row>
    <row r="987" spans="1:13" ht="30" x14ac:dyDescent="0.2">
      <c r="A987" s="27" t="s">
        <v>278</v>
      </c>
      <c r="B987" s="75" t="s">
        <v>153</v>
      </c>
      <c r="C987" s="28">
        <v>1.4999999999999999E-2</v>
      </c>
      <c r="D987" s="31">
        <v>42347.291666666664</v>
      </c>
      <c r="E987" s="16">
        <v>514</v>
      </c>
      <c r="F987" s="71" t="s">
        <v>153</v>
      </c>
      <c r="G987" s="16">
        <f t="shared" si="37"/>
        <v>7.71</v>
      </c>
      <c r="H987" s="20">
        <v>-19.53</v>
      </c>
      <c r="I987" s="20">
        <v>-40.630000000000003</v>
      </c>
      <c r="J987" s="16">
        <v>24</v>
      </c>
      <c r="K987" s="16">
        <v>35.1</v>
      </c>
      <c r="L987" s="16" t="s">
        <v>151</v>
      </c>
      <c r="M987" s="78"/>
    </row>
    <row r="988" spans="1:13" ht="30" x14ac:dyDescent="0.2">
      <c r="A988" s="27" t="s">
        <v>278</v>
      </c>
      <c r="B988" s="75" t="s">
        <v>153</v>
      </c>
      <c r="C988" s="28">
        <v>1.4999999999999999E-2</v>
      </c>
      <c r="D988" s="31">
        <v>42351.291666666664</v>
      </c>
      <c r="E988" s="16">
        <v>514</v>
      </c>
      <c r="F988" s="71" t="s">
        <v>153</v>
      </c>
      <c r="G988" s="16">
        <f t="shared" si="37"/>
        <v>7.71</v>
      </c>
      <c r="H988" s="20">
        <v>-19.53</v>
      </c>
      <c r="I988" s="20">
        <v>-40.630000000000003</v>
      </c>
      <c r="J988" s="16">
        <v>24</v>
      </c>
      <c r="K988" s="16">
        <v>35.1</v>
      </c>
      <c r="L988" s="16" t="s">
        <v>151</v>
      </c>
      <c r="M988" s="78"/>
    </row>
    <row r="989" spans="1:13" ht="30" x14ac:dyDescent="0.2">
      <c r="A989" s="27" t="s">
        <v>278</v>
      </c>
      <c r="B989" s="75" t="s">
        <v>153</v>
      </c>
      <c r="C989" s="28">
        <v>1.4999999999999999E-2</v>
      </c>
      <c r="D989" s="31">
        <v>42353.791666666664</v>
      </c>
      <c r="E989" s="16">
        <v>514</v>
      </c>
      <c r="F989" s="71" t="s">
        <v>153</v>
      </c>
      <c r="G989" s="16">
        <f t="shared" si="37"/>
        <v>7.71</v>
      </c>
      <c r="H989" s="20">
        <v>-19.53</v>
      </c>
      <c r="I989" s="20">
        <v>-40.630000000000003</v>
      </c>
      <c r="J989" s="16">
        <v>24</v>
      </c>
      <c r="K989" s="16">
        <v>35.1</v>
      </c>
      <c r="L989" s="16" t="s">
        <v>151</v>
      </c>
      <c r="M989" s="78"/>
    </row>
    <row r="990" spans="1:13" ht="30" x14ac:dyDescent="0.2">
      <c r="A990" s="27" t="s">
        <v>278</v>
      </c>
      <c r="B990" s="75" t="s">
        <v>153</v>
      </c>
      <c r="C990" s="28">
        <v>1.6E-2</v>
      </c>
      <c r="D990" s="31">
        <v>42345.291666666664</v>
      </c>
      <c r="E990" s="16">
        <v>514</v>
      </c>
      <c r="F990" s="71" t="s">
        <v>153</v>
      </c>
      <c r="G990" s="16">
        <f t="shared" si="37"/>
        <v>8.2240000000000002</v>
      </c>
      <c r="H990" s="20">
        <v>-19.53</v>
      </c>
      <c r="I990" s="20">
        <v>-40.630000000000003</v>
      </c>
      <c r="J990" s="16">
        <v>24</v>
      </c>
      <c r="K990" s="16">
        <v>35.1</v>
      </c>
      <c r="L990" s="16" t="s">
        <v>151</v>
      </c>
      <c r="M990" s="78"/>
    </row>
    <row r="991" spans="1:13" ht="30" x14ac:dyDescent="0.2">
      <c r="A991" s="27" t="s">
        <v>278</v>
      </c>
      <c r="B991" s="75" t="s">
        <v>153</v>
      </c>
      <c r="C991" s="28">
        <v>1.7000000000000001E-2</v>
      </c>
      <c r="D991" s="31">
        <v>42354.291666666664</v>
      </c>
      <c r="E991" s="16">
        <v>514</v>
      </c>
      <c r="F991" s="71" t="s">
        <v>153</v>
      </c>
      <c r="G991" s="16">
        <f t="shared" si="37"/>
        <v>8.7380000000000013</v>
      </c>
      <c r="H991" s="20">
        <v>-19.53</v>
      </c>
      <c r="I991" s="20">
        <v>-40.630000000000003</v>
      </c>
      <c r="J991" s="16">
        <v>24</v>
      </c>
      <c r="K991" s="16">
        <v>35.1</v>
      </c>
      <c r="L991" s="16" t="s">
        <v>151</v>
      </c>
      <c r="M991" s="78"/>
    </row>
    <row r="992" spans="1:13" ht="30" x14ac:dyDescent="0.2">
      <c r="A992" s="27" t="s">
        <v>278</v>
      </c>
      <c r="B992" s="75" t="s">
        <v>153</v>
      </c>
      <c r="C992" s="28">
        <v>1.7000000000000001E-2</v>
      </c>
      <c r="D992" s="31">
        <v>42354.791666666664</v>
      </c>
      <c r="E992" s="16">
        <v>514</v>
      </c>
      <c r="F992" s="71" t="s">
        <v>153</v>
      </c>
      <c r="G992" s="16">
        <f t="shared" si="37"/>
        <v>8.7380000000000013</v>
      </c>
      <c r="H992" s="20">
        <v>-19.53</v>
      </c>
      <c r="I992" s="20">
        <v>-40.630000000000003</v>
      </c>
      <c r="J992" s="16">
        <v>24</v>
      </c>
      <c r="K992" s="16">
        <v>35.1</v>
      </c>
      <c r="L992" s="16" t="s">
        <v>151</v>
      </c>
      <c r="M992" s="78"/>
    </row>
    <row r="993" spans="1:13" ht="30" x14ac:dyDescent="0.2">
      <c r="A993" s="27" t="s">
        <v>278</v>
      </c>
      <c r="B993" s="75" t="s">
        <v>153</v>
      </c>
      <c r="C993" s="28">
        <v>1.7000000000000001E-2</v>
      </c>
      <c r="D993" s="31">
        <v>42358.791666666664</v>
      </c>
      <c r="E993" s="16">
        <v>514</v>
      </c>
      <c r="F993" s="71" t="s">
        <v>153</v>
      </c>
      <c r="G993" s="16">
        <f t="shared" si="37"/>
        <v>8.7380000000000013</v>
      </c>
      <c r="H993" s="20">
        <v>-19.53</v>
      </c>
      <c r="I993" s="20">
        <v>-40.630000000000003</v>
      </c>
      <c r="J993" s="16">
        <v>24</v>
      </c>
      <c r="K993" s="16">
        <v>35.1</v>
      </c>
      <c r="L993" s="16" t="s">
        <v>151</v>
      </c>
      <c r="M993" s="78"/>
    </row>
    <row r="994" spans="1:13" ht="30" x14ac:dyDescent="0.2">
      <c r="A994" s="27" t="s">
        <v>278</v>
      </c>
      <c r="B994" s="75" t="s">
        <v>153</v>
      </c>
      <c r="C994" s="28">
        <v>1.7000000000000001E-2</v>
      </c>
      <c r="D994" s="31">
        <v>42359.791666666664</v>
      </c>
      <c r="E994" s="16">
        <v>514</v>
      </c>
      <c r="F994" s="71" t="s">
        <v>153</v>
      </c>
      <c r="G994" s="16">
        <f t="shared" si="37"/>
        <v>8.7380000000000013</v>
      </c>
      <c r="H994" s="20">
        <v>-19.53</v>
      </c>
      <c r="I994" s="20">
        <v>-40.630000000000003</v>
      </c>
      <c r="J994" s="16">
        <v>24</v>
      </c>
      <c r="K994" s="16">
        <v>35.1</v>
      </c>
      <c r="L994" s="16" t="s">
        <v>151</v>
      </c>
      <c r="M994" s="78"/>
    </row>
    <row r="995" spans="1:13" ht="30" x14ac:dyDescent="0.2">
      <c r="A995" s="27" t="s">
        <v>278</v>
      </c>
      <c r="B995" s="75" t="s">
        <v>153</v>
      </c>
      <c r="C995" s="28">
        <v>1.9E-2</v>
      </c>
      <c r="D995" s="31">
        <v>42341.291666666664</v>
      </c>
      <c r="E995" s="16">
        <v>514</v>
      </c>
      <c r="F995" s="71" t="s">
        <v>153</v>
      </c>
      <c r="G995" s="16">
        <f t="shared" si="37"/>
        <v>9.766</v>
      </c>
      <c r="H995" s="20">
        <v>-19.53</v>
      </c>
      <c r="I995" s="20">
        <v>-40.630000000000003</v>
      </c>
      <c r="J995" s="16">
        <v>24</v>
      </c>
      <c r="K995" s="16">
        <v>35.1</v>
      </c>
      <c r="L995" s="16" t="s">
        <v>151</v>
      </c>
      <c r="M995" s="78"/>
    </row>
    <row r="996" spans="1:13" ht="30" x14ac:dyDescent="0.2">
      <c r="A996" s="27" t="s">
        <v>278</v>
      </c>
      <c r="B996" s="75" t="s">
        <v>153</v>
      </c>
      <c r="C996" s="28">
        <v>1.9E-2</v>
      </c>
      <c r="D996" s="31">
        <v>42344.291666666664</v>
      </c>
      <c r="E996" s="16">
        <v>514</v>
      </c>
      <c r="F996" s="71" t="s">
        <v>153</v>
      </c>
      <c r="G996" s="16">
        <f t="shared" si="37"/>
        <v>9.766</v>
      </c>
      <c r="H996" s="20">
        <v>-19.53</v>
      </c>
      <c r="I996" s="20">
        <v>-40.630000000000003</v>
      </c>
      <c r="J996" s="16">
        <v>24</v>
      </c>
      <c r="K996" s="16">
        <v>35.1</v>
      </c>
      <c r="L996" s="16" t="s">
        <v>151</v>
      </c>
      <c r="M996" s="78"/>
    </row>
    <row r="997" spans="1:13" ht="30" x14ac:dyDescent="0.2">
      <c r="A997" s="55" t="s">
        <v>278</v>
      </c>
      <c r="B997" s="75" t="s">
        <v>153</v>
      </c>
      <c r="C997" s="45">
        <v>0.02</v>
      </c>
      <c r="D997" s="46">
        <v>42331.416666666664</v>
      </c>
      <c r="E997" s="16">
        <v>217</v>
      </c>
      <c r="F997" s="71" t="s">
        <v>153</v>
      </c>
      <c r="G997" s="16">
        <f t="shared" si="37"/>
        <v>4.34</v>
      </c>
      <c r="H997" s="20">
        <v>-19.53</v>
      </c>
      <c r="I997" s="20">
        <v>-40.630000000000003</v>
      </c>
      <c r="J997" s="16">
        <v>24</v>
      </c>
      <c r="K997" s="16">
        <v>27.7</v>
      </c>
      <c r="L997" s="16" t="s">
        <v>151</v>
      </c>
      <c r="M997" s="78"/>
    </row>
    <row r="998" spans="1:13" ht="30" x14ac:dyDescent="0.2">
      <c r="A998" s="27" t="s">
        <v>278</v>
      </c>
      <c r="B998" s="75" t="s">
        <v>153</v>
      </c>
      <c r="C998" s="28">
        <v>0.02</v>
      </c>
      <c r="D998" s="31">
        <v>42343.291666666664</v>
      </c>
      <c r="E998" s="16">
        <v>514</v>
      </c>
      <c r="F998" s="71" t="s">
        <v>153</v>
      </c>
      <c r="G998" s="16">
        <f t="shared" si="37"/>
        <v>10.28</v>
      </c>
      <c r="H998" s="20">
        <v>-19.53</v>
      </c>
      <c r="I998" s="20">
        <v>-40.630000000000003</v>
      </c>
      <c r="J998" s="16">
        <v>24</v>
      </c>
      <c r="K998" s="16">
        <v>35.1</v>
      </c>
      <c r="L998" s="16" t="s">
        <v>151</v>
      </c>
      <c r="M998" s="78"/>
    </row>
    <row r="999" spans="1:13" ht="30" x14ac:dyDescent="0.2">
      <c r="A999" s="27" t="s">
        <v>278</v>
      </c>
      <c r="B999" s="75" t="s">
        <v>153</v>
      </c>
      <c r="C999" s="28">
        <v>2.1000000000000001E-2</v>
      </c>
      <c r="D999" s="31">
        <v>42342.291666666664</v>
      </c>
      <c r="E999" s="16">
        <v>514</v>
      </c>
      <c r="F999" s="71" t="s">
        <v>153</v>
      </c>
      <c r="G999" s="16">
        <f t="shared" si="37"/>
        <v>10.794</v>
      </c>
      <c r="H999" s="20">
        <v>-19.53</v>
      </c>
      <c r="I999" s="20">
        <v>-40.630000000000003</v>
      </c>
      <c r="J999" s="16">
        <v>24</v>
      </c>
      <c r="K999" s="16">
        <v>35.1</v>
      </c>
      <c r="L999" s="16" t="s">
        <v>151</v>
      </c>
      <c r="M999" s="78"/>
    </row>
    <row r="1000" spans="1:13" ht="30" x14ac:dyDescent="0.2">
      <c r="A1000" s="27" t="s">
        <v>278</v>
      </c>
      <c r="B1000" s="75" t="s">
        <v>153</v>
      </c>
      <c r="C1000" s="28">
        <v>2.1000000000000001E-2</v>
      </c>
      <c r="D1000" s="31">
        <v>42346.791666666664</v>
      </c>
      <c r="E1000" s="16">
        <v>514</v>
      </c>
      <c r="F1000" s="71" t="s">
        <v>153</v>
      </c>
      <c r="G1000" s="16">
        <f t="shared" si="37"/>
        <v>10.794</v>
      </c>
      <c r="H1000" s="20">
        <v>-19.53</v>
      </c>
      <c r="I1000" s="20">
        <v>-40.630000000000003</v>
      </c>
      <c r="J1000" s="16">
        <v>24</v>
      </c>
      <c r="K1000" s="16">
        <v>35.1</v>
      </c>
      <c r="L1000" s="16" t="s">
        <v>151</v>
      </c>
      <c r="M1000" s="78"/>
    </row>
    <row r="1001" spans="1:13" ht="30" x14ac:dyDescent="0.2">
      <c r="A1001" s="27" t="s">
        <v>278</v>
      </c>
      <c r="B1001" s="75" t="s">
        <v>153</v>
      </c>
      <c r="C1001" s="28">
        <v>2.1000000000000001E-2</v>
      </c>
      <c r="D1001" s="31">
        <v>42347.791666666664</v>
      </c>
      <c r="E1001" s="16">
        <v>514</v>
      </c>
      <c r="F1001" s="71" t="s">
        <v>153</v>
      </c>
      <c r="G1001" s="16">
        <f t="shared" si="37"/>
        <v>10.794</v>
      </c>
      <c r="H1001" s="20">
        <v>-19.53</v>
      </c>
      <c r="I1001" s="20">
        <v>-40.630000000000003</v>
      </c>
      <c r="J1001" s="16">
        <v>24</v>
      </c>
      <c r="K1001" s="16">
        <v>35.1</v>
      </c>
      <c r="L1001" s="16" t="s">
        <v>151</v>
      </c>
      <c r="M1001" s="78"/>
    </row>
    <row r="1002" spans="1:13" ht="30" x14ac:dyDescent="0.2">
      <c r="A1002" s="27" t="s">
        <v>278</v>
      </c>
      <c r="B1002" s="75" t="s">
        <v>153</v>
      </c>
      <c r="C1002" s="28">
        <v>2.1000000000000001E-2</v>
      </c>
      <c r="D1002" s="31">
        <v>42356.791666666664</v>
      </c>
      <c r="E1002" s="16">
        <v>514</v>
      </c>
      <c r="F1002" s="71" t="s">
        <v>153</v>
      </c>
      <c r="G1002" s="16">
        <f t="shared" si="37"/>
        <v>10.794</v>
      </c>
      <c r="H1002" s="20">
        <v>-19.53</v>
      </c>
      <c r="I1002" s="20">
        <v>-40.630000000000003</v>
      </c>
      <c r="J1002" s="16">
        <v>24</v>
      </c>
      <c r="K1002" s="16">
        <v>35.1</v>
      </c>
      <c r="L1002" s="16" t="s">
        <v>151</v>
      </c>
      <c r="M1002" s="78"/>
    </row>
    <row r="1003" spans="1:13" ht="30" x14ac:dyDescent="0.2">
      <c r="A1003" s="27" t="s">
        <v>278</v>
      </c>
      <c r="B1003" s="75" t="s">
        <v>153</v>
      </c>
      <c r="C1003" s="28">
        <v>2.1999999999999999E-2</v>
      </c>
      <c r="D1003" s="31">
        <v>42348.291666666664</v>
      </c>
      <c r="E1003" s="16">
        <v>514</v>
      </c>
      <c r="F1003" s="71" t="s">
        <v>153</v>
      </c>
      <c r="G1003" s="16">
        <f t="shared" si="37"/>
        <v>11.308</v>
      </c>
      <c r="H1003" s="20">
        <v>-19.53</v>
      </c>
      <c r="I1003" s="20">
        <v>-40.630000000000003</v>
      </c>
      <c r="J1003" s="16">
        <v>24</v>
      </c>
      <c r="K1003" s="16">
        <v>35.1</v>
      </c>
      <c r="L1003" s="16" t="s">
        <v>151</v>
      </c>
      <c r="M1003" s="78"/>
    </row>
    <row r="1004" spans="1:13" ht="30" x14ac:dyDescent="0.2">
      <c r="A1004" s="27" t="s">
        <v>278</v>
      </c>
      <c r="B1004" s="75" t="s">
        <v>153</v>
      </c>
      <c r="C1004" s="28">
        <v>2.1999999999999999E-2</v>
      </c>
      <c r="D1004" s="31">
        <v>42364.291666666664</v>
      </c>
      <c r="E1004" s="16">
        <v>514</v>
      </c>
      <c r="F1004" s="71" t="s">
        <v>153</v>
      </c>
      <c r="G1004" s="16">
        <f t="shared" si="37"/>
        <v>11.308</v>
      </c>
      <c r="H1004" s="20">
        <v>-19.53</v>
      </c>
      <c r="I1004" s="20">
        <v>-40.630000000000003</v>
      </c>
      <c r="J1004" s="16">
        <v>24</v>
      </c>
      <c r="K1004" s="16">
        <v>35.1</v>
      </c>
      <c r="L1004" s="16" t="s">
        <v>151</v>
      </c>
      <c r="M1004" s="78"/>
    </row>
    <row r="1005" spans="1:13" ht="30" x14ac:dyDescent="0.2">
      <c r="A1005" s="27" t="s">
        <v>278</v>
      </c>
      <c r="B1005" s="75" t="s">
        <v>153</v>
      </c>
      <c r="C1005" s="28">
        <v>2.3E-2</v>
      </c>
      <c r="D1005" s="31">
        <v>42352.291666666664</v>
      </c>
      <c r="E1005" s="16">
        <v>514</v>
      </c>
      <c r="F1005" s="71" t="s">
        <v>153</v>
      </c>
      <c r="G1005" s="16">
        <f t="shared" si="37"/>
        <v>11.821999999999999</v>
      </c>
      <c r="H1005" s="20">
        <v>-19.53</v>
      </c>
      <c r="I1005" s="20">
        <v>-40.630000000000003</v>
      </c>
      <c r="J1005" s="16">
        <v>24</v>
      </c>
      <c r="K1005" s="16">
        <v>35.1</v>
      </c>
      <c r="L1005" s="16" t="s">
        <v>151</v>
      </c>
      <c r="M1005" s="78"/>
    </row>
    <row r="1006" spans="1:13" ht="30" x14ac:dyDescent="0.2">
      <c r="A1006" s="27" t="s">
        <v>278</v>
      </c>
      <c r="B1006" s="75" t="s">
        <v>153</v>
      </c>
      <c r="C1006" s="28">
        <v>2.5000000000000001E-2</v>
      </c>
      <c r="D1006" s="31">
        <v>42357.291666666664</v>
      </c>
      <c r="E1006" s="16">
        <v>514</v>
      </c>
      <c r="F1006" s="71" t="s">
        <v>153</v>
      </c>
      <c r="G1006" s="16">
        <f t="shared" si="37"/>
        <v>12.850000000000001</v>
      </c>
      <c r="H1006" s="20">
        <v>-19.53</v>
      </c>
      <c r="I1006" s="20">
        <v>-40.630000000000003</v>
      </c>
      <c r="J1006" s="16">
        <v>24</v>
      </c>
      <c r="K1006" s="16">
        <v>35.1</v>
      </c>
      <c r="L1006" s="16" t="s">
        <v>151</v>
      </c>
      <c r="M1006" s="78"/>
    </row>
    <row r="1007" spans="1:13" ht="30" x14ac:dyDescent="0.2">
      <c r="A1007" s="27" t="s">
        <v>278</v>
      </c>
      <c r="B1007" s="75" t="s">
        <v>153</v>
      </c>
      <c r="C1007" s="28">
        <v>2.5000000000000001E-2</v>
      </c>
      <c r="D1007" s="31">
        <v>42361.791666666664</v>
      </c>
      <c r="E1007" s="16">
        <v>514</v>
      </c>
      <c r="F1007" s="71" t="s">
        <v>153</v>
      </c>
      <c r="G1007" s="16">
        <f t="shared" si="37"/>
        <v>12.850000000000001</v>
      </c>
      <c r="H1007" s="20">
        <v>-19.53</v>
      </c>
      <c r="I1007" s="20">
        <v>-40.630000000000003</v>
      </c>
      <c r="J1007" s="16">
        <v>24</v>
      </c>
      <c r="K1007" s="16">
        <v>35.1</v>
      </c>
      <c r="L1007" s="16" t="s">
        <v>151</v>
      </c>
      <c r="M1007" s="78"/>
    </row>
    <row r="1008" spans="1:13" ht="30" x14ac:dyDescent="0.2">
      <c r="A1008" s="27" t="s">
        <v>278</v>
      </c>
      <c r="B1008" s="75" t="s">
        <v>153</v>
      </c>
      <c r="C1008" s="28">
        <v>2.7E-2</v>
      </c>
      <c r="D1008" s="31">
        <v>42367.791666666664</v>
      </c>
      <c r="E1008" s="16">
        <v>514</v>
      </c>
      <c r="F1008" s="71" t="s">
        <v>153</v>
      </c>
      <c r="G1008" s="16">
        <f t="shared" si="37"/>
        <v>13.878</v>
      </c>
      <c r="H1008" s="20">
        <v>-19.53</v>
      </c>
      <c r="I1008" s="20">
        <v>-40.630000000000003</v>
      </c>
      <c r="J1008" s="16">
        <v>24</v>
      </c>
      <c r="K1008" s="16">
        <v>35.1</v>
      </c>
      <c r="L1008" s="16" t="s">
        <v>151</v>
      </c>
      <c r="M1008" s="78"/>
    </row>
    <row r="1009" spans="1:13" ht="30" x14ac:dyDescent="0.2">
      <c r="A1009" s="27" t="s">
        <v>278</v>
      </c>
      <c r="B1009" s="75" t="s">
        <v>153</v>
      </c>
      <c r="C1009" s="28">
        <v>2.8000000000000001E-2</v>
      </c>
      <c r="D1009" s="31">
        <v>42362.291666666664</v>
      </c>
      <c r="E1009" s="16">
        <v>514</v>
      </c>
      <c r="F1009" s="71" t="s">
        <v>153</v>
      </c>
      <c r="G1009" s="16">
        <f t="shared" si="37"/>
        <v>14.391999999999999</v>
      </c>
      <c r="H1009" s="20">
        <v>-19.53</v>
      </c>
      <c r="I1009" s="20">
        <v>-40.630000000000003</v>
      </c>
      <c r="J1009" s="16">
        <v>24</v>
      </c>
      <c r="K1009" s="16">
        <v>35.1</v>
      </c>
      <c r="L1009" s="16" t="s">
        <v>151</v>
      </c>
      <c r="M1009" s="78"/>
    </row>
    <row r="1010" spans="1:13" ht="30" x14ac:dyDescent="0.2">
      <c r="A1010" s="27" t="s">
        <v>278</v>
      </c>
      <c r="B1010" s="75" t="s">
        <v>153</v>
      </c>
      <c r="C1010" s="28">
        <v>2.8000000000000001E-2</v>
      </c>
      <c r="D1010" s="31">
        <v>42367.291666666664</v>
      </c>
      <c r="E1010" s="16">
        <v>514</v>
      </c>
      <c r="F1010" s="71" t="s">
        <v>153</v>
      </c>
      <c r="G1010" s="16">
        <f t="shared" si="37"/>
        <v>14.391999999999999</v>
      </c>
      <c r="H1010" s="20">
        <v>-19.53</v>
      </c>
      <c r="I1010" s="20">
        <v>-40.630000000000003</v>
      </c>
      <c r="J1010" s="16">
        <v>24</v>
      </c>
      <c r="K1010" s="16">
        <v>35.1</v>
      </c>
      <c r="L1010" s="16" t="s">
        <v>151</v>
      </c>
      <c r="M1010" s="78"/>
    </row>
    <row r="1011" spans="1:13" ht="30" x14ac:dyDescent="0.2">
      <c r="A1011" s="27" t="s">
        <v>278</v>
      </c>
      <c r="B1011" s="75" t="s">
        <v>153</v>
      </c>
      <c r="C1011" s="28">
        <v>2.8000000000000001E-2</v>
      </c>
      <c r="D1011" s="31">
        <v>42369.291666666664</v>
      </c>
      <c r="E1011" s="16">
        <v>514</v>
      </c>
      <c r="F1011" s="71" t="s">
        <v>153</v>
      </c>
      <c r="G1011" s="16">
        <f t="shared" si="37"/>
        <v>14.391999999999999</v>
      </c>
      <c r="H1011" s="20">
        <v>-19.53</v>
      </c>
      <c r="I1011" s="20">
        <v>-40.630000000000003</v>
      </c>
      <c r="J1011" s="16">
        <v>24</v>
      </c>
      <c r="K1011" s="16">
        <v>35.1</v>
      </c>
      <c r="L1011" s="16" t="s">
        <v>151</v>
      </c>
      <c r="M1011" s="78"/>
    </row>
    <row r="1012" spans="1:13" ht="30" x14ac:dyDescent="0.2">
      <c r="A1012" s="27" t="s">
        <v>278</v>
      </c>
      <c r="B1012" s="75" t="s">
        <v>153</v>
      </c>
      <c r="C1012" s="28">
        <v>2.9000000000000001E-2</v>
      </c>
      <c r="D1012" s="31">
        <v>42342.791666666664</v>
      </c>
      <c r="E1012" s="16">
        <v>514</v>
      </c>
      <c r="F1012" s="71" t="s">
        <v>153</v>
      </c>
      <c r="G1012" s="16">
        <f t="shared" si="37"/>
        <v>14.906000000000001</v>
      </c>
      <c r="H1012" s="20">
        <v>-19.53</v>
      </c>
      <c r="I1012" s="20">
        <v>-40.630000000000003</v>
      </c>
      <c r="J1012" s="16">
        <v>24</v>
      </c>
      <c r="K1012" s="16">
        <v>35.1</v>
      </c>
      <c r="L1012" s="16" t="s">
        <v>151</v>
      </c>
      <c r="M1012" s="78"/>
    </row>
    <row r="1013" spans="1:13" ht="30" x14ac:dyDescent="0.2">
      <c r="A1013" s="27" t="s">
        <v>278</v>
      </c>
      <c r="B1013" s="75" t="s">
        <v>153</v>
      </c>
      <c r="C1013" s="28">
        <v>2.9000000000000001E-2</v>
      </c>
      <c r="D1013" s="31">
        <v>42366.791666666664</v>
      </c>
      <c r="E1013" s="16">
        <v>514</v>
      </c>
      <c r="F1013" s="71" t="s">
        <v>153</v>
      </c>
      <c r="G1013" s="16">
        <f t="shared" si="37"/>
        <v>14.906000000000001</v>
      </c>
      <c r="H1013" s="20">
        <v>-19.53</v>
      </c>
      <c r="I1013" s="20">
        <v>-40.630000000000003</v>
      </c>
      <c r="J1013" s="16">
        <v>24</v>
      </c>
      <c r="K1013" s="16">
        <v>35.1</v>
      </c>
      <c r="L1013" s="16" t="s">
        <v>151</v>
      </c>
      <c r="M1013" s="78"/>
    </row>
    <row r="1014" spans="1:13" ht="30" x14ac:dyDescent="0.2">
      <c r="A1014" s="27" t="s">
        <v>278</v>
      </c>
      <c r="B1014" s="75" t="s">
        <v>153</v>
      </c>
      <c r="C1014" s="28">
        <v>2.9000000000000001E-2</v>
      </c>
      <c r="D1014" s="31">
        <v>42368.291666666664</v>
      </c>
      <c r="E1014" s="16">
        <v>514</v>
      </c>
      <c r="F1014" s="71" t="s">
        <v>153</v>
      </c>
      <c r="G1014" s="16">
        <f t="shared" si="37"/>
        <v>14.906000000000001</v>
      </c>
      <c r="H1014" s="20">
        <v>-19.53</v>
      </c>
      <c r="I1014" s="20">
        <v>-40.630000000000003</v>
      </c>
      <c r="J1014" s="16">
        <v>24</v>
      </c>
      <c r="K1014" s="16">
        <v>35.1</v>
      </c>
      <c r="L1014" s="16" t="s">
        <v>151</v>
      </c>
      <c r="M1014" s="78"/>
    </row>
    <row r="1015" spans="1:13" ht="30" x14ac:dyDescent="0.2">
      <c r="A1015" s="55" t="s">
        <v>278</v>
      </c>
      <c r="B1015" s="75" t="s">
        <v>153</v>
      </c>
      <c r="C1015" s="45">
        <v>0.03</v>
      </c>
      <c r="D1015" s="46">
        <v>42329.916666666664</v>
      </c>
      <c r="E1015" s="16">
        <v>217</v>
      </c>
      <c r="F1015" s="71" t="s">
        <v>153</v>
      </c>
      <c r="G1015" s="16">
        <f t="shared" si="37"/>
        <v>6.51</v>
      </c>
      <c r="H1015" s="20">
        <v>-19.53</v>
      </c>
      <c r="I1015" s="20">
        <v>-40.630000000000003</v>
      </c>
      <c r="J1015" s="16">
        <v>24</v>
      </c>
      <c r="K1015" s="16">
        <v>27.7</v>
      </c>
      <c r="L1015" s="16" t="s">
        <v>151</v>
      </c>
      <c r="M1015" s="78"/>
    </row>
    <row r="1016" spans="1:13" ht="30" x14ac:dyDescent="0.2">
      <c r="A1016" s="55" t="s">
        <v>278</v>
      </c>
      <c r="B1016" s="75" t="s">
        <v>153</v>
      </c>
      <c r="C1016" s="45">
        <v>0.03</v>
      </c>
      <c r="D1016" s="46">
        <v>42330.416666666664</v>
      </c>
      <c r="E1016" s="16">
        <v>217</v>
      </c>
      <c r="F1016" s="71" t="s">
        <v>153</v>
      </c>
      <c r="G1016" s="16">
        <f t="shared" si="37"/>
        <v>6.51</v>
      </c>
      <c r="H1016" s="20">
        <v>-19.53</v>
      </c>
      <c r="I1016" s="20">
        <v>-40.630000000000003</v>
      </c>
      <c r="J1016" s="16">
        <v>24</v>
      </c>
      <c r="K1016" s="16">
        <v>27.7</v>
      </c>
      <c r="L1016" s="16" t="s">
        <v>151</v>
      </c>
      <c r="M1016" s="78"/>
    </row>
    <row r="1017" spans="1:13" ht="30" x14ac:dyDescent="0.2">
      <c r="A1017" s="27" t="s">
        <v>278</v>
      </c>
      <c r="B1017" s="75" t="s">
        <v>153</v>
      </c>
      <c r="C1017" s="28">
        <v>0.03</v>
      </c>
      <c r="D1017" s="31">
        <v>42345.791666666664</v>
      </c>
      <c r="E1017" s="16">
        <v>514</v>
      </c>
      <c r="F1017" s="71" t="s">
        <v>153</v>
      </c>
      <c r="G1017" s="16">
        <f t="shared" si="37"/>
        <v>15.42</v>
      </c>
      <c r="H1017" s="20">
        <v>-19.53</v>
      </c>
      <c r="I1017" s="20">
        <v>-40.630000000000003</v>
      </c>
      <c r="J1017" s="16">
        <v>24</v>
      </c>
      <c r="K1017" s="16">
        <v>35.1</v>
      </c>
      <c r="L1017" s="16" t="s">
        <v>151</v>
      </c>
      <c r="M1017" s="78"/>
    </row>
    <row r="1018" spans="1:13" ht="30" x14ac:dyDescent="0.2">
      <c r="A1018" s="27" t="s">
        <v>278</v>
      </c>
      <c r="B1018" s="75" t="s">
        <v>153</v>
      </c>
      <c r="C1018" s="28">
        <v>3.1E-2</v>
      </c>
      <c r="D1018" s="31">
        <v>42363.291666666664</v>
      </c>
      <c r="E1018" s="16">
        <v>514</v>
      </c>
      <c r="F1018" s="71" t="s">
        <v>153</v>
      </c>
      <c r="G1018" s="16">
        <f t="shared" si="37"/>
        <v>15.933999999999999</v>
      </c>
      <c r="H1018" s="20">
        <v>-19.53</v>
      </c>
      <c r="I1018" s="20">
        <v>-40.630000000000003</v>
      </c>
      <c r="J1018" s="16">
        <v>24</v>
      </c>
      <c r="K1018" s="16">
        <v>35.1</v>
      </c>
      <c r="L1018" s="16" t="s">
        <v>151</v>
      </c>
      <c r="M1018" s="78"/>
    </row>
    <row r="1019" spans="1:13" ht="30" x14ac:dyDescent="0.2">
      <c r="A1019" s="27" t="s">
        <v>278</v>
      </c>
      <c r="B1019" s="75" t="s">
        <v>153</v>
      </c>
      <c r="C1019" s="28">
        <v>3.3000000000000002E-2</v>
      </c>
      <c r="D1019" s="31">
        <v>42362.791666666664</v>
      </c>
      <c r="E1019" s="16">
        <v>514</v>
      </c>
      <c r="F1019" s="71" t="s">
        <v>153</v>
      </c>
      <c r="G1019" s="16">
        <f t="shared" si="37"/>
        <v>16.962</v>
      </c>
      <c r="H1019" s="20">
        <v>-19.53</v>
      </c>
      <c r="I1019" s="20">
        <v>-40.630000000000003</v>
      </c>
      <c r="J1019" s="16">
        <v>24</v>
      </c>
      <c r="K1019" s="16">
        <v>35.1</v>
      </c>
      <c r="L1019" s="16" t="s">
        <v>151</v>
      </c>
      <c r="M1019" s="78"/>
    </row>
    <row r="1020" spans="1:13" ht="30" x14ac:dyDescent="0.2">
      <c r="A1020" s="27" t="s">
        <v>278</v>
      </c>
      <c r="B1020" s="75" t="s">
        <v>153</v>
      </c>
      <c r="C1020" s="28">
        <v>3.3000000000000002E-2</v>
      </c>
      <c r="D1020" s="31">
        <v>42368.791666666664</v>
      </c>
      <c r="E1020" s="16">
        <v>514</v>
      </c>
      <c r="F1020" s="71" t="s">
        <v>153</v>
      </c>
      <c r="G1020" s="16">
        <f t="shared" si="37"/>
        <v>16.962</v>
      </c>
      <c r="H1020" s="20">
        <v>-19.53</v>
      </c>
      <c r="I1020" s="20">
        <v>-40.630000000000003</v>
      </c>
      <c r="J1020" s="16">
        <v>24</v>
      </c>
      <c r="K1020" s="16">
        <v>35.1</v>
      </c>
      <c r="L1020" s="16" t="s">
        <v>151</v>
      </c>
      <c r="M1020" s="78"/>
    </row>
    <row r="1021" spans="1:13" ht="30" x14ac:dyDescent="0.2">
      <c r="A1021" s="55" t="s">
        <v>278</v>
      </c>
      <c r="B1021" s="45">
        <v>5.1000000000000004E-3</v>
      </c>
      <c r="C1021" s="45">
        <v>3.3500000000000002E-2</v>
      </c>
      <c r="D1021" s="46">
        <v>42328.166666666664</v>
      </c>
      <c r="E1021" s="16">
        <v>217</v>
      </c>
      <c r="F1021" s="16">
        <f>B1021*E1021</f>
        <v>1.1067</v>
      </c>
      <c r="G1021" s="16">
        <f t="shared" ref="G1021:G1084" si="39">C1021*E1021</f>
        <v>7.2695000000000007</v>
      </c>
      <c r="H1021" s="20">
        <v>-19.53</v>
      </c>
      <c r="I1021" s="20">
        <v>-40.630000000000003</v>
      </c>
      <c r="J1021" s="16">
        <v>24</v>
      </c>
      <c r="K1021" s="16">
        <v>27.7</v>
      </c>
      <c r="L1021" s="16" t="s">
        <v>151</v>
      </c>
      <c r="M1021" s="78"/>
    </row>
    <row r="1022" spans="1:13" ht="30" x14ac:dyDescent="0.2">
      <c r="A1022" s="27" t="s">
        <v>278</v>
      </c>
      <c r="B1022" s="75" t="s">
        <v>153</v>
      </c>
      <c r="C1022" s="28">
        <v>3.4000000000000002E-2</v>
      </c>
      <c r="D1022" s="31">
        <v>42351.791666666664</v>
      </c>
      <c r="E1022" s="16">
        <v>514</v>
      </c>
      <c r="F1022" s="71" t="s">
        <v>153</v>
      </c>
      <c r="G1022" s="16">
        <f t="shared" si="39"/>
        <v>17.476000000000003</v>
      </c>
      <c r="H1022" s="20">
        <v>-19.53</v>
      </c>
      <c r="I1022" s="20">
        <v>-40.630000000000003</v>
      </c>
      <c r="J1022" s="16">
        <v>24</v>
      </c>
      <c r="K1022" s="16">
        <v>35.1</v>
      </c>
      <c r="L1022" s="16" t="s">
        <v>151</v>
      </c>
      <c r="M1022" s="78"/>
    </row>
    <row r="1023" spans="1:13" ht="30" x14ac:dyDescent="0.2">
      <c r="A1023" s="55" t="s">
        <v>278</v>
      </c>
      <c r="B1023" s="45">
        <v>6.5199999999999998E-3</v>
      </c>
      <c r="C1023" s="45">
        <v>3.49E-2</v>
      </c>
      <c r="D1023" s="46">
        <v>42327.666666666664</v>
      </c>
      <c r="E1023" s="16">
        <v>217</v>
      </c>
      <c r="F1023" s="16">
        <f>B1023*E1023</f>
        <v>1.4148399999999999</v>
      </c>
      <c r="G1023" s="16">
        <f t="shared" si="39"/>
        <v>7.5732999999999997</v>
      </c>
      <c r="H1023" s="20">
        <v>-19.53</v>
      </c>
      <c r="I1023" s="20">
        <v>-40.630000000000003</v>
      </c>
      <c r="J1023" s="16">
        <v>24</v>
      </c>
      <c r="K1023" s="16">
        <v>27.7</v>
      </c>
      <c r="L1023" s="16" t="s">
        <v>151</v>
      </c>
      <c r="M1023" s="78"/>
    </row>
    <row r="1024" spans="1:13" ht="30" x14ac:dyDescent="0.2">
      <c r="A1024" s="55" t="s">
        <v>278</v>
      </c>
      <c r="B1024" s="75" t="s">
        <v>153</v>
      </c>
      <c r="C1024" s="45">
        <v>3.5999999999999997E-2</v>
      </c>
      <c r="D1024" s="46">
        <v>42332.916666666664</v>
      </c>
      <c r="E1024" s="16">
        <v>217</v>
      </c>
      <c r="F1024" s="71" t="s">
        <v>153</v>
      </c>
      <c r="G1024" s="16">
        <f t="shared" si="39"/>
        <v>7.8119999999999994</v>
      </c>
      <c r="H1024" s="20">
        <v>-19.53</v>
      </c>
      <c r="I1024" s="20">
        <v>-40.630000000000003</v>
      </c>
      <c r="J1024" s="16">
        <v>24</v>
      </c>
      <c r="K1024" s="16">
        <v>27.7</v>
      </c>
      <c r="L1024" s="16" t="s">
        <v>151</v>
      </c>
      <c r="M1024" s="78"/>
    </row>
    <row r="1025" spans="1:13" ht="30" x14ac:dyDescent="0.2">
      <c r="A1025" s="55" t="s">
        <v>278</v>
      </c>
      <c r="B1025" s="45">
        <v>1.6299999999999999E-2</v>
      </c>
      <c r="C1025" s="45">
        <v>3.6200000000000003E-2</v>
      </c>
      <c r="D1025" s="46">
        <v>42327.916666666664</v>
      </c>
      <c r="E1025" s="16">
        <v>217</v>
      </c>
      <c r="F1025" s="16">
        <f>B1025*E1025</f>
        <v>3.5370999999999997</v>
      </c>
      <c r="G1025" s="16">
        <f t="shared" si="39"/>
        <v>7.8554000000000004</v>
      </c>
      <c r="H1025" s="20">
        <v>-19.53</v>
      </c>
      <c r="I1025" s="20">
        <v>-40.630000000000003</v>
      </c>
      <c r="J1025" s="16">
        <v>24</v>
      </c>
      <c r="K1025" s="16">
        <v>27.7</v>
      </c>
      <c r="L1025" s="16" t="s">
        <v>151</v>
      </c>
      <c r="M1025" s="78"/>
    </row>
    <row r="1026" spans="1:13" ht="30" x14ac:dyDescent="0.2">
      <c r="A1026" s="55" t="s">
        <v>278</v>
      </c>
      <c r="B1026" s="45">
        <v>7.4999999999999997E-3</v>
      </c>
      <c r="C1026" s="45">
        <v>3.6499999999999998E-2</v>
      </c>
      <c r="D1026" s="46">
        <v>42327.416666666664</v>
      </c>
      <c r="E1026" s="16">
        <v>217</v>
      </c>
      <c r="F1026" s="16">
        <f>B1026*E1026</f>
        <v>1.6274999999999999</v>
      </c>
      <c r="G1026" s="16">
        <f t="shared" si="39"/>
        <v>7.9204999999999997</v>
      </c>
      <c r="H1026" s="20">
        <v>-19.53</v>
      </c>
      <c r="I1026" s="20">
        <v>-40.630000000000003</v>
      </c>
      <c r="J1026" s="16">
        <v>24</v>
      </c>
      <c r="K1026" s="16">
        <v>27.7</v>
      </c>
      <c r="L1026" s="16" t="s">
        <v>151</v>
      </c>
      <c r="M1026" s="78"/>
    </row>
    <row r="1027" spans="1:13" ht="30" x14ac:dyDescent="0.2">
      <c r="A1027" s="27" t="s">
        <v>278</v>
      </c>
      <c r="B1027" s="75" t="s">
        <v>153</v>
      </c>
      <c r="C1027" s="28">
        <v>3.7999999999999999E-2</v>
      </c>
      <c r="D1027" s="31">
        <v>42348.791666666664</v>
      </c>
      <c r="E1027" s="16">
        <v>514</v>
      </c>
      <c r="F1027" s="71" t="s">
        <v>153</v>
      </c>
      <c r="G1027" s="16">
        <f t="shared" si="39"/>
        <v>19.532</v>
      </c>
      <c r="H1027" s="20">
        <v>-19.53</v>
      </c>
      <c r="I1027" s="20">
        <v>-40.630000000000003</v>
      </c>
      <c r="J1027" s="16">
        <v>24</v>
      </c>
      <c r="K1027" s="16">
        <v>35.1</v>
      </c>
      <c r="L1027" s="16" t="s">
        <v>151</v>
      </c>
      <c r="M1027" s="78"/>
    </row>
    <row r="1028" spans="1:13" ht="30" x14ac:dyDescent="0.2">
      <c r="A1028" s="55" t="s">
        <v>278</v>
      </c>
      <c r="B1028" s="45">
        <v>0.1113</v>
      </c>
      <c r="C1028" s="45">
        <v>0.04</v>
      </c>
      <c r="D1028" s="46">
        <v>42327.666666666664</v>
      </c>
      <c r="E1028" s="16">
        <v>217</v>
      </c>
      <c r="F1028" s="16">
        <f t="shared" ref="F1028:F1034" si="40">B1028*E1028</f>
        <v>24.152100000000001</v>
      </c>
      <c r="G1028" s="16">
        <f t="shared" si="39"/>
        <v>8.68</v>
      </c>
      <c r="H1028" s="20">
        <v>-19.53</v>
      </c>
      <c r="I1028" s="20">
        <v>-40.630000000000003</v>
      </c>
      <c r="J1028" s="16">
        <v>24</v>
      </c>
      <c r="K1028" s="16">
        <v>27.7</v>
      </c>
      <c r="L1028" s="16" t="s">
        <v>151</v>
      </c>
      <c r="M1028" s="78"/>
    </row>
    <row r="1029" spans="1:13" ht="30" x14ac:dyDescent="0.2">
      <c r="A1029" s="55" t="s">
        <v>278</v>
      </c>
      <c r="B1029" s="45">
        <v>0.12809999999999999</v>
      </c>
      <c r="C1029" s="45">
        <v>0.05</v>
      </c>
      <c r="D1029" s="46">
        <v>42328.666666666664</v>
      </c>
      <c r="E1029" s="16">
        <v>217</v>
      </c>
      <c r="F1029" s="16">
        <f t="shared" si="40"/>
        <v>27.797699999999999</v>
      </c>
      <c r="G1029" s="16">
        <f t="shared" si="39"/>
        <v>10.850000000000001</v>
      </c>
      <c r="H1029" s="20">
        <v>-19.53</v>
      </c>
      <c r="I1029" s="20">
        <v>-40.630000000000003</v>
      </c>
      <c r="J1029" s="16">
        <v>24</v>
      </c>
      <c r="K1029" s="16">
        <v>27.7</v>
      </c>
      <c r="L1029" s="16" t="s">
        <v>151</v>
      </c>
      <c r="M1029" s="78"/>
    </row>
    <row r="1030" spans="1:13" ht="30" x14ac:dyDescent="0.2">
      <c r="A1030" s="55" t="s">
        <v>278</v>
      </c>
      <c r="B1030" s="45">
        <v>1.9800000000000002E-2</v>
      </c>
      <c r="C1030" s="45">
        <v>0.06</v>
      </c>
      <c r="D1030" s="46">
        <v>42327.416666666664</v>
      </c>
      <c r="E1030" s="16">
        <v>217</v>
      </c>
      <c r="F1030" s="16">
        <f t="shared" si="40"/>
        <v>4.2966000000000006</v>
      </c>
      <c r="G1030" s="16">
        <f t="shared" si="39"/>
        <v>13.02</v>
      </c>
      <c r="H1030" s="20">
        <v>-19.53</v>
      </c>
      <c r="I1030" s="20">
        <v>-40.630000000000003</v>
      </c>
      <c r="J1030" s="16">
        <v>24</v>
      </c>
      <c r="K1030" s="16">
        <v>27.7</v>
      </c>
      <c r="L1030" s="16" t="s">
        <v>151</v>
      </c>
      <c r="M1030" s="78"/>
    </row>
    <row r="1031" spans="1:13" ht="30" x14ac:dyDescent="0.2">
      <c r="A1031" s="55" t="s">
        <v>278</v>
      </c>
      <c r="B1031" s="45">
        <v>0.17480000000000001</v>
      </c>
      <c r="C1031" s="45">
        <v>0.06</v>
      </c>
      <c r="D1031" s="46">
        <v>42328.166666666664</v>
      </c>
      <c r="E1031" s="16">
        <v>217</v>
      </c>
      <c r="F1031" s="16">
        <f t="shared" si="40"/>
        <v>37.931600000000003</v>
      </c>
      <c r="G1031" s="16">
        <f t="shared" si="39"/>
        <v>13.02</v>
      </c>
      <c r="H1031" s="20">
        <v>-19.53</v>
      </c>
      <c r="I1031" s="20">
        <v>-40.630000000000003</v>
      </c>
      <c r="J1031" s="16">
        <v>24</v>
      </c>
      <c r="K1031" s="16">
        <v>27.7</v>
      </c>
      <c r="L1031" s="16" t="s">
        <v>151</v>
      </c>
      <c r="M1031" s="78"/>
    </row>
    <row r="1032" spans="1:13" ht="30" x14ac:dyDescent="0.2">
      <c r="A1032" s="55" t="s">
        <v>278</v>
      </c>
      <c r="B1032" s="45">
        <v>0.13389999999999999</v>
      </c>
      <c r="C1032" s="45">
        <v>0.08</v>
      </c>
      <c r="D1032" s="46">
        <v>42327.916666666664</v>
      </c>
      <c r="E1032" s="16">
        <v>217</v>
      </c>
      <c r="F1032" s="16">
        <f t="shared" si="40"/>
        <v>29.056299999999997</v>
      </c>
      <c r="G1032" s="16">
        <f t="shared" si="39"/>
        <v>17.36</v>
      </c>
      <c r="H1032" s="20">
        <v>-19.53</v>
      </c>
      <c r="I1032" s="20">
        <v>-40.630000000000003</v>
      </c>
      <c r="J1032" s="16">
        <v>24</v>
      </c>
      <c r="K1032" s="16">
        <v>27.7</v>
      </c>
      <c r="L1032" s="16" t="s">
        <v>151</v>
      </c>
      <c r="M1032" s="78"/>
    </row>
    <row r="1033" spans="1:13" ht="30" x14ac:dyDescent="0.2">
      <c r="A1033" s="55" t="s">
        <v>278</v>
      </c>
      <c r="B1033" s="45">
        <v>9.0700000000000003E-2</v>
      </c>
      <c r="C1033" s="45">
        <v>0.1</v>
      </c>
      <c r="D1033" s="46">
        <v>42328.916666666664</v>
      </c>
      <c r="E1033" s="16">
        <v>217</v>
      </c>
      <c r="F1033" s="16">
        <f t="shared" si="40"/>
        <v>19.681899999999999</v>
      </c>
      <c r="G1033" s="16">
        <f t="shared" si="39"/>
        <v>21.700000000000003</v>
      </c>
      <c r="H1033" s="20">
        <v>-19.53</v>
      </c>
      <c r="I1033" s="20">
        <v>-40.630000000000003</v>
      </c>
      <c r="J1033" s="16">
        <v>24</v>
      </c>
      <c r="K1033" s="16">
        <v>27.7</v>
      </c>
      <c r="L1033" s="16" t="s">
        <v>151</v>
      </c>
      <c r="M1033" s="78"/>
    </row>
    <row r="1034" spans="1:13" ht="30" x14ac:dyDescent="0.2">
      <c r="A1034" s="55" t="s">
        <v>278</v>
      </c>
      <c r="B1034" s="45">
        <v>0.1331</v>
      </c>
      <c r="C1034" s="45">
        <v>0.1</v>
      </c>
      <c r="D1034" s="46">
        <v>42328.416666666664</v>
      </c>
      <c r="E1034" s="16">
        <v>217</v>
      </c>
      <c r="F1034" s="16">
        <f t="shared" si="40"/>
        <v>28.8827</v>
      </c>
      <c r="G1034" s="16">
        <f t="shared" si="39"/>
        <v>21.700000000000003</v>
      </c>
      <c r="H1034" s="20">
        <v>-19.53</v>
      </c>
      <c r="I1034" s="20">
        <v>-40.630000000000003</v>
      </c>
      <c r="J1034" s="16">
        <v>24</v>
      </c>
      <c r="K1034" s="16">
        <v>27.7</v>
      </c>
      <c r="L1034" s="16" t="s">
        <v>151</v>
      </c>
      <c r="M1034" s="78"/>
    </row>
    <row r="1035" spans="1:13" ht="30" x14ac:dyDescent="0.2">
      <c r="A1035" s="27" t="s">
        <v>278</v>
      </c>
      <c r="B1035" s="75" t="s">
        <v>153</v>
      </c>
      <c r="C1035" s="28">
        <v>0.21</v>
      </c>
      <c r="D1035" s="31">
        <v>42341.791666666664</v>
      </c>
      <c r="E1035" s="16">
        <v>514</v>
      </c>
      <c r="F1035" s="71" t="s">
        <v>153</v>
      </c>
      <c r="G1035" s="16">
        <f t="shared" si="39"/>
        <v>107.94</v>
      </c>
      <c r="H1035" s="20">
        <v>-19.53</v>
      </c>
      <c r="I1035" s="20">
        <v>-40.630000000000003</v>
      </c>
      <c r="J1035" s="16">
        <v>24</v>
      </c>
      <c r="K1035" s="16">
        <v>35.1</v>
      </c>
      <c r="L1035" s="16" t="s">
        <v>151</v>
      </c>
      <c r="M1035" s="78"/>
    </row>
    <row r="1036" spans="1:13" ht="30" x14ac:dyDescent="0.2">
      <c r="A1036" s="27" t="s">
        <v>278</v>
      </c>
      <c r="B1036" s="75" t="s">
        <v>153</v>
      </c>
      <c r="C1036" s="28">
        <v>1.26</v>
      </c>
      <c r="D1036" s="31">
        <v>42359.291666666664</v>
      </c>
      <c r="E1036" s="16">
        <v>514</v>
      </c>
      <c r="F1036" s="71" t="s">
        <v>153</v>
      </c>
      <c r="G1036" s="16">
        <f t="shared" si="39"/>
        <v>647.64</v>
      </c>
      <c r="H1036" s="20">
        <v>-19.53</v>
      </c>
      <c r="I1036" s="20">
        <v>-40.630000000000003</v>
      </c>
      <c r="J1036" s="16">
        <v>24</v>
      </c>
      <c r="K1036" s="16">
        <v>35.1</v>
      </c>
      <c r="L1036" s="16" t="s">
        <v>151</v>
      </c>
      <c r="M1036" s="78"/>
    </row>
    <row r="1037" spans="1:13" ht="30" x14ac:dyDescent="0.2">
      <c r="A1037" s="27" t="s">
        <v>286</v>
      </c>
      <c r="B1037" s="75" t="s">
        <v>153</v>
      </c>
      <c r="C1037" s="28">
        <v>2E-3</v>
      </c>
      <c r="D1037" s="31">
        <v>42358.791666666664</v>
      </c>
      <c r="E1037" s="16">
        <v>514</v>
      </c>
      <c r="F1037" s="71" t="s">
        <v>153</v>
      </c>
      <c r="G1037" s="16">
        <f t="shared" si="39"/>
        <v>1.028</v>
      </c>
      <c r="H1037" s="20">
        <v>-19.53</v>
      </c>
      <c r="I1037" s="20">
        <v>-40.630000000000003</v>
      </c>
      <c r="J1037" s="16">
        <v>24</v>
      </c>
      <c r="K1037" s="16">
        <v>35.1</v>
      </c>
      <c r="L1037" s="16" t="s">
        <v>151</v>
      </c>
      <c r="M1037" s="78"/>
    </row>
    <row r="1038" spans="1:13" ht="30" x14ac:dyDescent="0.2">
      <c r="A1038" s="55" t="s">
        <v>286</v>
      </c>
      <c r="B1038" s="45">
        <v>3.29E-3</v>
      </c>
      <c r="C1038" s="45">
        <v>5.9300000000000004E-3</v>
      </c>
      <c r="D1038" s="46">
        <v>42326.916666666664</v>
      </c>
      <c r="E1038" s="16">
        <v>217</v>
      </c>
      <c r="F1038" s="16">
        <f>B1038*E1038</f>
        <v>0.71392999999999995</v>
      </c>
      <c r="G1038" s="16">
        <f t="shared" si="39"/>
        <v>1.28681</v>
      </c>
      <c r="H1038" s="20">
        <v>-19.53</v>
      </c>
      <c r="I1038" s="20">
        <v>-40.630000000000003</v>
      </c>
      <c r="J1038" s="16">
        <v>24</v>
      </c>
      <c r="K1038" s="16">
        <v>27.7</v>
      </c>
      <c r="L1038" s="16" t="s">
        <v>151</v>
      </c>
      <c r="M1038" s="78"/>
    </row>
    <row r="1039" spans="1:13" ht="30" x14ac:dyDescent="0.2">
      <c r="A1039" s="55" t="s">
        <v>286</v>
      </c>
      <c r="B1039" s="75" t="s">
        <v>153</v>
      </c>
      <c r="C1039" s="45">
        <v>8.0000000000000002E-3</v>
      </c>
      <c r="D1039" s="46">
        <v>42331.916666666664</v>
      </c>
      <c r="E1039" s="16">
        <v>217</v>
      </c>
      <c r="F1039" s="71" t="s">
        <v>153</v>
      </c>
      <c r="G1039" s="16">
        <f t="shared" si="39"/>
        <v>1.736</v>
      </c>
      <c r="H1039" s="20">
        <v>-19.53</v>
      </c>
      <c r="I1039" s="20">
        <v>-40.630000000000003</v>
      </c>
      <c r="J1039" s="16">
        <v>24</v>
      </c>
      <c r="K1039" s="16">
        <v>27.7</v>
      </c>
      <c r="L1039" s="16" t="s">
        <v>151</v>
      </c>
      <c r="M1039" s="78"/>
    </row>
    <row r="1040" spans="1:13" ht="30" x14ac:dyDescent="0.2">
      <c r="A1040" s="27" t="s">
        <v>286</v>
      </c>
      <c r="B1040" s="75" t="s">
        <v>153</v>
      </c>
      <c r="C1040" s="28">
        <v>8.9999999999999993E-3</v>
      </c>
      <c r="D1040" s="31">
        <v>42352.791666666664</v>
      </c>
      <c r="E1040" s="16">
        <v>514</v>
      </c>
      <c r="F1040" s="71" t="s">
        <v>153</v>
      </c>
      <c r="G1040" s="16">
        <f t="shared" si="39"/>
        <v>4.6259999999999994</v>
      </c>
      <c r="H1040" s="20">
        <v>-19.53</v>
      </c>
      <c r="I1040" s="20">
        <v>-40.630000000000003</v>
      </c>
      <c r="J1040" s="16">
        <v>24</v>
      </c>
      <c r="K1040" s="16">
        <v>35.1</v>
      </c>
      <c r="L1040" s="16" t="s">
        <v>151</v>
      </c>
      <c r="M1040" s="78"/>
    </row>
    <row r="1041" spans="1:13" ht="30" x14ac:dyDescent="0.2">
      <c r="A1041" s="27" t="s">
        <v>286</v>
      </c>
      <c r="B1041" s="75" t="s">
        <v>153</v>
      </c>
      <c r="C1041" s="28">
        <v>8.9999999999999993E-3</v>
      </c>
      <c r="D1041" s="31">
        <v>42360.291666666664</v>
      </c>
      <c r="E1041" s="16">
        <v>514</v>
      </c>
      <c r="F1041" s="71" t="s">
        <v>153</v>
      </c>
      <c r="G1041" s="16">
        <f t="shared" si="39"/>
        <v>4.6259999999999994</v>
      </c>
      <c r="H1041" s="20">
        <v>-19.53</v>
      </c>
      <c r="I1041" s="20">
        <v>-40.630000000000003</v>
      </c>
      <c r="J1041" s="16">
        <v>24</v>
      </c>
      <c r="K1041" s="16">
        <v>35.1</v>
      </c>
      <c r="L1041" s="16" t="s">
        <v>151</v>
      </c>
      <c r="M1041" s="78"/>
    </row>
    <row r="1042" spans="1:13" ht="30" x14ac:dyDescent="0.2">
      <c r="A1042" s="27" t="s">
        <v>286</v>
      </c>
      <c r="B1042" s="75" t="s">
        <v>153</v>
      </c>
      <c r="C1042" s="28">
        <v>0.01</v>
      </c>
      <c r="D1042" s="31">
        <v>42355.791666666664</v>
      </c>
      <c r="E1042" s="16">
        <v>514</v>
      </c>
      <c r="F1042" s="71" t="s">
        <v>153</v>
      </c>
      <c r="G1042" s="16">
        <f t="shared" si="39"/>
        <v>5.14</v>
      </c>
      <c r="H1042" s="20">
        <v>-19.53</v>
      </c>
      <c r="I1042" s="20">
        <v>-40.630000000000003</v>
      </c>
      <c r="J1042" s="16">
        <v>24</v>
      </c>
      <c r="K1042" s="16">
        <v>35.1</v>
      </c>
      <c r="L1042" s="16" t="s">
        <v>151</v>
      </c>
      <c r="M1042" s="78"/>
    </row>
    <row r="1043" spans="1:13" ht="30" x14ac:dyDescent="0.2">
      <c r="A1043" s="27" t="s">
        <v>286</v>
      </c>
      <c r="B1043" s="75" t="s">
        <v>153</v>
      </c>
      <c r="C1043" s="28">
        <v>0.01</v>
      </c>
      <c r="D1043" s="31">
        <v>42356.291666666664</v>
      </c>
      <c r="E1043" s="16">
        <v>514</v>
      </c>
      <c r="F1043" s="71" t="s">
        <v>153</v>
      </c>
      <c r="G1043" s="16">
        <f t="shared" si="39"/>
        <v>5.14</v>
      </c>
      <c r="H1043" s="20">
        <v>-19.53</v>
      </c>
      <c r="I1043" s="20">
        <v>-40.630000000000003</v>
      </c>
      <c r="J1043" s="16">
        <v>24</v>
      </c>
      <c r="K1043" s="16">
        <v>35.1</v>
      </c>
      <c r="L1043" s="16" t="s">
        <v>151</v>
      </c>
      <c r="M1043" s="78"/>
    </row>
    <row r="1044" spans="1:13" ht="30" x14ac:dyDescent="0.2">
      <c r="A1044" s="27" t="s">
        <v>286</v>
      </c>
      <c r="B1044" s="75" t="s">
        <v>153</v>
      </c>
      <c r="C1044" s="28">
        <v>0.01</v>
      </c>
      <c r="D1044" s="31">
        <v>42365.791666666664</v>
      </c>
      <c r="E1044" s="16">
        <v>514</v>
      </c>
      <c r="F1044" s="71" t="s">
        <v>153</v>
      </c>
      <c r="G1044" s="16">
        <f t="shared" si="39"/>
        <v>5.14</v>
      </c>
      <c r="H1044" s="20">
        <v>-19.53</v>
      </c>
      <c r="I1044" s="20">
        <v>-40.630000000000003</v>
      </c>
      <c r="J1044" s="16">
        <v>24</v>
      </c>
      <c r="K1044" s="16">
        <v>35.1</v>
      </c>
      <c r="L1044" s="16" t="s">
        <v>151</v>
      </c>
      <c r="M1044" s="78"/>
    </row>
    <row r="1045" spans="1:13" ht="30" x14ac:dyDescent="0.2">
      <c r="A1045" s="27" t="s">
        <v>286</v>
      </c>
      <c r="B1045" s="75" t="s">
        <v>153</v>
      </c>
      <c r="C1045" s="28">
        <v>1.0999999999999999E-2</v>
      </c>
      <c r="D1045" s="31">
        <v>42360.791666666664</v>
      </c>
      <c r="E1045" s="16">
        <v>514</v>
      </c>
      <c r="F1045" s="71" t="s">
        <v>153</v>
      </c>
      <c r="G1045" s="16">
        <f t="shared" si="39"/>
        <v>5.6539999999999999</v>
      </c>
      <c r="H1045" s="20">
        <v>-19.53</v>
      </c>
      <c r="I1045" s="20">
        <v>-40.630000000000003</v>
      </c>
      <c r="J1045" s="16">
        <v>24</v>
      </c>
      <c r="K1045" s="16">
        <v>35.1</v>
      </c>
      <c r="L1045" s="16" t="s">
        <v>151</v>
      </c>
      <c r="M1045" s="78"/>
    </row>
    <row r="1046" spans="1:13" ht="30" x14ac:dyDescent="0.2">
      <c r="A1046" s="27" t="s">
        <v>286</v>
      </c>
      <c r="B1046" s="75" t="s">
        <v>153</v>
      </c>
      <c r="C1046" s="28">
        <v>1.0999999999999999E-2</v>
      </c>
      <c r="D1046" s="31">
        <v>42361.291666666664</v>
      </c>
      <c r="E1046" s="16">
        <v>514</v>
      </c>
      <c r="F1046" s="71" t="s">
        <v>153</v>
      </c>
      <c r="G1046" s="16">
        <f t="shared" si="39"/>
        <v>5.6539999999999999</v>
      </c>
      <c r="H1046" s="20">
        <v>-19.53</v>
      </c>
      <c r="I1046" s="20">
        <v>-40.630000000000003</v>
      </c>
      <c r="J1046" s="16">
        <v>24</v>
      </c>
      <c r="K1046" s="16">
        <v>35.1</v>
      </c>
      <c r="L1046" s="16" t="s">
        <v>151</v>
      </c>
      <c r="M1046" s="78"/>
    </row>
    <row r="1047" spans="1:13" ht="30" x14ac:dyDescent="0.2">
      <c r="A1047" s="27" t="s">
        <v>286</v>
      </c>
      <c r="B1047" s="75" t="s">
        <v>153</v>
      </c>
      <c r="C1047" s="28">
        <v>1.0999999999999999E-2</v>
      </c>
      <c r="D1047" s="31">
        <v>42365.291666666664</v>
      </c>
      <c r="E1047" s="16">
        <v>514</v>
      </c>
      <c r="F1047" s="71" t="s">
        <v>153</v>
      </c>
      <c r="G1047" s="16">
        <f t="shared" si="39"/>
        <v>5.6539999999999999</v>
      </c>
      <c r="H1047" s="20">
        <v>-19.53</v>
      </c>
      <c r="I1047" s="20">
        <v>-40.630000000000003</v>
      </c>
      <c r="J1047" s="16">
        <v>24</v>
      </c>
      <c r="K1047" s="16">
        <v>35.1</v>
      </c>
      <c r="L1047" s="16" t="s">
        <v>151</v>
      </c>
      <c r="M1047" s="78"/>
    </row>
    <row r="1048" spans="1:13" ht="30" x14ac:dyDescent="0.2">
      <c r="A1048" s="27" t="s">
        <v>286</v>
      </c>
      <c r="B1048" s="75" t="s">
        <v>153</v>
      </c>
      <c r="C1048" s="28">
        <v>1.2E-2</v>
      </c>
      <c r="D1048" s="31">
        <v>42351.291666666664</v>
      </c>
      <c r="E1048" s="16">
        <v>514</v>
      </c>
      <c r="F1048" s="71" t="s">
        <v>153</v>
      </c>
      <c r="G1048" s="16">
        <f t="shared" si="39"/>
        <v>6.1680000000000001</v>
      </c>
      <c r="H1048" s="20">
        <v>-19.53</v>
      </c>
      <c r="I1048" s="20">
        <v>-40.630000000000003</v>
      </c>
      <c r="J1048" s="16">
        <v>24</v>
      </c>
      <c r="K1048" s="16">
        <v>35.1</v>
      </c>
      <c r="L1048" s="16" t="s">
        <v>151</v>
      </c>
      <c r="M1048" s="78"/>
    </row>
    <row r="1049" spans="1:13" ht="30" x14ac:dyDescent="0.2">
      <c r="A1049" s="27" t="s">
        <v>286</v>
      </c>
      <c r="B1049" s="75" t="s">
        <v>153</v>
      </c>
      <c r="C1049" s="28">
        <v>1.2E-2</v>
      </c>
      <c r="D1049" s="31">
        <v>42358.291666666664</v>
      </c>
      <c r="E1049" s="16">
        <v>514</v>
      </c>
      <c r="F1049" s="71" t="s">
        <v>153</v>
      </c>
      <c r="G1049" s="16">
        <f t="shared" si="39"/>
        <v>6.1680000000000001</v>
      </c>
      <c r="H1049" s="20">
        <v>-19.53</v>
      </c>
      <c r="I1049" s="20">
        <v>-40.630000000000003</v>
      </c>
      <c r="J1049" s="16">
        <v>24</v>
      </c>
      <c r="K1049" s="16">
        <v>35.1</v>
      </c>
      <c r="L1049" s="16" t="s">
        <v>151</v>
      </c>
      <c r="M1049" s="78"/>
    </row>
    <row r="1050" spans="1:13" ht="30" x14ac:dyDescent="0.2">
      <c r="A1050" s="55" t="s">
        <v>286</v>
      </c>
      <c r="B1050" s="75" t="s">
        <v>153</v>
      </c>
      <c r="C1050" s="45">
        <v>1.2999999999999999E-2</v>
      </c>
      <c r="D1050" s="46">
        <v>42338.291666666664</v>
      </c>
      <c r="E1050" s="16">
        <v>217</v>
      </c>
      <c r="F1050" s="71" t="s">
        <v>153</v>
      </c>
      <c r="G1050" s="16">
        <f t="shared" si="39"/>
        <v>2.8209999999999997</v>
      </c>
      <c r="H1050" s="20">
        <v>-19.53</v>
      </c>
      <c r="I1050" s="20">
        <v>-40.630000000000003</v>
      </c>
      <c r="J1050" s="16">
        <v>24</v>
      </c>
      <c r="K1050" s="16">
        <v>27.7</v>
      </c>
      <c r="L1050" s="16" t="s">
        <v>151</v>
      </c>
      <c r="M1050" s="78"/>
    </row>
    <row r="1051" spans="1:13" ht="30" x14ac:dyDescent="0.2">
      <c r="A1051" s="27" t="s">
        <v>286</v>
      </c>
      <c r="B1051" s="75" t="s">
        <v>153</v>
      </c>
      <c r="C1051" s="28">
        <v>1.2999999999999999E-2</v>
      </c>
      <c r="D1051" s="31">
        <v>42364.791666666664</v>
      </c>
      <c r="E1051" s="16">
        <v>514</v>
      </c>
      <c r="F1051" s="71" t="s">
        <v>153</v>
      </c>
      <c r="G1051" s="16">
        <f t="shared" si="39"/>
        <v>6.6819999999999995</v>
      </c>
      <c r="H1051" s="20">
        <v>-19.53</v>
      </c>
      <c r="I1051" s="20">
        <v>-40.630000000000003</v>
      </c>
      <c r="J1051" s="16">
        <v>24</v>
      </c>
      <c r="K1051" s="16">
        <v>35.1</v>
      </c>
      <c r="L1051" s="16" t="s">
        <v>151</v>
      </c>
      <c r="M1051" s="78"/>
    </row>
    <row r="1052" spans="1:13" ht="30" x14ac:dyDescent="0.2">
      <c r="A1052" s="27" t="s">
        <v>286</v>
      </c>
      <c r="B1052" s="75" t="s">
        <v>153</v>
      </c>
      <c r="C1052" s="28">
        <v>1.4E-2</v>
      </c>
      <c r="D1052" s="31">
        <v>42347.291666666664</v>
      </c>
      <c r="E1052" s="16">
        <v>514</v>
      </c>
      <c r="F1052" s="71" t="s">
        <v>153</v>
      </c>
      <c r="G1052" s="16">
        <f t="shared" si="39"/>
        <v>7.1959999999999997</v>
      </c>
      <c r="H1052" s="20">
        <v>-19.53</v>
      </c>
      <c r="I1052" s="20">
        <v>-40.630000000000003</v>
      </c>
      <c r="J1052" s="16">
        <v>24</v>
      </c>
      <c r="K1052" s="16">
        <v>35.1</v>
      </c>
      <c r="L1052" s="16" t="s">
        <v>151</v>
      </c>
      <c r="M1052" s="78"/>
    </row>
    <row r="1053" spans="1:13" ht="30" x14ac:dyDescent="0.2">
      <c r="A1053" s="27" t="s">
        <v>286</v>
      </c>
      <c r="B1053" s="75" t="s">
        <v>153</v>
      </c>
      <c r="C1053" s="28">
        <v>1.4E-2</v>
      </c>
      <c r="D1053" s="31">
        <v>42363.291666666664</v>
      </c>
      <c r="E1053" s="16">
        <v>514</v>
      </c>
      <c r="F1053" s="71" t="s">
        <v>153</v>
      </c>
      <c r="G1053" s="16">
        <f t="shared" si="39"/>
        <v>7.1959999999999997</v>
      </c>
      <c r="H1053" s="20">
        <v>-19.53</v>
      </c>
      <c r="I1053" s="20">
        <v>-40.630000000000003</v>
      </c>
      <c r="J1053" s="16">
        <v>24</v>
      </c>
      <c r="K1053" s="16">
        <v>35.1</v>
      </c>
      <c r="L1053" s="16" t="s">
        <v>151</v>
      </c>
      <c r="M1053" s="78"/>
    </row>
    <row r="1054" spans="1:13" ht="30" x14ac:dyDescent="0.2">
      <c r="A1054" s="27" t="s">
        <v>286</v>
      </c>
      <c r="B1054" s="75" t="s">
        <v>153</v>
      </c>
      <c r="C1054" s="28">
        <v>1.4E-2</v>
      </c>
      <c r="D1054" s="31">
        <v>42366.291666666664</v>
      </c>
      <c r="E1054" s="16">
        <v>514</v>
      </c>
      <c r="F1054" s="71" t="s">
        <v>153</v>
      </c>
      <c r="G1054" s="16">
        <f t="shared" si="39"/>
        <v>7.1959999999999997</v>
      </c>
      <c r="H1054" s="20">
        <v>-19.53</v>
      </c>
      <c r="I1054" s="20">
        <v>-40.630000000000003</v>
      </c>
      <c r="J1054" s="16">
        <v>24</v>
      </c>
      <c r="K1054" s="16">
        <v>35.1</v>
      </c>
      <c r="L1054" s="16" t="s">
        <v>151</v>
      </c>
      <c r="M1054" s="78"/>
    </row>
    <row r="1055" spans="1:13" ht="30" x14ac:dyDescent="0.2">
      <c r="A1055" s="27" t="s">
        <v>286</v>
      </c>
      <c r="B1055" s="75" t="s">
        <v>153</v>
      </c>
      <c r="C1055" s="28">
        <v>1.4999999999999999E-2</v>
      </c>
      <c r="D1055" s="31">
        <v>42342.291666666664</v>
      </c>
      <c r="E1055" s="16">
        <v>514</v>
      </c>
      <c r="F1055" s="71" t="s">
        <v>153</v>
      </c>
      <c r="G1055" s="16">
        <f t="shared" si="39"/>
        <v>7.71</v>
      </c>
      <c r="H1055" s="20">
        <v>-19.53</v>
      </c>
      <c r="I1055" s="20">
        <v>-40.630000000000003</v>
      </c>
      <c r="J1055" s="16">
        <v>24</v>
      </c>
      <c r="K1055" s="16">
        <v>35.1</v>
      </c>
      <c r="L1055" s="16" t="s">
        <v>151</v>
      </c>
      <c r="M1055" s="78"/>
    </row>
    <row r="1056" spans="1:13" ht="30" x14ac:dyDescent="0.2">
      <c r="A1056" s="27" t="s">
        <v>286</v>
      </c>
      <c r="B1056" s="75" t="s">
        <v>153</v>
      </c>
      <c r="C1056" s="28">
        <v>1.7000000000000001E-2</v>
      </c>
      <c r="D1056" s="31">
        <v>42345.291666666664</v>
      </c>
      <c r="E1056" s="16">
        <v>514</v>
      </c>
      <c r="F1056" s="71" t="s">
        <v>153</v>
      </c>
      <c r="G1056" s="16">
        <f t="shared" si="39"/>
        <v>8.7380000000000013</v>
      </c>
      <c r="H1056" s="20">
        <v>-19.53</v>
      </c>
      <c r="I1056" s="20">
        <v>-40.630000000000003</v>
      </c>
      <c r="J1056" s="16">
        <v>24</v>
      </c>
      <c r="K1056" s="16">
        <v>35.1</v>
      </c>
      <c r="L1056" s="16" t="s">
        <v>151</v>
      </c>
      <c r="M1056" s="78"/>
    </row>
    <row r="1057" spans="1:13" ht="30" x14ac:dyDescent="0.2">
      <c r="A1057" s="27" t="s">
        <v>286</v>
      </c>
      <c r="B1057" s="75" t="s">
        <v>153</v>
      </c>
      <c r="C1057" s="28">
        <v>1.7999999999999999E-2</v>
      </c>
      <c r="D1057" s="31">
        <v>42343.291666666664</v>
      </c>
      <c r="E1057" s="16">
        <v>514</v>
      </c>
      <c r="F1057" s="71" t="s">
        <v>153</v>
      </c>
      <c r="G1057" s="16">
        <f t="shared" si="39"/>
        <v>9.2519999999999989</v>
      </c>
      <c r="H1057" s="20">
        <v>-19.53</v>
      </c>
      <c r="I1057" s="20">
        <v>-40.630000000000003</v>
      </c>
      <c r="J1057" s="16">
        <v>24</v>
      </c>
      <c r="K1057" s="16">
        <v>35.1</v>
      </c>
      <c r="L1057" s="16" t="s">
        <v>151</v>
      </c>
      <c r="M1057" s="78"/>
    </row>
    <row r="1058" spans="1:13" ht="30" x14ac:dyDescent="0.2">
      <c r="A1058" s="27" t="s">
        <v>286</v>
      </c>
      <c r="B1058" s="75" t="s">
        <v>153</v>
      </c>
      <c r="C1058" s="28">
        <v>1.9E-2</v>
      </c>
      <c r="D1058" s="31">
        <v>42357.291666666664</v>
      </c>
      <c r="E1058" s="16">
        <v>514</v>
      </c>
      <c r="F1058" s="71" t="s">
        <v>153</v>
      </c>
      <c r="G1058" s="16">
        <f t="shared" si="39"/>
        <v>9.766</v>
      </c>
      <c r="H1058" s="20">
        <v>-19.53</v>
      </c>
      <c r="I1058" s="20">
        <v>-40.630000000000003</v>
      </c>
      <c r="J1058" s="16">
        <v>24</v>
      </c>
      <c r="K1058" s="16">
        <v>35.1</v>
      </c>
      <c r="L1058" s="16" t="s">
        <v>151</v>
      </c>
      <c r="M1058" s="78"/>
    </row>
    <row r="1059" spans="1:13" ht="30" x14ac:dyDescent="0.2">
      <c r="A1059" s="55" t="s">
        <v>286</v>
      </c>
      <c r="B1059" s="45">
        <v>1.6199999999999999E-2</v>
      </c>
      <c r="C1059" s="45">
        <v>0.02</v>
      </c>
      <c r="D1059" s="46">
        <v>42329.416666666664</v>
      </c>
      <c r="E1059" s="16">
        <v>217</v>
      </c>
      <c r="F1059" s="16">
        <f>B1059*E1059</f>
        <v>3.5153999999999996</v>
      </c>
      <c r="G1059" s="16">
        <f t="shared" si="39"/>
        <v>4.34</v>
      </c>
      <c r="H1059" s="20">
        <v>-19.53</v>
      </c>
      <c r="I1059" s="20">
        <v>-40.630000000000003</v>
      </c>
      <c r="J1059" s="16">
        <v>24</v>
      </c>
      <c r="K1059" s="16">
        <v>27.7</v>
      </c>
      <c r="L1059" s="16" t="s">
        <v>151</v>
      </c>
      <c r="M1059" s="78"/>
    </row>
    <row r="1060" spans="1:13" ht="30" x14ac:dyDescent="0.2">
      <c r="A1060" s="55" t="s">
        <v>286</v>
      </c>
      <c r="B1060" s="75" t="s">
        <v>153</v>
      </c>
      <c r="C1060" s="45">
        <v>0.02</v>
      </c>
      <c r="D1060" s="46">
        <v>42337.791666666664</v>
      </c>
      <c r="E1060" s="16">
        <v>217</v>
      </c>
      <c r="F1060" s="71" t="s">
        <v>153</v>
      </c>
      <c r="G1060" s="16">
        <f t="shared" si="39"/>
        <v>4.34</v>
      </c>
      <c r="H1060" s="20">
        <v>-19.53</v>
      </c>
      <c r="I1060" s="20">
        <v>-40.630000000000003</v>
      </c>
      <c r="J1060" s="16">
        <v>24</v>
      </c>
      <c r="K1060" s="16">
        <v>27.7</v>
      </c>
      <c r="L1060" s="16" t="s">
        <v>151</v>
      </c>
      <c r="M1060" s="78"/>
    </row>
    <row r="1061" spans="1:13" ht="30" x14ac:dyDescent="0.2">
      <c r="A1061" s="55" t="s">
        <v>286</v>
      </c>
      <c r="B1061" s="75" t="s">
        <v>153</v>
      </c>
      <c r="C1061" s="45">
        <v>0.02</v>
      </c>
      <c r="D1061" s="46">
        <v>42338.791666666664</v>
      </c>
      <c r="E1061" s="16">
        <v>217</v>
      </c>
      <c r="F1061" s="71" t="s">
        <v>153</v>
      </c>
      <c r="G1061" s="16">
        <f t="shared" si="39"/>
        <v>4.34</v>
      </c>
      <c r="H1061" s="20">
        <v>-19.53</v>
      </c>
      <c r="I1061" s="20">
        <v>-40.630000000000003</v>
      </c>
      <c r="J1061" s="16">
        <v>24</v>
      </c>
      <c r="K1061" s="16">
        <v>27.7</v>
      </c>
      <c r="L1061" s="16" t="s">
        <v>151</v>
      </c>
      <c r="M1061" s="78"/>
    </row>
    <row r="1062" spans="1:13" ht="30" x14ac:dyDescent="0.2">
      <c r="A1062" s="55" t="s">
        <v>286</v>
      </c>
      <c r="B1062" s="75" t="s">
        <v>153</v>
      </c>
      <c r="C1062" s="45">
        <v>0.02</v>
      </c>
      <c r="D1062" s="46">
        <v>42328.916666666664</v>
      </c>
      <c r="E1062" s="16">
        <v>217</v>
      </c>
      <c r="F1062" s="71" t="s">
        <v>153</v>
      </c>
      <c r="G1062" s="16">
        <f t="shared" si="39"/>
        <v>4.34</v>
      </c>
      <c r="H1062" s="20">
        <v>-19.53</v>
      </c>
      <c r="I1062" s="20">
        <v>-40.630000000000003</v>
      </c>
      <c r="J1062" s="16">
        <v>24</v>
      </c>
      <c r="K1062" s="16">
        <v>27.7</v>
      </c>
      <c r="L1062" s="16" t="s">
        <v>151</v>
      </c>
      <c r="M1062" s="78"/>
    </row>
    <row r="1063" spans="1:13" ht="30" x14ac:dyDescent="0.2">
      <c r="A1063" s="27" t="s">
        <v>286</v>
      </c>
      <c r="B1063" s="75" t="s">
        <v>153</v>
      </c>
      <c r="C1063" s="28">
        <v>0.02</v>
      </c>
      <c r="D1063" s="31">
        <v>42340.791666666664</v>
      </c>
      <c r="E1063" s="16">
        <v>514</v>
      </c>
      <c r="F1063" s="71" t="s">
        <v>153</v>
      </c>
      <c r="G1063" s="16">
        <f t="shared" si="39"/>
        <v>10.28</v>
      </c>
      <c r="H1063" s="20">
        <v>-19.53</v>
      </c>
      <c r="I1063" s="20">
        <v>-40.630000000000003</v>
      </c>
      <c r="J1063" s="16">
        <v>24</v>
      </c>
      <c r="K1063" s="16">
        <v>35.1</v>
      </c>
      <c r="L1063" s="16" t="s">
        <v>151</v>
      </c>
      <c r="M1063" s="78"/>
    </row>
    <row r="1064" spans="1:13" ht="30" x14ac:dyDescent="0.2">
      <c r="A1064" s="27" t="s">
        <v>286</v>
      </c>
      <c r="B1064" s="75" t="s">
        <v>153</v>
      </c>
      <c r="C1064" s="28">
        <v>0.02</v>
      </c>
      <c r="D1064" s="31">
        <v>42346.791666666664</v>
      </c>
      <c r="E1064" s="16">
        <v>514</v>
      </c>
      <c r="F1064" s="71" t="s">
        <v>153</v>
      </c>
      <c r="G1064" s="16">
        <f t="shared" si="39"/>
        <v>10.28</v>
      </c>
      <c r="H1064" s="20">
        <v>-19.53</v>
      </c>
      <c r="I1064" s="20">
        <v>-40.630000000000003</v>
      </c>
      <c r="J1064" s="16">
        <v>24</v>
      </c>
      <c r="K1064" s="16">
        <v>35.1</v>
      </c>
      <c r="L1064" s="16" t="s">
        <v>151</v>
      </c>
      <c r="M1064" s="78"/>
    </row>
    <row r="1065" spans="1:13" ht="30" x14ac:dyDescent="0.2">
      <c r="A1065" s="27" t="s">
        <v>286</v>
      </c>
      <c r="B1065" s="75" t="s">
        <v>153</v>
      </c>
      <c r="C1065" s="28">
        <v>0.02</v>
      </c>
      <c r="D1065" s="31">
        <v>42353.291666666664</v>
      </c>
      <c r="E1065" s="16">
        <v>514</v>
      </c>
      <c r="F1065" s="71" t="s">
        <v>153</v>
      </c>
      <c r="G1065" s="16">
        <f t="shared" si="39"/>
        <v>10.28</v>
      </c>
      <c r="H1065" s="20">
        <v>-19.53</v>
      </c>
      <c r="I1065" s="20">
        <v>-40.630000000000003</v>
      </c>
      <c r="J1065" s="16">
        <v>24</v>
      </c>
      <c r="K1065" s="16">
        <v>35.1</v>
      </c>
      <c r="L1065" s="16" t="s">
        <v>151</v>
      </c>
      <c r="M1065" s="78"/>
    </row>
    <row r="1066" spans="1:13" ht="30" x14ac:dyDescent="0.2">
      <c r="A1066" s="27" t="s">
        <v>286</v>
      </c>
      <c r="B1066" s="75" t="s">
        <v>153</v>
      </c>
      <c r="C1066" s="28">
        <v>0.02</v>
      </c>
      <c r="D1066" s="31">
        <v>42359.791666666664</v>
      </c>
      <c r="E1066" s="16">
        <v>514</v>
      </c>
      <c r="F1066" s="71" t="s">
        <v>153</v>
      </c>
      <c r="G1066" s="16">
        <f t="shared" si="39"/>
        <v>10.28</v>
      </c>
      <c r="H1066" s="20">
        <v>-19.53</v>
      </c>
      <c r="I1066" s="20">
        <v>-40.630000000000003</v>
      </c>
      <c r="J1066" s="16">
        <v>24</v>
      </c>
      <c r="K1066" s="16">
        <v>35.1</v>
      </c>
      <c r="L1066" s="16" t="s">
        <v>151</v>
      </c>
      <c r="M1066" s="78"/>
    </row>
    <row r="1067" spans="1:13" ht="30" x14ac:dyDescent="0.2">
      <c r="A1067" s="27" t="s">
        <v>286</v>
      </c>
      <c r="B1067" s="75" t="s">
        <v>153</v>
      </c>
      <c r="C1067" s="28">
        <v>0.02</v>
      </c>
      <c r="D1067" s="31">
        <v>42369.291666666664</v>
      </c>
      <c r="E1067" s="16">
        <v>514</v>
      </c>
      <c r="F1067" s="71" t="s">
        <v>153</v>
      </c>
      <c r="G1067" s="16">
        <f t="shared" si="39"/>
        <v>10.28</v>
      </c>
      <c r="H1067" s="20">
        <v>-19.53</v>
      </c>
      <c r="I1067" s="20">
        <v>-40.630000000000003</v>
      </c>
      <c r="J1067" s="16">
        <v>24</v>
      </c>
      <c r="K1067" s="16">
        <v>35.1</v>
      </c>
      <c r="L1067" s="16" t="s">
        <v>151</v>
      </c>
      <c r="M1067" s="78"/>
    </row>
    <row r="1068" spans="1:13" ht="30" x14ac:dyDescent="0.2">
      <c r="A1068" s="27" t="s">
        <v>286</v>
      </c>
      <c r="B1068" s="75" t="s">
        <v>153</v>
      </c>
      <c r="C1068" s="28">
        <v>2.1000000000000001E-2</v>
      </c>
      <c r="D1068" s="31">
        <v>42341.291666666664</v>
      </c>
      <c r="E1068" s="16">
        <v>514</v>
      </c>
      <c r="F1068" s="71" t="s">
        <v>153</v>
      </c>
      <c r="G1068" s="16">
        <f t="shared" si="39"/>
        <v>10.794</v>
      </c>
      <c r="H1068" s="20">
        <v>-19.53</v>
      </c>
      <c r="I1068" s="20">
        <v>-40.630000000000003</v>
      </c>
      <c r="J1068" s="16">
        <v>24</v>
      </c>
      <c r="K1068" s="16">
        <v>35.1</v>
      </c>
      <c r="L1068" s="16" t="s">
        <v>151</v>
      </c>
      <c r="M1068" s="78"/>
    </row>
    <row r="1069" spans="1:13" ht="30" x14ac:dyDescent="0.2">
      <c r="A1069" s="27" t="s">
        <v>286</v>
      </c>
      <c r="B1069" s="75" t="s">
        <v>153</v>
      </c>
      <c r="C1069" s="28">
        <v>2.1000000000000001E-2</v>
      </c>
      <c r="D1069" s="31">
        <v>42344.291666666664</v>
      </c>
      <c r="E1069" s="16">
        <v>514</v>
      </c>
      <c r="F1069" s="71" t="s">
        <v>153</v>
      </c>
      <c r="G1069" s="16">
        <f t="shared" si="39"/>
        <v>10.794</v>
      </c>
      <c r="H1069" s="20">
        <v>-19.53</v>
      </c>
      <c r="I1069" s="20">
        <v>-40.630000000000003</v>
      </c>
      <c r="J1069" s="16">
        <v>24</v>
      </c>
      <c r="K1069" s="16">
        <v>35.1</v>
      </c>
      <c r="L1069" s="16" t="s">
        <v>151</v>
      </c>
      <c r="M1069" s="78"/>
    </row>
    <row r="1070" spans="1:13" ht="30" x14ac:dyDescent="0.2">
      <c r="A1070" s="27" t="s">
        <v>286</v>
      </c>
      <c r="B1070" s="75" t="s">
        <v>153</v>
      </c>
      <c r="C1070" s="28">
        <v>2.1000000000000001E-2</v>
      </c>
      <c r="D1070" s="31">
        <v>42345.791666666664</v>
      </c>
      <c r="E1070" s="16">
        <v>514</v>
      </c>
      <c r="F1070" s="71" t="s">
        <v>153</v>
      </c>
      <c r="G1070" s="16">
        <f t="shared" si="39"/>
        <v>10.794</v>
      </c>
      <c r="H1070" s="20">
        <v>-19.53</v>
      </c>
      <c r="I1070" s="20">
        <v>-40.630000000000003</v>
      </c>
      <c r="J1070" s="16">
        <v>24</v>
      </c>
      <c r="K1070" s="16">
        <v>35.1</v>
      </c>
      <c r="L1070" s="16" t="s">
        <v>151</v>
      </c>
      <c r="M1070" s="78"/>
    </row>
    <row r="1071" spans="1:13" ht="30" x14ac:dyDescent="0.2">
      <c r="A1071" s="27" t="s">
        <v>286</v>
      </c>
      <c r="B1071" s="75" t="s">
        <v>153</v>
      </c>
      <c r="C1071" s="28">
        <v>2.1000000000000001E-2</v>
      </c>
      <c r="D1071" s="31">
        <v>42347.791666666664</v>
      </c>
      <c r="E1071" s="16">
        <v>514</v>
      </c>
      <c r="F1071" s="71" t="s">
        <v>153</v>
      </c>
      <c r="G1071" s="16">
        <f t="shared" si="39"/>
        <v>10.794</v>
      </c>
      <c r="H1071" s="20">
        <v>-19.53</v>
      </c>
      <c r="I1071" s="20">
        <v>-40.630000000000003</v>
      </c>
      <c r="J1071" s="16">
        <v>24</v>
      </c>
      <c r="K1071" s="16">
        <v>35.1</v>
      </c>
      <c r="L1071" s="16" t="s">
        <v>151</v>
      </c>
      <c r="M1071" s="78"/>
    </row>
    <row r="1072" spans="1:13" ht="30" x14ac:dyDescent="0.2">
      <c r="A1072" s="27" t="s">
        <v>286</v>
      </c>
      <c r="B1072" s="75" t="s">
        <v>153</v>
      </c>
      <c r="C1072" s="28">
        <v>2.1000000000000001E-2</v>
      </c>
      <c r="D1072" s="31">
        <v>42354.291666666664</v>
      </c>
      <c r="E1072" s="16">
        <v>514</v>
      </c>
      <c r="F1072" s="71" t="s">
        <v>153</v>
      </c>
      <c r="G1072" s="16">
        <f t="shared" si="39"/>
        <v>10.794</v>
      </c>
      <c r="H1072" s="20">
        <v>-19.53</v>
      </c>
      <c r="I1072" s="20">
        <v>-40.630000000000003</v>
      </c>
      <c r="J1072" s="16">
        <v>24</v>
      </c>
      <c r="K1072" s="16">
        <v>35.1</v>
      </c>
      <c r="L1072" s="16" t="s">
        <v>151</v>
      </c>
      <c r="M1072" s="78"/>
    </row>
    <row r="1073" spans="1:13" ht="30" x14ac:dyDescent="0.2">
      <c r="A1073" s="27" t="s">
        <v>286</v>
      </c>
      <c r="B1073" s="75" t="s">
        <v>153</v>
      </c>
      <c r="C1073" s="28">
        <v>2.1000000000000001E-2</v>
      </c>
      <c r="D1073" s="31">
        <v>42362.291666666664</v>
      </c>
      <c r="E1073" s="16">
        <v>514</v>
      </c>
      <c r="F1073" s="71" t="s">
        <v>153</v>
      </c>
      <c r="G1073" s="16">
        <f t="shared" si="39"/>
        <v>10.794</v>
      </c>
      <c r="H1073" s="20">
        <v>-19.53</v>
      </c>
      <c r="I1073" s="20">
        <v>-40.630000000000003</v>
      </c>
      <c r="J1073" s="16">
        <v>24</v>
      </c>
      <c r="K1073" s="16">
        <v>35.1</v>
      </c>
      <c r="L1073" s="16" t="s">
        <v>151</v>
      </c>
      <c r="M1073" s="78"/>
    </row>
    <row r="1074" spans="1:13" ht="30" x14ac:dyDescent="0.2">
      <c r="A1074" s="27" t="s">
        <v>286</v>
      </c>
      <c r="B1074" s="75" t="s">
        <v>153</v>
      </c>
      <c r="C1074" s="28">
        <v>2.1999999999999999E-2</v>
      </c>
      <c r="D1074" s="31">
        <v>42343.791666666664</v>
      </c>
      <c r="E1074" s="16">
        <v>514</v>
      </c>
      <c r="F1074" s="71" t="s">
        <v>153</v>
      </c>
      <c r="G1074" s="16">
        <f t="shared" si="39"/>
        <v>11.308</v>
      </c>
      <c r="H1074" s="20">
        <v>-19.53</v>
      </c>
      <c r="I1074" s="20">
        <v>-40.630000000000003</v>
      </c>
      <c r="J1074" s="16">
        <v>24</v>
      </c>
      <c r="K1074" s="16">
        <v>35.1</v>
      </c>
      <c r="L1074" s="16" t="s">
        <v>151</v>
      </c>
      <c r="M1074" s="78"/>
    </row>
    <row r="1075" spans="1:13" ht="30" x14ac:dyDescent="0.2">
      <c r="A1075" s="27" t="s">
        <v>286</v>
      </c>
      <c r="B1075" s="75" t="s">
        <v>153</v>
      </c>
      <c r="C1075" s="28">
        <v>2.1999999999999999E-2</v>
      </c>
      <c r="D1075" s="31">
        <v>42348.291666666664</v>
      </c>
      <c r="E1075" s="16">
        <v>514</v>
      </c>
      <c r="F1075" s="71" t="s">
        <v>153</v>
      </c>
      <c r="G1075" s="16">
        <f t="shared" si="39"/>
        <v>11.308</v>
      </c>
      <c r="H1075" s="20">
        <v>-19.53</v>
      </c>
      <c r="I1075" s="20">
        <v>-40.630000000000003</v>
      </c>
      <c r="J1075" s="16">
        <v>24</v>
      </c>
      <c r="K1075" s="16">
        <v>35.1</v>
      </c>
      <c r="L1075" s="16" t="s">
        <v>151</v>
      </c>
      <c r="M1075" s="78"/>
    </row>
    <row r="1076" spans="1:13" ht="30" x14ac:dyDescent="0.2">
      <c r="A1076" s="27" t="s">
        <v>286</v>
      </c>
      <c r="B1076" s="75" t="s">
        <v>153</v>
      </c>
      <c r="C1076" s="28">
        <v>2.3E-2</v>
      </c>
      <c r="D1076" s="31">
        <v>42346.291666666664</v>
      </c>
      <c r="E1076" s="16">
        <v>514</v>
      </c>
      <c r="F1076" s="71" t="s">
        <v>153</v>
      </c>
      <c r="G1076" s="16">
        <f t="shared" si="39"/>
        <v>11.821999999999999</v>
      </c>
      <c r="H1076" s="20">
        <v>-19.53</v>
      </c>
      <c r="I1076" s="20">
        <v>-40.630000000000003</v>
      </c>
      <c r="J1076" s="16">
        <v>24</v>
      </c>
      <c r="K1076" s="16">
        <v>35.1</v>
      </c>
      <c r="L1076" s="16" t="s">
        <v>151</v>
      </c>
      <c r="M1076" s="78"/>
    </row>
    <row r="1077" spans="1:13" ht="30" x14ac:dyDescent="0.2">
      <c r="A1077" s="27" t="s">
        <v>286</v>
      </c>
      <c r="B1077" s="75" t="s">
        <v>153</v>
      </c>
      <c r="C1077" s="28">
        <v>2.3E-2</v>
      </c>
      <c r="D1077" s="31">
        <v>42354.791666666664</v>
      </c>
      <c r="E1077" s="16">
        <v>514</v>
      </c>
      <c r="F1077" s="71" t="s">
        <v>153</v>
      </c>
      <c r="G1077" s="16">
        <f t="shared" si="39"/>
        <v>11.821999999999999</v>
      </c>
      <c r="H1077" s="20">
        <v>-19.53</v>
      </c>
      <c r="I1077" s="20">
        <v>-40.630000000000003</v>
      </c>
      <c r="J1077" s="16">
        <v>24</v>
      </c>
      <c r="K1077" s="16">
        <v>35.1</v>
      </c>
      <c r="L1077" s="16" t="s">
        <v>151</v>
      </c>
      <c r="M1077" s="78"/>
    </row>
    <row r="1078" spans="1:13" ht="30" x14ac:dyDescent="0.2">
      <c r="A1078" s="27" t="s">
        <v>286</v>
      </c>
      <c r="B1078" s="75" t="s">
        <v>153</v>
      </c>
      <c r="C1078" s="28">
        <v>2.3E-2</v>
      </c>
      <c r="D1078" s="31">
        <v>42364.291666666664</v>
      </c>
      <c r="E1078" s="16">
        <v>514</v>
      </c>
      <c r="F1078" s="71" t="s">
        <v>153</v>
      </c>
      <c r="G1078" s="16">
        <f t="shared" si="39"/>
        <v>11.821999999999999</v>
      </c>
      <c r="H1078" s="20">
        <v>-19.53</v>
      </c>
      <c r="I1078" s="20">
        <v>-40.630000000000003</v>
      </c>
      <c r="J1078" s="16">
        <v>24</v>
      </c>
      <c r="K1078" s="16">
        <v>35.1</v>
      </c>
      <c r="L1078" s="16" t="s">
        <v>151</v>
      </c>
      <c r="M1078" s="78"/>
    </row>
    <row r="1079" spans="1:13" ht="30" x14ac:dyDescent="0.2">
      <c r="A1079" s="27" t="s">
        <v>286</v>
      </c>
      <c r="B1079" s="75" t="s">
        <v>153</v>
      </c>
      <c r="C1079" s="28">
        <v>2.4E-2</v>
      </c>
      <c r="D1079" s="31">
        <v>42344.791666666664</v>
      </c>
      <c r="E1079" s="16">
        <v>514</v>
      </c>
      <c r="F1079" s="71" t="s">
        <v>153</v>
      </c>
      <c r="G1079" s="16">
        <f t="shared" si="39"/>
        <v>12.336</v>
      </c>
      <c r="H1079" s="20">
        <v>-19.53</v>
      </c>
      <c r="I1079" s="20">
        <v>-40.630000000000003</v>
      </c>
      <c r="J1079" s="16">
        <v>24</v>
      </c>
      <c r="K1079" s="16">
        <v>35.1</v>
      </c>
      <c r="L1079" s="16" t="s">
        <v>151</v>
      </c>
      <c r="M1079" s="78"/>
    </row>
    <row r="1080" spans="1:13" ht="30" x14ac:dyDescent="0.2">
      <c r="A1080" s="27" t="s">
        <v>286</v>
      </c>
      <c r="B1080" s="75" t="s">
        <v>153</v>
      </c>
      <c r="C1080" s="28">
        <v>2.5000000000000001E-2</v>
      </c>
      <c r="D1080" s="31">
        <v>42367.791666666664</v>
      </c>
      <c r="E1080" s="16">
        <v>514</v>
      </c>
      <c r="F1080" s="71" t="s">
        <v>153</v>
      </c>
      <c r="G1080" s="16">
        <f t="shared" si="39"/>
        <v>12.850000000000001</v>
      </c>
      <c r="H1080" s="20">
        <v>-19.53</v>
      </c>
      <c r="I1080" s="20">
        <v>-40.630000000000003</v>
      </c>
      <c r="J1080" s="16">
        <v>24</v>
      </c>
      <c r="K1080" s="16">
        <v>35.1</v>
      </c>
      <c r="L1080" s="16" t="s">
        <v>151</v>
      </c>
      <c r="M1080" s="78"/>
    </row>
    <row r="1081" spans="1:13" ht="30" x14ac:dyDescent="0.2">
      <c r="A1081" s="27" t="s">
        <v>286</v>
      </c>
      <c r="B1081" s="75" t="s">
        <v>153</v>
      </c>
      <c r="C1081" s="28">
        <v>2.5999999999999999E-2</v>
      </c>
      <c r="D1081" s="31">
        <v>42353.791666666664</v>
      </c>
      <c r="E1081" s="16">
        <v>514</v>
      </c>
      <c r="F1081" s="71" t="s">
        <v>153</v>
      </c>
      <c r="G1081" s="16">
        <f t="shared" si="39"/>
        <v>13.363999999999999</v>
      </c>
      <c r="H1081" s="20">
        <v>-19.53</v>
      </c>
      <c r="I1081" s="20">
        <v>-40.630000000000003</v>
      </c>
      <c r="J1081" s="16">
        <v>24</v>
      </c>
      <c r="K1081" s="16">
        <v>35.1</v>
      </c>
      <c r="L1081" s="16" t="s">
        <v>151</v>
      </c>
      <c r="M1081" s="78"/>
    </row>
    <row r="1082" spans="1:13" ht="30" x14ac:dyDescent="0.2">
      <c r="A1082" s="27" t="s">
        <v>286</v>
      </c>
      <c r="B1082" s="75" t="s">
        <v>153</v>
      </c>
      <c r="C1082" s="28">
        <v>2.5999999999999999E-2</v>
      </c>
      <c r="D1082" s="31">
        <v>42363.791666666664</v>
      </c>
      <c r="E1082" s="16">
        <v>514</v>
      </c>
      <c r="F1082" s="71" t="s">
        <v>153</v>
      </c>
      <c r="G1082" s="16">
        <f t="shared" si="39"/>
        <v>13.363999999999999</v>
      </c>
      <c r="H1082" s="20">
        <v>-19.53</v>
      </c>
      <c r="I1082" s="20">
        <v>-40.630000000000003</v>
      </c>
      <c r="J1082" s="16">
        <v>24</v>
      </c>
      <c r="K1082" s="16">
        <v>35.1</v>
      </c>
      <c r="L1082" s="16" t="s">
        <v>151</v>
      </c>
      <c r="M1082" s="78"/>
    </row>
    <row r="1083" spans="1:13" ht="30" x14ac:dyDescent="0.2">
      <c r="A1083" s="27" t="s">
        <v>286</v>
      </c>
      <c r="B1083" s="75" t="s">
        <v>153</v>
      </c>
      <c r="C1083" s="28">
        <v>2.5999999999999999E-2</v>
      </c>
      <c r="D1083" s="31">
        <v>42368.291666666664</v>
      </c>
      <c r="E1083" s="16">
        <v>514</v>
      </c>
      <c r="F1083" s="71" t="s">
        <v>153</v>
      </c>
      <c r="G1083" s="16">
        <f t="shared" si="39"/>
        <v>13.363999999999999</v>
      </c>
      <c r="H1083" s="20">
        <v>-19.53</v>
      </c>
      <c r="I1083" s="20">
        <v>-40.630000000000003</v>
      </c>
      <c r="J1083" s="16">
        <v>24</v>
      </c>
      <c r="K1083" s="16">
        <v>35.1</v>
      </c>
      <c r="L1083" s="16" t="s">
        <v>151</v>
      </c>
      <c r="M1083" s="78"/>
    </row>
    <row r="1084" spans="1:13" ht="30" x14ac:dyDescent="0.2">
      <c r="A1084" s="27" t="s">
        <v>286</v>
      </c>
      <c r="B1084" s="75" t="s">
        <v>153</v>
      </c>
      <c r="C1084" s="28">
        <v>2.7E-2</v>
      </c>
      <c r="D1084" s="31">
        <v>42361.791666666664</v>
      </c>
      <c r="E1084" s="16">
        <v>514</v>
      </c>
      <c r="F1084" s="71" t="s">
        <v>153</v>
      </c>
      <c r="G1084" s="16">
        <f t="shared" si="39"/>
        <v>13.878</v>
      </c>
      <c r="H1084" s="20">
        <v>-19.53</v>
      </c>
      <c r="I1084" s="20">
        <v>-40.630000000000003</v>
      </c>
      <c r="J1084" s="16">
        <v>24</v>
      </c>
      <c r="K1084" s="16">
        <v>35.1</v>
      </c>
      <c r="L1084" s="16" t="s">
        <v>151</v>
      </c>
      <c r="M1084" s="78"/>
    </row>
    <row r="1085" spans="1:13" ht="30" x14ac:dyDescent="0.2">
      <c r="A1085" s="27" t="s">
        <v>286</v>
      </c>
      <c r="B1085" s="75" t="s">
        <v>153</v>
      </c>
      <c r="C1085" s="28">
        <v>2.7E-2</v>
      </c>
      <c r="D1085" s="31">
        <v>42362.791666666664</v>
      </c>
      <c r="E1085" s="16">
        <v>514</v>
      </c>
      <c r="F1085" s="71" t="s">
        <v>153</v>
      </c>
      <c r="G1085" s="16">
        <f t="shared" ref="G1085:G1148" si="41">C1085*E1085</f>
        <v>13.878</v>
      </c>
      <c r="H1085" s="20">
        <v>-19.53</v>
      </c>
      <c r="I1085" s="20">
        <v>-40.630000000000003</v>
      </c>
      <c r="J1085" s="16">
        <v>24</v>
      </c>
      <c r="K1085" s="16">
        <v>35.1</v>
      </c>
      <c r="L1085" s="16" t="s">
        <v>151</v>
      </c>
      <c r="M1085" s="78"/>
    </row>
    <row r="1086" spans="1:13" ht="30" x14ac:dyDescent="0.2">
      <c r="A1086" s="27" t="s">
        <v>286</v>
      </c>
      <c r="B1086" s="75" t="s">
        <v>153</v>
      </c>
      <c r="C1086" s="28">
        <v>2.8000000000000001E-2</v>
      </c>
      <c r="D1086" s="31">
        <v>42352.291666666664</v>
      </c>
      <c r="E1086" s="16">
        <v>514</v>
      </c>
      <c r="F1086" s="71" t="s">
        <v>153</v>
      </c>
      <c r="G1086" s="16">
        <f t="shared" si="41"/>
        <v>14.391999999999999</v>
      </c>
      <c r="H1086" s="20">
        <v>-19.53</v>
      </c>
      <c r="I1086" s="20">
        <v>-40.630000000000003</v>
      </c>
      <c r="J1086" s="16">
        <v>24</v>
      </c>
      <c r="K1086" s="16">
        <v>35.1</v>
      </c>
      <c r="L1086" s="16" t="s">
        <v>151</v>
      </c>
      <c r="M1086" s="78"/>
    </row>
    <row r="1087" spans="1:13" ht="30" x14ac:dyDescent="0.2">
      <c r="A1087" s="27" t="s">
        <v>286</v>
      </c>
      <c r="B1087" s="75" t="s">
        <v>153</v>
      </c>
      <c r="C1087" s="28">
        <v>2.9000000000000001E-2</v>
      </c>
      <c r="D1087" s="31">
        <v>42366.791666666664</v>
      </c>
      <c r="E1087" s="16">
        <v>514</v>
      </c>
      <c r="F1087" s="71" t="s">
        <v>153</v>
      </c>
      <c r="G1087" s="16">
        <f t="shared" si="41"/>
        <v>14.906000000000001</v>
      </c>
      <c r="H1087" s="20">
        <v>-19.53</v>
      </c>
      <c r="I1087" s="20">
        <v>-40.630000000000003</v>
      </c>
      <c r="J1087" s="16">
        <v>24</v>
      </c>
      <c r="K1087" s="16">
        <v>35.1</v>
      </c>
      <c r="L1087" s="16" t="s">
        <v>151</v>
      </c>
      <c r="M1087" s="78"/>
    </row>
    <row r="1088" spans="1:13" ht="30" x14ac:dyDescent="0.2">
      <c r="A1088" s="27" t="s">
        <v>286</v>
      </c>
      <c r="B1088" s="75" t="s">
        <v>153</v>
      </c>
      <c r="C1088" s="28">
        <v>3.2000000000000001E-2</v>
      </c>
      <c r="D1088" s="31">
        <v>42351.791666666664</v>
      </c>
      <c r="E1088" s="16">
        <v>514</v>
      </c>
      <c r="F1088" s="71" t="s">
        <v>153</v>
      </c>
      <c r="G1088" s="16">
        <f t="shared" si="41"/>
        <v>16.448</v>
      </c>
      <c r="H1088" s="20">
        <v>-19.53</v>
      </c>
      <c r="I1088" s="20">
        <v>-40.630000000000003</v>
      </c>
      <c r="J1088" s="16">
        <v>24</v>
      </c>
      <c r="K1088" s="16">
        <v>35.1</v>
      </c>
      <c r="L1088" s="16" t="s">
        <v>151</v>
      </c>
      <c r="M1088" s="78"/>
    </row>
    <row r="1089" spans="1:13" ht="30" x14ac:dyDescent="0.2">
      <c r="A1089" s="27" t="s">
        <v>286</v>
      </c>
      <c r="B1089" s="75" t="s">
        <v>153</v>
      </c>
      <c r="C1089" s="28">
        <v>3.2000000000000001E-2</v>
      </c>
      <c r="D1089" s="31">
        <v>42367.291666666664</v>
      </c>
      <c r="E1089" s="16">
        <v>514</v>
      </c>
      <c r="F1089" s="71" t="s">
        <v>153</v>
      </c>
      <c r="G1089" s="16">
        <f t="shared" si="41"/>
        <v>16.448</v>
      </c>
      <c r="H1089" s="20">
        <v>-19.53</v>
      </c>
      <c r="I1089" s="20">
        <v>-40.630000000000003</v>
      </c>
      <c r="J1089" s="16">
        <v>24</v>
      </c>
      <c r="K1089" s="16">
        <v>35.1</v>
      </c>
      <c r="L1089" s="16" t="s">
        <v>151</v>
      </c>
      <c r="M1089" s="78"/>
    </row>
    <row r="1090" spans="1:13" ht="30" x14ac:dyDescent="0.2">
      <c r="A1090" s="55" t="s">
        <v>286</v>
      </c>
      <c r="B1090" s="45">
        <v>5.8199999999999997E-3</v>
      </c>
      <c r="C1090" s="45">
        <v>3.2500000000000001E-2</v>
      </c>
      <c r="D1090" s="46">
        <v>42328.166666666664</v>
      </c>
      <c r="E1090" s="16">
        <v>217</v>
      </c>
      <c r="F1090" s="16">
        <f>B1090*E1090</f>
        <v>1.26294</v>
      </c>
      <c r="G1090" s="16">
        <f t="shared" si="41"/>
        <v>7.0525000000000002</v>
      </c>
      <c r="H1090" s="20">
        <v>-19.53</v>
      </c>
      <c r="I1090" s="20">
        <v>-40.630000000000003</v>
      </c>
      <c r="J1090" s="16">
        <v>24</v>
      </c>
      <c r="K1090" s="16">
        <v>27.7</v>
      </c>
      <c r="L1090" s="16" t="s">
        <v>151</v>
      </c>
      <c r="M1090" s="78"/>
    </row>
    <row r="1091" spans="1:13" ht="30" x14ac:dyDescent="0.2">
      <c r="A1091" s="27" t="s">
        <v>286</v>
      </c>
      <c r="B1091" s="75" t="s">
        <v>153</v>
      </c>
      <c r="C1091" s="28">
        <v>3.5999999999999997E-2</v>
      </c>
      <c r="D1091" s="31">
        <v>42368.791666666664</v>
      </c>
      <c r="E1091" s="16">
        <v>514</v>
      </c>
      <c r="F1091" s="71" t="s">
        <v>153</v>
      </c>
      <c r="G1091" s="16">
        <f t="shared" si="41"/>
        <v>18.503999999999998</v>
      </c>
      <c r="H1091" s="20">
        <v>-19.53</v>
      </c>
      <c r="I1091" s="20">
        <v>-40.630000000000003</v>
      </c>
      <c r="J1091" s="16">
        <v>24</v>
      </c>
      <c r="K1091" s="16">
        <v>35.1</v>
      </c>
      <c r="L1091" s="16" t="s">
        <v>151</v>
      </c>
      <c r="M1091" s="78"/>
    </row>
    <row r="1092" spans="1:13" ht="30" x14ac:dyDescent="0.2">
      <c r="A1092" s="27" t="s">
        <v>286</v>
      </c>
      <c r="B1092" s="75" t="s">
        <v>153</v>
      </c>
      <c r="C1092" s="28">
        <v>3.7999999999999999E-2</v>
      </c>
      <c r="D1092" s="31">
        <v>42341.791666666664</v>
      </c>
      <c r="E1092" s="16">
        <v>514</v>
      </c>
      <c r="F1092" s="71" t="s">
        <v>153</v>
      </c>
      <c r="G1092" s="16">
        <f t="shared" si="41"/>
        <v>19.532</v>
      </c>
      <c r="H1092" s="20">
        <v>-19.53</v>
      </c>
      <c r="I1092" s="20">
        <v>-40.630000000000003</v>
      </c>
      <c r="J1092" s="16">
        <v>24</v>
      </c>
      <c r="K1092" s="16">
        <v>35.1</v>
      </c>
      <c r="L1092" s="16" t="s">
        <v>151</v>
      </c>
      <c r="M1092" s="78"/>
    </row>
    <row r="1093" spans="1:13" ht="30" x14ac:dyDescent="0.2">
      <c r="A1093" s="55" t="s">
        <v>286</v>
      </c>
      <c r="B1093" s="45">
        <v>1.6199999999999999E-2</v>
      </c>
      <c r="C1093" s="45">
        <v>3.8100000000000002E-2</v>
      </c>
      <c r="D1093" s="46">
        <v>42328.833333333336</v>
      </c>
      <c r="E1093" s="16">
        <v>217</v>
      </c>
      <c r="F1093" s="16">
        <f>B1093*E1093</f>
        <v>3.5153999999999996</v>
      </c>
      <c r="G1093" s="16">
        <f t="shared" si="41"/>
        <v>8.2676999999999996</v>
      </c>
      <c r="H1093" s="20">
        <v>-19.53</v>
      </c>
      <c r="I1093" s="20">
        <v>-40.630000000000003</v>
      </c>
      <c r="J1093" s="16">
        <v>24</v>
      </c>
      <c r="K1093" s="16">
        <v>27.7</v>
      </c>
      <c r="L1093" s="16" t="s">
        <v>151</v>
      </c>
      <c r="M1093" s="78"/>
    </row>
    <row r="1094" spans="1:13" ht="30" x14ac:dyDescent="0.2">
      <c r="A1094" s="55" t="s">
        <v>286</v>
      </c>
      <c r="B1094" s="45">
        <v>6.2100000000000002E-3</v>
      </c>
      <c r="C1094" s="45">
        <v>3.8199999999999998E-2</v>
      </c>
      <c r="D1094" s="46">
        <v>42327.666666666664</v>
      </c>
      <c r="E1094" s="16">
        <v>217</v>
      </c>
      <c r="F1094" s="16">
        <f>B1094*E1094</f>
        <v>1.3475700000000002</v>
      </c>
      <c r="G1094" s="16">
        <f t="shared" si="41"/>
        <v>8.2893999999999988</v>
      </c>
      <c r="H1094" s="20">
        <v>-19.53</v>
      </c>
      <c r="I1094" s="20">
        <v>-40.630000000000003</v>
      </c>
      <c r="J1094" s="16">
        <v>24</v>
      </c>
      <c r="K1094" s="16">
        <v>27.7</v>
      </c>
      <c r="L1094" s="16" t="s">
        <v>151</v>
      </c>
      <c r="M1094" s="78"/>
    </row>
    <row r="1095" spans="1:13" ht="30" x14ac:dyDescent="0.2">
      <c r="A1095" s="55" t="s">
        <v>286</v>
      </c>
      <c r="B1095" s="45">
        <v>0.1134</v>
      </c>
      <c r="C1095" s="45">
        <v>0.04</v>
      </c>
      <c r="D1095" s="46">
        <v>42328.166666666664</v>
      </c>
      <c r="E1095" s="16">
        <v>217</v>
      </c>
      <c r="F1095" s="16">
        <f>B1095*E1095</f>
        <v>24.607800000000001</v>
      </c>
      <c r="G1095" s="16">
        <f t="shared" si="41"/>
        <v>8.68</v>
      </c>
      <c r="H1095" s="20">
        <v>-19.53</v>
      </c>
      <c r="I1095" s="20">
        <v>-40.630000000000003</v>
      </c>
      <c r="J1095" s="16">
        <v>24</v>
      </c>
      <c r="K1095" s="16">
        <v>27.7</v>
      </c>
      <c r="L1095" s="16" t="s">
        <v>151</v>
      </c>
      <c r="M1095" s="78"/>
    </row>
    <row r="1096" spans="1:13" ht="30" x14ac:dyDescent="0.2">
      <c r="A1096" s="55" t="s">
        <v>286</v>
      </c>
      <c r="B1096" s="45">
        <v>0.1603</v>
      </c>
      <c r="C1096" s="45">
        <v>0.04</v>
      </c>
      <c r="D1096" s="46">
        <v>42328.666666666664</v>
      </c>
      <c r="E1096" s="16">
        <v>217</v>
      </c>
      <c r="F1096" s="16">
        <f>B1096*E1096</f>
        <v>34.7851</v>
      </c>
      <c r="G1096" s="16">
        <f t="shared" si="41"/>
        <v>8.68</v>
      </c>
      <c r="H1096" s="20">
        <v>-19.53</v>
      </c>
      <c r="I1096" s="20">
        <v>-40.630000000000003</v>
      </c>
      <c r="J1096" s="16">
        <v>24</v>
      </c>
      <c r="K1096" s="16">
        <v>27.7</v>
      </c>
      <c r="L1096" s="16" t="s">
        <v>151</v>
      </c>
      <c r="M1096" s="78"/>
    </row>
    <row r="1097" spans="1:13" ht="30" x14ac:dyDescent="0.2">
      <c r="A1097" s="55" t="s">
        <v>286</v>
      </c>
      <c r="B1097" s="75" t="s">
        <v>153</v>
      </c>
      <c r="C1097" s="45">
        <v>0.04</v>
      </c>
      <c r="D1097" s="46">
        <v>42330.416666666664</v>
      </c>
      <c r="E1097" s="16">
        <v>217</v>
      </c>
      <c r="F1097" s="71" t="s">
        <v>153</v>
      </c>
      <c r="G1097" s="16">
        <f t="shared" si="41"/>
        <v>8.68</v>
      </c>
      <c r="H1097" s="20">
        <v>-19.53</v>
      </c>
      <c r="I1097" s="20">
        <v>-40.630000000000003</v>
      </c>
      <c r="J1097" s="16">
        <v>24</v>
      </c>
      <c r="K1097" s="16">
        <v>27.7</v>
      </c>
      <c r="L1097" s="16" t="s">
        <v>151</v>
      </c>
      <c r="M1097" s="78"/>
    </row>
    <row r="1098" spans="1:13" ht="30" x14ac:dyDescent="0.2">
      <c r="A1098" s="55" t="s">
        <v>286</v>
      </c>
      <c r="B1098" s="45">
        <v>7.4999999999999997E-3</v>
      </c>
      <c r="C1098" s="45">
        <v>4.0500000000000001E-2</v>
      </c>
      <c r="D1098" s="46">
        <v>42327.416666666664</v>
      </c>
      <c r="E1098" s="16">
        <v>217</v>
      </c>
      <c r="F1098" s="16">
        <f>B1098*E1098</f>
        <v>1.6274999999999999</v>
      </c>
      <c r="G1098" s="16">
        <f t="shared" si="41"/>
        <v>8.7885000000000009</v>
      </c>
      <c r="H1098" s="20">
        <v>-19.53</v>
      </c>
      <c r="I1098" s="20">
        <v>-40.630000000000003</v>
      </c>
      <c r="J1098" s="16">
        <v>24</v>
      </c>
      <c r="K1098" s="16">
        <v>27.7</v>
      </c>
      <c r="L1098" s="16" t="s">
        <v>151</v>
      </c>
      <c r="M1098" s="78"/>
    </row>
    <row r="1099" spans="1:13" ht="30" x14ac:dyDescent="0.2">
      <c r="A1099" s="27" t="s">
        <v>286</v>
      </c>
      <c r="B1099" s="75" t="s">
        <v>153</v>
      </c>
      <c r="C1099" s="28">
        <v>4.2999999999999997E-2</v>
      </c>
      <c r="D1099" s="31">
        <v>42342.791666666664</v>
      </c>
      <c r="E1099" s="16">
        <v>514</v>
      </c>
      <c r="F1099" s="71" t="s">
        <v>153</v>
      </c>
      <c r="G1099" s="16">
        <f t="shared" si="41"/>
        <v>22.101999999999997</v>
      </c>
      <c r="H1099" s="20">
        <v>-19.53</v>
      </c>
      <c r="I1099" s="20">
        <v>-40.630000000000003</v>
      </c>
      <c r="J1099" s="16">
        <v>24</v>
      </c>
      <c r="K1099" s="16">
        <v>35.1</v>
      </c>
      <c r="L1099" s="16" t="s">
        <v>151</v>
      </c>
      <c r="M1099" s="78"/>
    </row>
    <row r="1100" spans="1:13" ht="30" x14ac:dyDescent="0.2">
      <c r="A1100" s="55" t="s">
        <v>286</v>
      </c>
      <c r="B1100" s="45">
        <v>1.5299999999999999E-2</v>
      </c>
      <c r="C1100" s="45">
        <v>0.05</v>
      </c>
      <c r="D1100" s="46">
        <v>42329.916666666664</v>
      </c>
      <c r="E1100" s="16">
        <v>217</v>
      </c>
      <c r="F1100" s="16">
        <f>B1100*E1100</f>
        <v>3.3201000000000001</v>
      </c>
      <c r="G1100" s="16">
        <f t="shared" si="41"/>
        <v>10.850000000000001</v>
      </c>
      <c r="H1100" s="20">
        <v>-19.53</v>
      </c>
      <c r="I1100" s="20">
        <v>-40.630000000000003</v>
      </c>
      <c r="J1100" s="16">
        <v>24</v>
      </c>
      <c r="K1100" s="16">
        <v>27.7</v>
      </c>
      <c r="L1100" s="16" t="s">
        <v>151</v>
      </c>
      <c r="M1100" s="78"/>
    </row>
    <row r="1101" spans="1:13" ht="30" x14ac:dyDescent="0.2">
      <c r="A1101" s="55" t="s">
        <v>286</v>
      </c>
      <c r="B1101" s="45">
        <v>0.16739999999999999</v>
      </c>
      <c r="C1101" s="45">
        <v>0.05</v>
      </c>
      <c r="D1101" s="46">
        <v>42327.666666666664</v>
      </c>
      <c r="E1101" s="16">
        <v>217</v>
      </c>
      <c r="F1101" s="16">
        <f>B1101*E1101</f>
        <v>36.325800000000001</v>
      </c>
      <c r="G1101" s="16">
        <f t="shared" si="41"/>
        <v>10.850000000000001</v>
      </c>
      <c r="H1101" s="20">
        <v>-19.53</v>
      </c>
      <c r="I1101" s="20">
        <v>-40.630000000000003</v>
      </c>
      <c r="J1101" s="16">
        <v>24</v>
      </c>
      <c r="K1101" s="16">
        <v>27.7</v>
      </c>
      <c r="L1101" s="16" t="s">
        <v>151</v>
      </c>
      <c r="M1101" s="78"/>
    </row>
    <row r="1102" spans="1:13" ht="30" x14ac:dyDescent="0.2">
      <c r="A1102" s="27" t="s">
        <v>286</v>
      </c>
      <c r="B1102" s="75" t="s">
        <v>153</v>
      </c>
      <c r="C1102" s="28">
        <v>8.1000000000000003E-2</v>
      </c>
      <c r="D1102" s="31">
        <v>42348.791666666664</v>
      </c>
      <c r="E1102" s="16">
        <v>514</v>
      </c>
      <c r="F1102" s="71" t="s">
        <v>153</v>
      </c>
      <c r="G1102" s="16">
        <f t="shared" si="41"/>
        <v>41.634</v>
      </c>
      <c r="H1102" s="20">
        <v>-19.53</v>
      </c>
      <c r="I1102" s="20">
        <v>-40.630000000000003</v>
      </c>
      <c r="J1102" s="16">
        <v>24</v>
      </c>
      <c r="K1102" s="16">
        <v>35.1</v>
      </c>
      <c r="L1102" s="16" t="s">
        <v>151</v>
      </c>
      <c r="M1102" s="78"/>
    </row>
    <row r="1103" spans="1:13" ht="30" x14ac:dyDescent="0.2">
      <c r="A1103" s="55" t="s">
        <v>286</v>
      </c>
      <c r="B1103" s="45">
        <v>2.7400000000000001E-2</v>
      </c>
      <c r="C1103" s="45">
        <v>0.09</v>
      </c>
      <c r="D1103" s="46">
        <v>42327.416666666664</v>
      </c>
      <c r="E1103" s="16">
        <v>217</v>
      </c>
      <c r="F1103" s="16">
        <f>B1103*E1103</f>
        <v>5.9458000000000002</v>
      </c>
      <c r="G1103" s="16">
        <f t="shared" si="41"/>
        <v>19.529999999999998</v>
      </c>
      <c r="H1103" s="20">
        <v>-19.53</v>
      </c>
      <c r="I1103" s="20">
        <v>-40.630000000000003</v>
      </c>
      <c r="J1103" s="16">
        <v>24</v>
      </c>
      <c r="K1103" s="16">
        <v>27.7</v>
      </c>
      <c r="L1103" s="16" t="s">
        <v>151</v>
      </c>
      <c r="M1103" s="78"/>
    </row>
    <row r="1104" spans="1:13" ht="30" x14ac:dyDescent="0.2">
      <c r="A1104" s="55" t="s">
        <v>286</v>
      </c>
      <c r="B1104" s="45">
        <v>0.1469</v>
      </c>
      <c r="C1104" s="45">
        <v>0.09</v>
      </c>
      <c r="D1104" s="46">
        <v>42327.916666666664</v>
      </c>
      <c r="E1104" s="16">
        <v>217</v>
      </c>
      <c r="F1104" s="16">
        <f>B1104*E1104</f>
        <v>31.877300000000002</v>
      </c>
      <c r="G1104" s="16">
        <f t="shared" si="41"/>
        <v>19.529999999999998</v>
      </c>
      <c r="H1104" s="20">
        <v>-19.53</v>
      </c>
      <c r="I1104" s="20">
        <v>-40.630000000000003</v>
      </c>
      <c r="J1104" s="16">
        <v>24</v>
      </c>
      <c r="K1104" s="16">
        <v>27.7</v>
      </c>
      <c r="L1104" s="16" t="s">
        <v>151</v>
      </c>
      <c r="M1104" s="78"/>
    </row>
    <row r="1105" spans="1:13" ht="30" x14ac:dyDescent="0.2">
      <c r="A1105" s="55" t="s">
        <v>286</v>
      </c>
      <c r="B1105" s="45">
        <v>0.1188</v>
      </c>
      <c r="C1105" s="45">
        <v>0.11</v>
      </c>
      <c r="D1105" s="46">
        <v>42328.416666666664</v>
      </c>
      <c r="E1105" s="16">
        <v>217</v>
      </c>
      <c r="F1105" s="16">
        <f>B1105*E1105</f>
        <v>25.779600000000002</v>
      </c>
      <c r="G1105" s="16">
        <f t="shared" si="41"/>
        <v>23.87</v>
      </c>
      <c r="H1105" s="20">
        <v>-19.53</v>
      </c>
      <c r="I1105" s="20">
        <v>-40.630000000000003</v>
      </c>
      <c r="J1105" s="16">
        <v>24</v>
      </c>
      <c r="K1105" s="16">
        <v>27.7</v>
      </c>
      <c r="L1105" s="16" t="s">
        <v>151</v>
      </c>
      <c r="M1105" s="78"/>
    </row>
    <row r="1106" spans="1:13" ht="30" x14ac:dyDescent="0.2">
      <c r="A1106" s="27" t="s">
        <v>286</v>
      </c>
      <c r="B1106" s="75" t="s">
        <v>153</v>
      </c>
      <c r="C1106" s="28">
        <v>1.54</v>
      </c>
      <c r="D1106" s="31">
        <v>42359.291666666664</v>
      </c>
      <c r="E1106" s="16">
        <v>514</v>
      </c>
      <c r="F1106" s="71" t="s">
        <v>153</v>
      </c>
      <c r="G1106" s="16">
        <f t="shared" si="41"/>
        <v>791.56000000000006</v>
      </c>
      <c r="H1106" s="20">
        <v>-19.53</v>
      </c>
      <c r="I1106" s="20">
        <v>-40.630000000000003</v>
      </c>
      <c r="J1106" s="16">
        <v>24</v>
      </c>
      <c r="K1106" s="16">
        <v>35.1</v>
      </c>
      <c r="L1106" s="16" t="s">
        <v>151</v>
      </c>
      <c r="M1106" s="78"/>
    </row>
    <row r="1107" spans="1:13" ht="30" x14ac:dyDescent="0.2">
      <c r="A1107" s="27" t="s">
        <v>302</v>
      </c>
      <c r="B1107" s="75" t="s">
        <v>153</v>
      </c>
      <c r="C1107" s="28">
        <v>5.0000000000000001E-3</v>
      </c>
      <c r="D1107" s="31">
        <v>42340.484027777777</v>
      </c>
      <c r="E1107" s="16">
        <v>514</v>
      </c>
      <c r="F1107" s="71" t="s">
        <v>153</v>
      </c>
      <c r="G1107" s="16">
        <f t="shared" si="41"/>
        <v>2.57</v>
      </c>
      <c r="H1107" s="20">
        <v>-19.510000000000002</v>
      </c>
      <c r="I1107" s="20">
        <v>-40.6</v>
      </c>
      <c r="J1107" s="16">
        <v>28</v>
      </c>
      <c r="K1107" s="16">
        <v>35.1</v>
      </c>
      <c r="L1107" s="16" t="s">
        <v>151</v>
      </c>
      <c r="M1107" s="78"/>
    </row>
    <row r="1108" spans="1:13" ht="30" x14ac:dyDescent="0.2">
      <c r="A1108" s="55" t="s">
        <v>302</v>
      </c>
      <c r="B1108" s="75" t="s">
        <v>153</v>
      </c>
      <c r="C1108" s="45">
        <v>8.0000000000000002E-3</v>
      </c>
      <c r="D1108" s="46">
        <v>42333</v>
      </c>
      <c r="E1108" s="16">
        <v>217</v>
      </c>
      <c r="F1108" s="71" t="s">
        <v>153</v>
      </c>
      <c r="G1108" s="16">
        <f t="shared" si="41"/>
        <v>1.736</v>
      </c>
      <c r="H1108" s="20">
        <v>-19.510000000000002</v>
      </c>
      <c r="I1108" s="20">
        <v>-40.6</v>
      </c>
      <c r="J1108" s="16">
        <v>28</v>
      </c>
      <c r="K1108" s="16">
        <v>27.7</v>
      </c>
      <c r="L1108" s="16" t="s">
        <v>151</v>
      </c>
      <c r="M1108" s="78"/>
    </row>
    <row r="1109" spans="1:13" ht="30" x14ac:dyDescent="0.2">
      <c r="A1109" s="55" t="s">
        <v>271</v>
      </c>
      <c r="B1109" s="45">
        <v>2.5899999999999999E-3</v>
      </c>
      <c r="C1109" s="45">
        <v>2.5500000000000002E-3</v>
      </c>
      <c r="D1109" s="46">
        <v>42326.916666666664</v>
      </c>
      <c r="E1109" s="16">
        <v>217</v>
      </c>
      <c r="F1109" s="16">
        <f>B1109*E1109</f>
        <v>0.56202999999999992</v>
      </c>
      <c r="G1109" s="16">
        <f t="shared" si="41"/>
        <v>0.55335000000000001</v>
      </c>
      <c r="H1109" s="20">
        <v>-19.52</v>
      </c>
      <c r="I1109" s="20">
        <v>-40.6</v>
      </c>
      <c r="J1109" s="16">
        <v>23</v>
      </c>
      <c r="K1109" s="16">
        <v>27.7</v>
      </c>
      <c r="L1109" s="16" t="s">
        <v>151</v>
      </c>
      <c r="M1109" s="78"/>
    </row>
    <row r="1110" spans="1:13" ht="30" x14ac:dyDescent="0.2">
      <c r="A1110" s="55" t="s">
        <v>271</v>
      </c>
      <c r="B1110" s="75" t="s">
        <v>153</v>
      </c>
      <c r="C1110" s="45">
        <v>5.0000000000000001E-3</v>
      </c>
      <c r="D1110" s="46">
        <v>42338.291666666664</v>
      </c>
      <c r="E1110" s="16">
        <v>217</v>
      </c>
      <c r="F1110" s="71" t="s">
        <v>153</v>
      </c>
      <c r="G1110" s="16">
        <f t="shared" si="41"/>
        <v>1.085</v>
      </c>
      <c r="H1110" s="20">
        <v>-19.52</v>
      </c>
      <c r="I1110" s="20">
        <v>-40.6</v>
      </c>
      <c r="J1110" s="16">
        <v>23</v>
      </c>
      <c r="K1110" s="16">
        <v>27.7</v>
      </c>
      <c r="L1110" s="16" t="s">
        <v>151</v>
      </c>
      <c r="M1110" s="78"/>
    </row>
    <row r="1111" spans="1:13" ht="30" x14ac:dyDescent="0.2">
      <c r="A1111" s="27" t="s">
        <v>271</v>
      </c>
      <c r="B1111" s="75" t="s">
        <v>153</v>
      </c>
      <c r="C1111" s="28">
        <v>5.0000000000000001E-3</v>
      </c>
      <c r="D1111" s="31">
        <v>42358.791666666664</v>
      </c>
      <c r="E1111" s="16">
        <v>514</v>
      </c>
      <c r="F1111" s="71" t="s">
        <v>153</v>
      </c>
      <c r="G1111" s="16">
        <f t="shared" si="41"/>
        <v>2.57</v>
      </c>
      <c r="H1111" s="20">
        <v>-19.52</v>
      </c>
      <c r="I1111" s="20">
        <v>-40.6</v>
      </c>
      <c r="J1111" s="16">
        <v>23</v>
      </c>
      <c r="K1111" s="16">
        <v>35.1</v>
      </c>
      <c r="L1111" s="16" t="s">
        <v>151</v>
      </c>
      <c r="M1111" s="78"/>
    </row>
    <row r="1112" spans="1:13" ht="30" x14ac:dyDescent="0.2">
      <c r="A1112" s="55" t="s">
        <v>271</v>
      </c>
      <c r="B1112" s="75" t="s">
        <v>153</v>
      </c>
      <c r="C1112" s="45">
        <v>7.0000000000000001E-3</v>
      </c>
      <c r="D1112" s="46">
        <v>42332.416666666664</v>
      </c>
      <c r="E1112" s="16">
        <v>217</v>
      </c>
      <c r="F1112" s="71" t="s">
        <v>153</v>
      </c>
      <c r="G1112" s="16">
        <f t="shared" si="41"/>
        <v>1.5190000000000001</v>
      </c>
      <c r="H1112" s="20">
        <v>-19.52</v>
      </c>
      <c r="I1112" s="20">
        <v>-40.6</v>
      </c>
      <c r="J1112" s="16">
        <v>23</v>
      </c>
      <c r="K1112" s="16">
        <v>27.7</v>
      </c>
      <c r="L1112" s="16" t="s">
        <v>151</v>
      </c>
      <c r="M1112" s="78"/>
    </row>
    <row r="1113" spans="1:13" ht="30" x14ac:dyDescent="0.2">
      <c r="A1113" s="27" t="s">
        <v>271</v>
      </c>
      <c r="B1113" s="75" t="s">
        <v>153</v>
      </c>
      <c r="C1113" s="28">
        <v>7.0000000000000001E-3</v>
      </c>
      <c r="D1113" s="31">
        <v>42360.291666666664</v>
      </c>
      <c r="E1113" s="16">
        <v>514</v>
      </c>
      <c r="F1113" s="71" t="s">
        <v>153</v>
      </c>
      <c r="G1113" s="16">
        <f t="shared" si="41"/>
        <v>3.5979999999999999</v>
      </c>
      <c r="H1113" s="20">
        <v>-19.52</v>
      </c>
      <c r="I1113" s="20">
        <v>-40.6</v>
      </c>
      <c r="J1113" s="16">
        <v>23</v>
      </c>
      <c r="K1113" s="16">
        <v>35.1</v>
      </c>
      <c r="L1113" s="16" t="s">
        <v>151</v>
      </c>
      <c r="M1113" s="78"/>
    </row>
    <row r="1114" spans="1:13" ht="30" x14ac:dyDescent="0.2">
      <c r="A1114" s="55" t="s">
        <v>271</v>
      </c>
      <c r="B1114" s="75" t="s">
        <v>153</v>
      </c>
      <c r="C1114" s="45">
        <v>8.0000000000000002E-3</v>
      </c>
      <c r="D1114" s="46">
        <v>42333.416666666664</v>
      </c>
      <c r="E1114" s="16">
        <v>217</v>
      </c>
      <c r="F1114" s="71" t="s">
        <v>153</v>
      </c>
      <c r="G1114" s="16">
        <f t="shared" si="41"/>
        <v>1.736</v>
      </c>
      <c r="H1114" s="20">
        <v>-19.52</v>
      </c>
      <c r="I1114" s="20">
        <v>-40.6</v>
      </c>
      <c r="J1114" s="16">
        <v>23</v>
      </c>
      <c r="K1114" s="16">
        <v>27.7</v>
      </c>
      <c r="L1114" s="16" t="s">
        <v>151</v>
      </c>
      <c r="M1114" s="78"/>
    </row>
    <row r="1115" spans="1:13" ht="30" x14ac:dyDescent="0.2">
      <c r="A1115" s="27" t="s">
        <v>271</v>
      </c>
      <c r="B1115" s="75" t="s">
        <v>153</v>
      </c>
      <c r="C1115" s="28">
        <v>8.0000000000000002E-3</v>
      </c>
      <c r="D1115" s="31">
        <v>42358.291666666664</v>
      </c>
      <c r="E1115" s="16">
        <v>514</v>
      </c>
      <c r="F1115" s="71" t="s">
        <v>153</v>
      </c>
      <c r="G1115" s="16">
        <f t="shared" si="41"/>
        <v>4.1120000000000001</v>
      </c>
      <c r="H1115" s="20">
        <v>-19.52</v>
      </c>
      <c r="I1115" s="20">
        <v>-40.6</v>
      </c>
      <c r="J1115" s="16">
        <v>23</v>
      </c>
      <c r="K1115" s="16">
        <v>35.1</v>
      </c>
      <c r="L1115" s="16" t="s">
        <v>151</v>
      </c>
      <c r="M1115" s="78"/>
    </row>
    <row r="1116" spans="1:13" ht="30" x14ac:dyDescent="0.2">
      <c r="A1116" s="55" t="s">
        <v>271</v>
      </c>
      <c r="B1116" s="45">
        <v>3.2799999999999999E-3</v>
      </c>
      <c r="C1116" s="45">
        <v>8.1200000000000005E-3</v>
      </c>
      <c r="D1116" s="46">
        <v>42326.916666666664</v>
      </c>
      <c r="E1116" s="16">
        <v>217</v>
      </c>
      <c r="F1116" s="16">
        <f>B1116*E1116</f>
        <v>0.71175999999999995</v>
      </c>
      <c r="G1116" s="16">
        <f t="shared" si="41"/>
        <v>1.7620400000000001</v>
      </c>
      <c r="H1116" s="20">
        <v>-19.52</v>
      </c>
      <c r="I1116" s="20">
        <v>-40.6</v>
      </c>
      <c r="J1116" s="16">
        <v>23</v>
      </c>
      <c r="K1116" s="16">
        <v>27.7</v>
      </c>
      <c r="L1116" s="16" t="s">
        <v>151</v>
      </c>
      <c r="M1116" s="78"/>
    </row>
    <row r="1117" spans="1:13" ht="30" x14ac:dyDescent="0.2">
      <c r="A1117" s="27" t="s">
        <v>271</v>
      </c>
      <c r="B1117" s="75" t="s">
        <v>153</v>
      </c>
      <c r="C1117" s="28">
        <v>8.9999999999999993E-3</v>
      </c>
      <c r="D1117" s="31">
        <v>42340.291666666664</v>
      </c>
      <c r="E1117" s="16">
        <v>514</v>
      </c>
      <c r="F1117" s="71" t="s">
        <v>153</v>
      </c>
      <c r="G1117" s="16">
        <f t="shared" si="41"/>
        <v>4.6259999999999994</v>
      </c>
      <c r="H1117" s="20">
        <v>-19.52</v>
      </c>
      <c r="I1117" s="20">
        <v>-40.6</v>
      </c>
      <c r="J1117" s="16">
        <v>23</v>
      </c>
      <c r="K1117" s="16">
        <v>35.1</v>
      </c>
      <c r="L1117" s="16" t="s">
        <v>151</v>
      </c>
      <c r="M1117" s="78"/>
    </row>
    <row r="1118" spans="1:13" ht="30" x14ac:dyDescent="0.2">
      <c r="A1118" s="27" t="s">
        <v>271</v>
      </c>
      <c r="B1118" s="75" t="s">
        <v>153</v>
      </c>
      <c r="C1118" s="28">
        <v>8.9999999999999993E-3</v>
      </c>
      <c r="D1118" s="31">
        <v>42361.291666666664</v>
      </c>
      <c r="E1118" s="16">
        <v>514</v>
      </c>
      <c r="F1118" s="71" t="s">
        <v>153</v>
      </c>
      <c r="G1118" s="16">
        <f t="shared" si="41"/>
        <v>4.6259999999999994</v>
      </c>
      <c r="H1118" s="20">
        <v>-19.52</v>
      </c>
      <c r="I1118" s="20">
        <v>-40.6</v>
      </c>
      <c r="J1118" s="16">
        <v>23</v>
      </c>
      <c r="K1118" s="16">
        <v>35.1</v>
      </c>
      <c r="L1118" s="16" t="s">
        <v>151</v>
      </c>
      <c r="M1118" s="78"/>
    </row>
    <row r="1119" spans="1:13" ht="30" x14ac:dyDescent="0.2">
      <c r="A1119" s="55" t="s">
        <v>271</v>
      </c>
      <c r="B1119" s="75" t="s">
        <v>153</v>
      </c>
      <c r="C1119" s="45">
        <v>0.01</v>
      </c>
      <c r="D1119" s="46">
        <v>42338.791666666664</v>
      </c>
      <c r="E1119" s="16">
        <v>217</v>
      </c>
      <c r="F1119" s="71" t="s">
        <v>153</v>
      </c>
      <c r="G1119" s="16">
        <f t="shared" si="41"/>
        <v>2.17</v>
      </c>
      <c r="H1119" s="20">
        <v>-19.52</v>
      </c>
      <c r="I1119" s="20">
        <v>-40.6</v>
      </c>
      <c r="J1119" s="16">
        <v>23</v>
      </c>
      <c r="K1119" s="16">
        <v>27.7</v>
      </c>
      <c r="L1119" s="16" t="s">
        <v>151</v>
      </c>
      <c r="M1119" s="78"/>
    </row>
    <row r="1120" spans="1:13" ht="30" x14ac:dyDescent="0.2">
      <c r="A1120" s="55" t="s">
        <v>271</v>
      </c>
      <c r="B1120" s="75" t="s">
        <v>153</v>
      </c>
      <c r="C1120" s="45">
        <v>0.01</v>
      </c>
      <c r="D1120" s="46">
        <v>42326.916666666664</v>
      </c>
      <c r="E1120" s="16">
        <v>217</v>
      </c>
      <c r="F1120" s="71" t="s">
        <v>153</v>
      </c>
      <c r="G1120" s="16">
        <f t="shared" si="41"/>
        <v>2.17</v>
      </c>
      <c r="H1120" s="20">
        <v>-19.52</v>
      </c>
      <c r="I1120" s="20">
        <v>-40.6</v>
      </c>
      <c r="J1120" s="16">
        <v>23</v>
      </c>
      <c r="K1120" s="16">
        <v>27.7</v>
      </c>
      <c r="L1120" s="16" t="s">
        <v>151</v>
      </c>
      <c r="M1120" s="78"/>
    </row>
    <row r="1121" spans="1:13" ht="30" x14ac:dyDescent="0.2">
      <c r="A1121" s="27" t="s">
        <v>271</v>
      </c>
      <c r="B1121" s="75" t="s">
        <v>153</v>
      </c>
      <c r="C1121" s="28">
        <v>0.01</v>
      </c>
      <c r="D1121" s="31">
        <v>42343.791666666664</v>
      </c>
      <c r="E1121" s="16">
        <v>514</v>
      </c>
      <c r="F1121" s="71" t="s">
        <v>153</v>
      </c>
      <c r="G1121" s="16">
        <f t="shared" si="41"/>
        <v>5.14</v>
      </c>
      <c r="H1121" s="20">
        <v>-19.52</v>
      </c>
      <c r="I1121" s="20">
        <v>-40.6</v>
      </c>
      <c r="J1121" s="16">
        <v>23</v>
      </c>
      <c r="K1121" s="16">
        <v>35.1</v>
      </c>
      <c r="L1121" s="16" t="s">
        <v>151</v>
      </c>
      <c r="M1121" s="78"/>
    </row>
    <row r="1122" spans="1:13" ht="30" x14ac:dyDescent="0.2">
      <c r="A1122" s="27" t="s">
        <v>271</v>
      </c>
      <c r="B1122" s="75" t="s">
        <v>153</v>
      </c>
      <c r="C1122" s="28">
        <v>0.01</v>
      </c>
      <c r="D1122" s="31">
        <v>42352.791666666664</v>
      </c>
      <c r="E1122" s="16">
        <v>514</v>
      </c>
      <c r="F1122" s="71" t="s">
        <v>153</v>
      </c>
      <c r="G1122" s="16">
        <f t="shared" si="41"/>
        <v>5.14</v>
      </c>
      <c r="H1122" s="20">
        <v>-19.52</v>
      </c>
      <c r="I1122" s="20">
        <v>-40.6</v>
      </c>
      <c r="J1122" s="16">
        <v>23</v>
      </c>
      <c r="K1122" s="16">
        <v>35.1</v>
      </c>
      <c r="L1122" s="16" t="s">
        <v>151</v>
      </c>
      <c r="M1122" s="78"/>
    </row>
    <row r="1123" spans="1:13" ht="30" x14ac:dyDescent="0.2">
      <c r="A1123" s="27" t="s">
        <v>271</v>
      </c>
      <c r="B1123" s="75" t="s">
        <v>153</v>
      </c>
      <c r="C1123" s="28">
        <v>0.01</v>
      </c>
      <c r="D1123" s="31">
        <v>42365.291666666664</v>
      </c>
      <c r="E1123" s="16">
        <v>514</v>
      </c>
      <c r="F1123" s="71" t="s">
        <v>153</v>
      </c>
      <c r="G1123" s="16">
        <f t="shared" si="41"/>
        <v>5.14</v>
      </c>
      <c r="H1123" s="20">
        <v>-19.52</v>
      </c>
      <c r="I1123" s="20">
        <v>-40.6</v>
      </c>
      <c r="J1123" s="16">
        <v>23</v>
      </c>
      <c r="K1123" s="16">
        <v>35.1</v>
      </c>
      <c r="L1123" s="16" t="s">
        <v>151</v>
      </c>
      <c r="M1123" s="78"/>
    </row>
    <row r="1124" spans="1:13" ht="30" x14ac:dyDescent="0.2">
      <c r="A1124" s="27" t="s">
        <v>271</v>
      </c>
      <c r="B1124" s="75" t="s">
        <v>153</v>
      </c>
      <c r="C1124" s="28">
        <v>0.01</v>
      </c>
      <c r="D1124" s="31">
        <v>42365.791666666664</v>
      </c>
      <c r="E1124" s="16">
        <v>514</v>
      </c>
      <c r="F1124" s="71" t="s">
        <v>153</v>
      </c>
      <c r="G1124" s="16">
        <f t="shared" si="41"/>
        <v>5.14</v>
      </c>
      <c r="H1124" s="20">
        <v>-19.52</v>
      </c>
      <c r="I1124" s="20">
        <v>-40.6</v>
      </c>
      <c r="J1124" s="16">
        <v>23</v>
      </c>
      <c r="K1124" s="16">
        <v>35.1</v>
      </c>
      <c r="L1124" s="16" t="s">
        <v>151</v>
      </c>
      <c r="M1124" s="78"/>
    </row>
    <row r="1125" spans="1:13" ht="30" x14ac:dyDescent="0.2">
      <c r="A1125" s="27" t="s">
        <v>271</v>
      </c>
      <c r="B1125" s="75" t="s">
        <v>153</v>
      </c>
      <c r="C1125" s="28">
        <v>0.01</v>
      </c>
      <c r="D1125" s="31">
        <v>42366.291666666664</v>
      </c>
      <c r="E1125" s="16">
        <v>514</v>
      </c>
      <c r="F1125" s="71" t="s">
        <v>153</v>
      </c>
      <c r="G1125" s="16">
        <f t="shared" si="41"/>
        <v>5.14</v>
      </c>
      <c r="H1125" s="20">
        <v>-19.52</v>
      </c>
      <c r="I1125" s="20">
        <v>-40.6</v>
      </c>
      <c r="J1125" s="16">
        <v>23</v>
      </c>
      <c r="K1125" s="16">
        <v>35.1</v>
      </c>
      <c r="L1125" s="16" t="s">
        <v>151</v>
      </c>
      <c r="M1125" s="78"/>
    </row>
    <row r="1126" spans="1:13" ht="30" x14ac:dyDescent="0.2">
      <c r="A1126" s="55" t="s">
        <v>271</v>
      </c>
      <c r="B1126" s="75" t="s">
        <v>153</v>
      </c>
      <c r="C1126" s="45">
        <v>1.2E-2</v>
      </c>
      <c r="D1126" s="46">
        <v>42331.916666666664</v>
      </c>
      <c r="E1126" s="16">
        <v>217</v>
      </c>
      <c r="F1126" s="71" t="s">
        <v>153</v>
      </c>
      <c r="G1126" s="16">
        <f t="shared" si="41"/>
        <v>2.6040000000000001</v>
      </c>
      <c r="H1126" s="20">
        <v>-19.52</v>
      </c>
      <c r="I1126" s="20">
        <v>-40.6</v>
      </c>
      <c r="J1126" s="16">
        <v>23</v>
      </c>
      <c r="K1126" s="16">
        <v>27.7</v>
      </c>
      <c r="L1126" s="16" t="s">
        <v>151</v>
      </c>
      <c r="M1126" s="78"/>
    </row>
    <row r="1127" spans="1:13" ht="30" x14ac:dyDescent="0.2">
      <c r="A1127" s="27" t="s">
        <v>271</v>
      </c>
      <c r="B1127" s="75" t="s">
        <v>153</v>
      </c>
      <c r="C1127" s="28">
        <v>1.2999999999999999E-2</v>
      </c>
      <c r="D1127" s="31">
        <v>42339.791666666664</v>
      </c>
      <c r="E1127" s="16">
        <v>514</v>
      </c>
      <c r="F1127" s="71" t="s">
        <v>153</v>
      </c>
      <c r="G1127" s="16">
        <f t="shared" si="41"/>
        <v>6.6819999999999995</v>
      </c>
      <c r="H1127" s="20">
        <v>-19.52</v>
      </c>
      <c r="I1127" s="20">
        <v>-40.6</v>
      </c>
      <c r="J1127" s="16">
        <v>23</v>
      </c>
      <c r="K1127" s="16">
        <v>35.1</v>
      </c>
      <c r="L1127" s="16" t="s">
        <v>151</v>
      </c>
      <c r="M1127" s="78"/>
    </row>
    <row r="1128" spans="1:13" ht="30" x14ac:dyDescent="0.2">
      <c r="A1128" s="27" t="s">
        <v>271</v>
      </c>
      <c r="B1128" s="75" t="s">
        <v>153</v>
      </c>
      <c r="C1128" s="28">
        <v>1.2999999999999999E-2</v>
      </c>
      <c r="D1128" s="31">
        <v>42351.291666666664</v>
      </c>
      <c r="E1128" s="16">
        <v>514</v>
      </c>
      <c r="F1128" s="71" t="s">
        <v>153</v>
      </c>
      <c r="G1128" s="16">
        <f t="shared" si="41"/>
        <v>6.6819999999999995</v>
      </c>
      <c r="H1128" s="20">
        <v>-19.52</v>
      </c>
      <c r="I1128" s="20">
        <v>-40.6</v>
      </c>
      <c r="J1128" s="16">
        <v>23</v>
      </c>
      <c r="K1128" s="16">
        <v>35.1</v>
      </c>
      <c r="L1128" s="16" t="s">
        <v>151</v>
      </c>
      <c r="M1128" s="78"/>
    </row>
    <row r="1129" spans="1:13" ht="30" x14ac:dyDescent="0.2">
      <c r="A1129" s="27" t="s">
        <v>271</v>
      </c>
      <c r="B1129" s="75" t="s">
        <v>153</v>
      </c>
      <c r="C1129" s="28">
        <v>1.2999999999999999E-2</v>
      </c>
      <c r="D1129" s="31">
        <v>42356.291666666664</v>
      </c>
      <c r="E1129" s="16">
        <v>514</v>
      </c>
      <c r="F1129" s="71" t="s">
        <v>153</v>
      </c>
      <c r="G1129" s="16">
        <f t="shared" si="41"/>
        <v>6.6819999999999995</v>
      </c>
      <c r="H1129" s="20">
        <v>-19.52</v>
      </c>
      <c r="I1129" s="20">
        <v>-40.6</v>
      </c>
      <c r="J1129" s="16">
        <v>23</v>
      </c>
      <c r="K1129" s="16">
        <v>35.1</v>
      </c>
      <c r="L1129" s="16" t="s">
        <v>151</v>
      </c>
      <c r="M1129" s="78"/>
    </row>
    <row r="1130" spans="1:13" ht="30" x14ac:dyDescent="0.2">
      <c r="A1130" s="27" t="s">
        <v>271</v>
      </c>
      <c r="B1130" s="75" t="s">
        <v>153</v>
      </c>
      <c r="C1130" s="28">
        <v>1.4E-2</v>
      </c>
      <c r="D1130" s="31">
        <v>42364.791666666664</v>
      </c>
      <c r="E1130" s="16">
        <v>514</v>
      </c>
      <c r="F1130" s="71" t="s">
        <v>153</v>
      </c>
      <c r="G1130" s="16">
        <f t="shared" si="41"/>
        <v>7.1959999999999997</v>
      </c>
      <c r="H1130" s="20">
        <v>-19.52</v>
      </c>
      <c r="I1130" s="20">
        <v>-40.6</v>
      </c>
      <c r="J1130" s="16">
        <v>23</v>
      </c>
      <c r="K1130" s="16">
        <v>35.1</v>
      </c>
      <c r="L1130" s="16" t="s">
        <v>151</v>
      </c>
      <c r="M1130" s="78"/>
    </row>
    <row r="1131" spans="1:13" ht="30" x14ac:dyDescent="0.2">
      <c r="A1131" s="27" t="s">
        <v>271</v>
      </c>
      <c r="B1131" s="75" t="s">
        <v>153</v>
      </c>
      <c r="C1131" s="28">
        <v>1.6E-2</v>
      </c>
      <c r="D1131" s="31">
        <v>42339.291666666664</v>
      </c>
      <c r="E1131" s="16">
        <v>514</v>
      </c>
      <c r="F1131" s="71" t="s">
        <v>153</v>
      </c>
      <c r="G1131" s="16">
        <f t="shared" si="41"/>
        <v>8.2240000000000002</v>
      </c>
      <c r="H1131" s="20">
        <v>-19.52</v>
      </c>
      <c r="I1131" s="20">
        <v>-40.6</v>
      </c>
      <c r="J1131" s="16">
        <v>23</v>
      </c>
      <c r="K1131" s="16">
        <v>35.1</v>
      </c>
      <c r="L1131" s="16" t="s">
        <v>151</v>
      </c>
      <c r="M1131" s="78"/>
    </row>
    <row r="1132" spans="1:13" ht="30" x14ac:dyDescent="0.2">
      <c r="A1132" s="27" t="s">
        <v>271</v>
      </c>
      <c r="B1132" s="75" t="s">
        <v>153</v>
      </c>
      <c r="C1132" s="28">
        <v>1.6E-2</v>
      </c>
      <c r="D1132" s="31">
        <v>42342.791666666664</v>
      </c>
      <c r="E1132" s="16">
        <v>514</v>
      </c>
      <c r="F1132" s="71" t="s">
        <v>153</v>
      </c>
      <c r="G1132" s="16">
        <f t="shared" si="41"/>
        <v>8.2240000000000002</v>
      </c>
      <c r="H1132" s="20">
        <v>-19.52</v>
      </c>
      <c r="I1132" s="20">
        <v>-40.6</v>
      </c>
      <c r="J1132" s="16">
        <v>23</v>
      </c>
      <c r="K1132" s="16">
        <v>35.1</v>
      </c>
      <c r="L1132" s="16" t="s">
        <v>151</v>
      </c>
      <c r="M1132" s="78"/>
    </row>
    <row r="1133" spans="1:13" ht="30" x14ac:dyDescent="0.2">
      <c r="A1133" s="27" t="s">
        <v>271</v>
      </c>
      <c r="B1133" s="75" t="s">
        <v>153</v>
      </c>
      <c r="C1133" s="28">
        <v>1.6E-2</v>
      </c>
      <c r="D1133" s="31">
        <v>42360.791666666664</v>
      </c>
      <c r="E1133" s="16">
        <v>514</v>
      </c>
      <c r="F1133" s="71" t="s">
        <v>153</v>
      </c>
      <c r="G1133" s="16">
        <f t="shared" si="41"/>
        <v>8.2240000000000002</v>
      </c>
      <c r="H1133" s="20">
        <v>-19.52</v>
      </c>
      <c r="I1133" s="20">
        <v>-40.6</v>
      </c>
      <c r="J1133" s="16">
        <v>23</v>
      </c>
      <c r="K1133" s="16">
        <v>35.1</v>
      </c>
      <c r="L1133" s="16" t="s">
        <v>151</v>
      </c>
      <c r="M1133" s="78"/>
    </row>
    <row r="1134" spans="1:13" ht="30" x14ac:dyDescent="0.2">
      <c r="A1134" s="27" t="s">
        <v>271</v>
      </c>
      <c r="B1134" s="75" t="s">
        <v>153</v>
      </c>
      <c r="C1134" s="28">
        <v>1.7000000000000001E-2</v>
      </c>
      <c r="D1134" s="31">
        <v>42356.791666666664</v>
      </c>
      <c r="E1134" s="16">
        <v>514</v>
      </c>
      <c r="F1134" s="71" t="s">
        <v>153</v>
      </c>
      <c r="G1134" s="16">
        <f t="shared" si="41"/>
        <v>8.7380000000000013</v>
      </c>
      <c r="H1134" s="20">
        <v>-19.52</v>
      </c>
      <c r="I1134" s="20">
        <v>-40.6</v>
      </c>
      <c r="J1134" s="16">
        <v>23</v>
      </c>
      <c r="K1134" s="16">
        <v>35.1</v>
      </c>
      <c r="L1134" s="16" t="s">
        <v>151</v>
      </c>
      <c r="M1134" s="78"/>
    </row>
    <row r="1135" spans="1:13" ht="30" x14ac:dyDescent="0.2">
      <c r="A1135" s="27" t="s">
        <v>271</v>
      </c>
      <c r="B1135" s="75" t="s">
        <v>153</v>
      </c>
      <c r="C1135" s="28">
        <v>1.7999999999999999E-2</v>
      </c>
      <c r="D1135" s="31">
        <v>42341.291666666664</v>
      </c>
      <c r="E1135" s="16">
        <v>514</v>
      </c>
      <c r="F1135" s="71" t="s">
        <v>153</v>
      </c>
      <c r="G1135" s="16">
        <f t="shared" si="41"/>
        <v>9.2519999999999989</v>
      </c>
      <c r="H1135" s="20">
        <v>-19.52</v>
      </c>
      <c r="I1135" s="20">
        <v>-40.6</v>
      </c>
      <c r="J1135" s="16">
        <v>23</v>
      </c>
      <c r="K1135" s="16">
        <v>35.1</v>
      </c>
      <c r="L1135" s="16" t="s">
        <v>151</v>
      </c>
      <c r="M1135" s="78"/>
    </row>
    <row r="1136" spans="1:13" ht="30" x14ac:dyDescent="0.2">
      <c r="A1136" s="27" t="s">
        <v>271</v>
      </c>
      <c r="B1136" s="75" t="s">
        <v>153</v>
      </c>
      <c r="C1136" s="28">
        <v>1.7999999999999999E-2</v>
      </c>
      <c r="D1136" s="31">
        <v>42346.291666666664</v>
      </c>
      <c r="E1136" s="16">
        <v>514</v>
      </c>
      <c r="F1136" s="71" t="s">
        <v>153</v>
      </c>
      <c r="G1136" s="16">
        <f t="shared" si="41"/>
        <v>9.2519999999999989</v>
      </c>
      <c r="H1136" s="20">
        <v>-19.52</v>
      </c>
      <c r="I1136" s="20">
        <v>-40.6</v>
      </c>
      <c r="J1136" s="16">
        <v>23</v>
      </c>
      <c r="K1136" s="16">
        <v>35.1</v>
      </c>
      <c r="L1136" s="16" t="s">
        <v>151</v>
      </c>
      <c r="M1136" s="78"/>
    </row>
    <row r="1137" spans="1:13" ht="30" x14ac:dyDescent="0.2">
      <c r="A1137" s="27" t="s">
        <v>271</v>
      </c>
      <c r="B1137" s="75" t="s">
        <v>153</v>
      </c>
      <c r="C1137" s="28">
        <v>1.7999999999999999E-2</v>
      </c>
      <c r="D1137" s="31">
        <v>42347.291666666664</v>
      </c>
      <c r="E1137" s="16">
        <v>514</v>
      </c>
      <c r="F1137" s="71" t="s">
        <v>153</v>
      </c>
      <c r="G1137" s="16">
        <f t="shared" si="41"/>
        <v>9.2519999999999989</v>
      </c>
      <c r="H1137" s="20">
        <v>-19.52</v>
      </c>
      <c r="I1137" s="20">
        <v>-40.6</v>
      </c>
      <c r="J1137" s="16">
        <v>23</v>
      </c>
      <c r="K1137" s="16">
        <v>35.1</v>
      </c>
      <c r="L1137" s="16" t="s">
        <v>151</v>
      </c>
      <c r="M1137" s="78"/>
    </row>
    <row r="1138" spans="1:13" ht="30" x14ac:dyDescent="0.2">
      <c r="A1138" s="27" t="s">
        <v>271</v>
      </c>
      <c r="B1138" s="75" t="s">
        <v>153</v>
      </c>
      <c r="C1138" s="28">
        <v>1.7999999999999999E-2</v>
      </c>
      <c r="D1138" s="31">
        <v>42359.791666666664</v>
      </c>
      <c r="E1138" s="16">
        <v>514</v>
      </c>
      <c r="F1138" s="71" t="s">
        <v>153</v>
      </c>
      <c r="G1138" s="16">
        <f t="shared" si="41"/>
        <v>9.2519999999999989</v>
      </c>
      <c r="H1138" s="20">
        <v>-19.52</v>
      </c>
      <c r="I1138" s="20">
        <v>-40.6</v>
      </c>
      <c r="J1138" s="16">
        <v>23</v>
      </c>
      <c r="K1138" s="16">
        <v>35.1</v>
      </c>
      <c r="L1138" s="16" t="s">
        <v>151</v>
      </c>
      <c r="M1138" s="78"/>
    </row>
    <row r="1139" spans="1:13" ht="30" x14ac:dyDescent="0.2">
      <c r="A1139" s="27" t="s">
        <v>271</v>
      </c>
      <c r="B1139" s="75" t="s">
        <v>153</v>
      </c>
      <c r="C1139" s="28">
        <v>1.7999999999999999E-2</v>
      </c>
      <c r="D1139" s="31">
        <v>42362.291666666664</v>
      </c>
      <c r="E1139" s="16">
        <v>514</v>
      </c>
      <c r="F1139" s="71" t="s">
        <v>153</v>
      </c>
      <c r="G1139" s="16">
        <f t="shared" si="41"/>
        <v>9.2519999999999989</v>
      </c>
      <c r="H1139" s="20">
        <v>-19.52</v>
      </c>
      <c r="I1139" s="20">
        <v>-40.6</v>
      </c>
      <c r="J1139" s="16">
        <v>23</v>
      </c>
      <c r="K1139" s="16">
        <v>35.1</v>
      </c>
      <c r="L1139" s="16" t="s">
        <v>151</v>
      </c>
      <c r="M1139" s="78"/>
    </row>
    <row r="1140" spans="1:13" ht="30" x14ac:dyDescent="0.2">
      <c r="A1140" s="55" t="s">
        <v>271</v>
      </c>
      <c r="B1140" s="75" t="s">
        <v>153</v>
      </c>
      <c r="C1140" s="45">
        <v>1.9E-2</v>
      </c>
      <c r="D1140" s="46">
        <v>42337.791666666664</v>
      </c>
      <c r="E1140" s="16">
        <v>217</v>
      </c>
      <c r="F1140" s="71" t="s">
        <v>153</v>
      </c>
      <c r="G1140" s="16">
        <f t="shared" si="41"/>
        <v>4.1230000000000002</v>
      </c>
      <c r="H1140" s="20">
        <v>-19.52</v>
      </c>
      <c r="I1140" s="20">
        <v>-40.6</v>
      </c>
      <c r="J1140" s="16">
        <v>23</v>
      </c>
      <c r="K1140" s="16">
        <v>27.7</v>
      </c>
      <c r="L1140" s="16" t="s">
        <v>151</v>
      </c>
      <c r="M1140" s="78"/>
    </row>
    <row r="1141" spans="1:13" ht="30" x14ac:dyDescent="0.2">
      <c r="A1141" s="27" t="s">
        <v>271</v>
      </c>
      <c r="B1141" s="75" t="s">
        <v>153</v>
      </c>
      <c r="C1141" s="28">
        <v>1.9E-2</v>
      </c>
      <c r="D1141" s="31">
        <v>42342.291666666664</v>
      </c>
      <c r="E1141" s="16">
        <v>514</v>
      </c>
      <c r="F1141" s="71" t="s">
        <v>153</v>
      </c>
      <c r="G1141" s="16">
        <f t="shared" si="41"/>
        <v>9.766</v>
      </c>
      <c r="H1141" s="20">
        <v>-19.52</v>
      </c>
      <c r="I1141" s="20">
        <v>-40.6</v>
      </c>
      <c r="J1141" s="16">
        <v>23</v>
      </c>
      <c r="K1141" s="16">
        <v>35.1</v>
      </c>
      <c r="L1141" s="16" t="s">
        <v>151</v>
      </c>
      <c r="M1141" s="78"/>
    </row>
    <row r="1142" spans="1:13" ht="30" x14ac:dyDescent="0.2">
      <c r="A1142" s="27" t="s">
        <v>271</v>
      </c>
      <c r="B1142" s="75" t="s">
        <v>153</v>
      </c>
      <c r="C1142" s="28">
        <v>1.9E-2</v>
      </c>
      <c r="D1142" s="31">
        <v>42344.791666666664</v>
      </c>
      <c r="E1142" s="16">
        <v>514</v>
      </c>
      <c r="F1142" s="71" t="s">
        <v>153</v>
      </c>
      <c r="G1142" s="16">
        <f t="shared" si="41"/>
        <v>9.766</v>
      </c>
      <c r="H1142" s="20">
        <v>-19.52</v>
      </c>
      <c r="I1142" s="20">
        <v>-40.6</v>
      </c>
      <c r="J1142" s="16">
        <v>23</v>
      </c>
      <c r="K1142" s="16">
        <v>35.1</v>
      </c>
      <c r="L1142" s="16" t="s">
        <v>151</v>
      </c>
      <c r="M1142" s="78"/>
    </row>
    <row r="1143" spans="1:13" ht="30" x14ac:dyDescent="0.2">
      <c r="A1143" s="27" t="s">
        <v>271</v>
      </c>
      <c r="B1143" s="75" t="s">
        <v>153</v>
      </c>
      <c r="C1143" s="28">
        <v>1.9E-2</v>
      </c>
      <c r="D1143" s="31">
        <v>42345.791666666664</v>
      </c>
      <c r="E1143" s="16">
        <v>514</v>
      </c>
      <c r="F1143" s="71" t="s">
        <v>153</v>
      </c>
      <c r="G1143" s="16">
        <f t="shared" si="41"/>
        <v>9.766</v>
      </c>
      <c r="H1143" s="20">
        <v>-19.52</v>
      </c>
      <c r="I1143" s="20">
        <v>-40.6</v>
      </c>
      <c r="J1143" s="16">
        <v>23</v>
      </c>
      <c r="K1143" s="16">
        <v>35.1</v>
      </c>
      <c r="L1143" s="16" t="s">
        <v>151</v>
      </c>
      <c r="M1143" s="78"/>
    </row>
    <row r="1144" spans="1:13" ht="30" x14ac:dyDescent="0.2">
      <c r="A1144" s="27" t="s">
        <v>271</v>
      </c>
      <c r="B1144" s="75" t="s">
        <v>153</v>
      </c>
      <c r="C1144" s="28">
        <v>1.9E-2</v>
      </c>
      <c r="D1144" s="31">
        <v>42346.791666666664</v>
      </c>
      <c r="E1144" s="16">
        <v>514</v>
      </c>
      <c r="F1144" s="71" t="s">
        <v>153</v>
      </c>
      <c r="G1144" s="16">
        <f t="shared" si="41"/>
        <v>9.766</v>
      </c>
      <c r="H1144" s="20">
        <v>-19.52</v>
      </c>
      <c r="I1144" s="20">
        <v>-40.6</v>
      </c>
      <c r="J1144" s="16">
        <v>23</v>
      </c>
      <c r="K1144" s="16">
        <v>35.1</v>
      </c>
      <c r="L1144" s="16" t="s">
        <v>151</v>
      </c>
      <c r="M1144" s="78"/>
    </row>
    <row r="1145" spans="1:13" ht="30" x14ac:dyDescent="0.2">
      <c r="A1145" s="27" t="s">
        <v>271</v>
      </c>
      <c r="B1145" s="75" t="s">
        <v>153</v>
      </c>
      <c r="C1145" s="28">
        <v>1.9E-2</v>
      </c>
      <c r="D1145" s="31">
        <v>42347.791666666664</v>
      </c>
      <c r="E1145" s="16">
        <v>514</v>
      </c>
      <c r="F1145" s="71" t="s">
        <v>153</v>
      </c>
      <c r="G1145" s="16">
        <f t="shared" si="41"/>
        <v>9.766</v>
      </c>
      <c r="H1145" s="20">
        <v>-19.52</v>
      </c>
      <c r="I1145" s="20">
        <v>-40.6</v>
      </c>
      <c r="J1145" s="16">
        <v>23</v>
      </c>
      <c r="K1145" s="16">
        <v>35.1</v>
      </c>
      <c r="L1145" s="16" t="s">
        <v>151</v>
      </c>
      <c r="M1145" s="78"/>
    </row>
    <row r="1146" spans="1:13" ht="30" x14ac:dyDescent="0.2">
      <c r="A1146" s="27" t="s">
        <v>271</v>
      </c>
      <c r="B1146" s="75" t="s">
        <v>153</v>
      </c>
      <c r="C1146" s="28">
        <v>1.9E-2</v>
      </c>
      <c r="D1146" s="31">
        <v>42354.291666666664</v>
      </c>
      <c r="E1146" s="16">
        <v>514</v>
      </c>
      <c r="F1146" s="71" t="s">
        <v>153</v>
      </c>
      <c r="G1146" s="16">
        <f t="shared" si="41"/>
        <v>9.766</v>
      </c>
      <c r="H1146" s="20">
        <v>-19.52</v>
      </c>
      <c r="I1146" s="20">
        <v>-40.6</v>
      </c>
      <c r="J1146" s="16">
        <v>23</v>
      </c>
      <c r="K1146" s="16">
        <v>35.1</v>
      </c>
      <c r="L1146" s="16" t="s">
        <v>151</v>
      </c>
      <c r="M1146" s="78"/>
    </row>
    <row r="1147" spans="1:13" ht="30" x14ac:dyDescent="0.2">
      <c r="A1147" s="55" t="s">
        <v>271</v>
      </c>
      <c r="B1147" s="45">
        <v>1.4E-2</v>
      </c>
      <c r="C1147" s="45">
        <v>0.02</v>
      </c>
      <c r="D1147" s="46">
        <v>42329.416666666664</v>
      </c>
      <c r="E1147" s="16">
        <v>217</v>
      </c>
      <c r="F1147" s="16">
        <f>B1147*E1147</f>
        <v>3.0380000000000003</v>
      </c>
      <c r="G1147" s="16">
        <f t="shared" si="41"/>
        <v>4.34</v>
      </c>
      <c r="H1147" s="20">
        <v>-19.52</v>
      </c>
      <c r="I1147" s="20">
        <v>-40.6</v>
      </c>
      <c r="J1147" s="16">
        <v>23</v>
      </c>
      <c r="K1147" s="16">
        <v>27.7</v>
      </c>
      <c r="L1147" s="16" t="s">
        <v>151</v>
      </c>
      <c r="M1147" s="78"/>
    </row>
    <row r="1148" spans="1:13" ht="30" x14ac:dyDescent="0.2">
      <c r="A1148" s="55" t="s">
        <v>271</v>
      </c>
      <c r="B1148" s="75" t="s">
        <v>153</v>
      </c>
      <c r="C1148" s="45">
        <v>0.02</v>
      </c>
      <c r="D1148" s="46">
        <v>42327.166666666664</v>
      </c>
      <c r="E1148" s="16">
        <v>217</v>
      </c>
      <c r="F1148" s="71" t="s">
        <v>153</v>
      </c>
      <c r="G1148" s="16">
        <f t="shared" si="41"/>
        <v>4.34</v>
      </c>
      <c r="H1148" s="20">
        <v>-19.52</v>
      </c>
      <c r="I1148" s="20">
        <v>-40.6</v>
      </c>
      <c r="J1148" s="16">
        <v>23</v>
      </c>
      <c r="K1148" s="16">
        <v>27.7</v>
      </c>
      <c r="L1148" s="16" t="s">
        <v>151</v>
      </c>
      <c r="M1148" s="78"/>
    </row>
    <row r="1149" spans="1:13" ht="30" x14ac:dyDescent="0.2">
      <c r="A1149" s="55" t="s">
        <v>271</v>
      </c>
      <c r="B1149" s="75" t="s">
        <v>153</v>
      </c>
      <c r="C1149" s="45">
        <v>0.02</v>
      </c>
      <c r="D1149" s="46">
        <v>42329.916666666664</v>
      </c>
      <c r="E1149" s="16">
        <v>217</v>
      </c>
      <c r="F1149" s="71" t="s">
        <v>153</v>
      </c>
      <c r="G1149" s="16">
        <f t="shared" ref="G1149:G1212" si="42">C1149*E1149</f>
        <v>4.34</v>
      </c>
      <c r="H1149" s="20">
        <v>-19.52</v>
      </c>
      <c r="I1149" s="20">
        <v>-40.6</v>
      </c>
      <c r="J1149" s="16">
        <v>23</v>
      </c>
      <c r="K1149" s="16">
        <v>27.7</v>
      </c>
      <c r="L1149" s="16" t="s">
        <v>151</v>
      </c>
      <c r="M1149" s="78"/>
    </row>
    <row r="1150" spans="1:13" ht="30" x14ac:dyDescent="0.2">
      <c r="A1150" s="55" t="s">
        <v>271</v>
      </c>
      <c r="B1150" s="75" t="s">
        <v>153</v>
      </c>
      <c r="C1150" s="45">
        <v>0.02</v>
      </c>
      <c r="D1150" s="46">
        <v>42331.416666666664</v>
      </c>
      <c r="E1150" s="16">
        <v>217</v>
      </c>
      <c r="F1150" s="71" t="s">
        <v>153</v>
      </c>
      <c r="G1150" s="16">
        <f t="shared" si="42"/>
        <v>4.34</v>
      </c>
      <c r="H1150" s="20">
        <v>-19.52</v>
      </c>
      <c r="I1150" s="20">
        <v>-40.6</v>
      </c>
      <c r="J1150" s="16">
        <v>23</v>
      </c>
      <c r="K1150" s="16">
        <v>27.7</v>
      </c>
      <c r="L1150" s="16" t="s">
        <v>151</v>
      </c>
      <c r="M1150" s="78"/>
    </row>
    <row r="1151" spans="1:13" ht="30" x14ac:dyDescent="0.2">
      <c r="A1151" s="27" t="s">
        <v>271</v>
      </c>
      <c r="B1151" s="75" t="s">
        <v>153</v>
      </c>
      <c r="C1151" s="28">
        <v>0.02</v>
      </c>
      <c r="D1151" s="31">
        <v>42340.791666666664</v>
      </c>
      <c r="E1151" s="16">
        <v>514</v>
      </c>
      <c r="F1151" s="71" t="s">
        <v>153</v>
      </c>
      <c r="G1151" s="16">
        <f t="shared" si="42"/>
        <v>10.28</v>
      </c>
      <c r="H1151" s="20">
        <v>-19.52</v>
      </c>
      <c r="I1151" s="20">
        <v>-40.6</v>
      </c>
      <c r="J1151" s="16">
        <v>23</v>
      </c>
      <c r="K1151" s="16">
        <v>35.1</v>
      </c>
      <c r="L1151" s="16" t="s">
        <v>151</v>
      </c>
      <c r="M1151" s="78"/>
    </row>
    <row r="1152" spans="1:13" ht="30" x14ac:dyDescent="0.2">
      <c r="A1152" s="27" t="s">
        <v>271</v>
      </c>
      <c r="B1152" s="75" t="s">
        <v>153</v>
      </c>
      <c r="C1152" s="28">
        <v>0.02</v>
      </c>
      <c r="D1152" s="31">
        <v>42345.291666666664</v>
      </c>
      <c r="E1152" s="16">
        <v>514</v>
      </c>
      <c r="F1152" s="71" t="s">
        <v>153</v>
      </c>
      <c r="G1152" s="16">
        <f t="shared" si="42"/>
        <v>10.28</v>
      </c>
      <c r="H1152" s="20">
        <v>-19.52</v>
      </c>
      <c r="I1152" s="20">
        <v>-40.6</v>
      </c>
      <c r="J1152" s="16">
        <v>23</v>
      </c>
      <c r="K1152" s="16">
        <v>35.1</v>
      </c>
      <c r="L1152" s="16" t="s">
        <v>151</v>
      </c>
      <c r="M1152" s="78"/>
    </row>
    <row r="1153" spans="1:13" ht="30" x14ac:dyDescent="0.2">
      <c r="A1153" s="27" t="s">
        <v>271</v>
      </c>
      <c r="B1153" s="75" t="s">
        <v>153</v>
      </c>
      <c r="C1153" s="28">
        <v>0.02</v>
      </c>
      <c r="D1153" s="31">
        <v>42348.291666666664</v>
      </c>
      <c r="E1153" s="16">
        <v>514</v>
      </c>
      <c r="F1153" s="71" t="s">
        <v>153</v>
      </c>
      <c r="G1153" s="16">
        <f t="shared" si="42"/>
        <v>10.28</v>
      </c>
      <c r="H1153" s="20">
        <v>-19.52</v>
      </c>
      <c r="I1153" s="20">
        <v>-40.6</v>
      </c>
      <c r="J1153" s="16">
        <v>23</v>
      </c>
      <c r="K1153" s="16">
        <v>35.1</v>
      </c>
      <c r="L1153" s="16" t="s">
        <v>151</v>
      </c>
      <c r="M1153" s="78"/>
    </row>
    <row r="1154" spans="1:13" ht="30" x14ac:dyDescent="0.2">
      <c r="A1154" s="27" t="s">
        <v>271</v>
      </c>
      <c r="B1154" s="75" t="s">
        <v>153</v>
      </c>
      <c r="C1154" s="28">
        <v>0.02</v>
      </c>
      <c r="D1154" s="31">
        <v>42355.791666666664</v>
      </c>
      <c r="E1154" s="16">
        <v>514</v>
      </c>
      <c r="F1154" s="71" t="s">
        <v>153</v>
      </c>
      <c r="G1154" s="16">
        <f t="shared" si="42"/>
        <v>10.28</v>
      </c>
      <c r="H1154" s="20">
        <v>-19.52</v>
      </c>
      <c r="I1154" s="20">
        <v>-40.6</v>
      </c>
      <c r="J1154" s="16">
        <v>23</v>
      </c>
      <c r="K1154" s="16">
        <v>35.1</v>
      </c>
      <c r="L1154" s="16" t="s">
        <v>151</v>
      </c>
      <c r="M1154" s="78"/>
    </row>
    <row r="1155" spans="1:13" ht="30" x14ac:dyDescent="0.2">
      <c r="A1155" s="27" t="s">
        <v>271</v>
      </c>
      <c r="B1155" s="75" t="s">
        <v>153</v>
      </c>
      <c r="C1155" s="28">
        <v>0.02</v>
      </c>
      <c r="D1155" s="31">
        <v>42364.291666666664</v>
      </c>
      <c r="E1155" s="16">
        <v>514</v>
      </c>
      <c r="F1155" s="71" t="s">
        <v>153</v>
      </c>
      <c r="G1155" s="16">
        <f t="shared" si="42"/>
        <v>10.28</v>
      </c>
      <c r="H1155" s="20">
        <v>-19.52</v>
      </c>
      <c r="I1155" s="20">
        <v>-40.6</v>
      </c>
      <c r="J1155" s="16">
        <v>23</v>
      </c>
      <c r="K1155" s="16">
        <v>35.1</v>
      </c>
      <c r="L1155" s="16" t="s">
        <v>151</v>
      </c>
      <c r="M1155" s="78"/>
    </row>
    <row r="1156" spans="1:13" ht="30" x14ac:dyDescent="0.2">
      <c r="A1156" s="27" t="s">
        <v>271</v>
      </c>
      <c r="B1156" s="75" t="s">
        <v>153</v>
      </c>
      <c r="C1156" s="28">
        <v>2.1000000000000001E-2</v>
      </c>
      <c r="D1156" s="31">
        <v>42363.791666666664</v>
      </c>
      <c r="E1156" s="16">
        <v>514</v>
      </c>
      <c r="F1156" s="71" t="s">
        <v>153</v>
      </c>
      <c r="G1156" s="16">
        <f t="shared" si="42"/>
        <v>10.794</v>
      </c>
      <c r="H1156" s="20">
        <v>-19.52</v>
      </c>
      <c r="I1156" s="20">
        <v>-40.6</v>
      </c>
      <c r="J1156" s="16">
        <v>23</v>
      </c>
      <c r="K1156" s="16">
        <v>35.1</v>
      </c>
      <c r="L1156" s="16" t="s">
        <v>151</v>
      </c>
      <c r="M1156" s="78"/>
    </row>
    <row r="1157" spans="1:13" ht="30" x14ac:dyDescent="0.2">
      <c r="A1157" s="27" t="s">
        <v>271</v>
      </c>
      <c r="B1157" s="75" t="s">
        <v>153</v>
      </c>
      <c r="C1157" s="28">
        <v>2.3E-2</v>
      </c>
      <c r="D1157" s="31">
        <v>42367.291666666664</v>
      </c>
      <c r="E1157" s="16">
        <v>514</v>
      </c>
      <c r="F1157" s="71" t="s">
        <v>153</v>
      </c>
      <c r="G1157" s="16">
        <f t="shared" si="42"/>
        <v>11.821999999999999</v>
      </c>
      <c r="H1157" s="20">
        <v>-19.52</v>
      </c>
      <c r="I1157" s="20">
        <v>-40.6</v>
      </c>
      <c r="J1157" s="16">
        <v>23</v>
      </c>
      <c r="K1157" s="16">
        <v>35.1</v>
      </c>
      <c r="L1157" s="16" t="s">
        <v>151</v>
      </c>
      <c r="M1157" s="78"/>
    </row>
    <row r="1158" spans="1:13" ht="30" x14ac:dyDescent="0.2">
      <c r="A1158" s="27" t="s">
        <v>271</v>
      </c>
      <c r="B1158" s="75" t="s">
        <v>153</v>
      </c>
      <c r="C1158" s="28">
        <v>2.4E-2</v>
      </c>
      <c r="D1158" s="31">
        <v>42341.791666666664</v>
      </c>
      <c r="E1158" s="16">
        <v>514</v>
      </c>
      <c r="F1158" s="71" t="s">
        <v>153</v>
      </c>
      <c r="G1158" s="16">
        <f t="shared" si="42"/>
        <v>12.336</v>
      </c>
      <c r="H1158" s="20">
        <v>-19.52</v>
      </c>
      <c r="I1158" s="20">
        <v>-40.6</v>
      </c>
      <c r="J1158" s="16">
        <v>23</v>
      </c>
      <c r="K1158" s="16">
        <v>35.1</v>
      </c>
      <c r="L1158" s="16" t="s">
        <v>151</v>
      </c>
      <c r="M1158" s="78"/>
    </row>
    <row r="1159" spans="1:13" ht="30" x14ac:dyDescent="0.2">
      <c r="A1159" s="27" t="s">
        <v>271</v>
      </c>
      <c r="B1159" s="75" t="s">
        <v>153</v>
      </c>
      <c r="C1159" s="28">
        <v>2.4E-2</v>
      </c>
      <c r="D1159" s="31">
        <v>42367.791666666664</v>
      </c>
      <c r="E1159" s="16">
        <v>514</v>
      </c>
      <c r="F1159" s="71" t="s">
        <v>153</v>
      </c>
      <c r="G1159" s="16">
        <f t="shared" si="42"/>
        <v>12.336</v>
      </c>
      <c r="H1159" s="20">
        <v>-19.52</v>
      </c>
      <c r="I1159" s="20">
        <v>-40.6</v>
      </c>
      <c r="J1159" s="16">
        <v>23</v>
      </c>
      <c r="K1159" s="16">
        <v>35.1</v>
      </c>
      <c r="L1159" s="16" t="s">
        <v>151</v>
      </c>
      <c r="M1159" s="78"/>
    </row>
    <row r="1160" spans="1:13" ht="30" x14ac:dyDescent="0.2">
      <c r="A1160" s="27" t="s">
        <v>271</v>
      </c>
      <c r="B1160" s="75" t="s">
        <v>153</v>
      </c>
      <c r="C1160" s="28">
        <v>2.5999999999999999E-2</v>
      </c>
      <c r="D1160" s="31">
        <v>42343.291666666664</v>
      </c>
      <c r="E1160" s="16">
        <v>514</v>
      </c>
      <c r="F1160" s="71" t="s">
        <v>153</v>
      </c>
      <c r="G1160" s="16">
        <f t="shared" si="42"/>
        <v>13.363999999999999</v>
      </c>
      <c r="H1160" s="20">
        <v>-19.52</v>
      </c>
      <c r="I1160" s="20">
        <v>-40.6</v>
      </c>
      <c r="J1160" s="16">
        <v>23</v>
      </c>
      <c r="K1160" s="16">
        <v>35.1</v>
      </c>
      <c r="L1160" s="16" t="s">
        <v>151</v>
      </c>
      <c r="M1160" s="78"/>
    </row>
    <row r="1161" spans="1:13" ht="30" x14ac:dyDescent="0.2">
      <c r="A1161" s="27" t="s">
        <v>271</v>
      </c>
      <c r="B1161" s="75" t="s">
        <v>153</v>
      </c>
      <c r="C1161" s="28">
        <v>2.5999999999999999E-2</v>
      </c>
      <c r="D1161" s="31">
        <v>42357.291666666664</v>
      </c>
      <c r="E1161" s="16">
        <v>514</v>
      </c>
      <c r="F1161" s="71" t="s">
        <v>153</v>
      </c>
      <c r="G1161" s="16">
        <f t="shared" si="42"/>
        <v>13.363999999999999</v>
      </c>
      <c r="H1161" s="20">
        <v>-19.52</v>
      </c>
      <c r="I1161" s="20">
        <v>-40.6</v>
      </c>
      <c r="J1161" s="16">
        <v>23</v>
      </c>
      <c r="K1161" s="16">
        <v>35.1</v>
      </c>
      <c r="L1161" s="16" t="s">
        <v>151</v>
      </c>
      <c r="M1161" s="78"/>
    </row>
    <row r="1162" spans="1:13" ht="30" x14ac:dyDescent="0.2">
      <c r="A1162" s="27" t="s">
        <v>271</v>
      </c>
      <c r="B1162" s="75" t="s">
        <v>153</v>
      </c>
      <c r="C1162" s="28">
        <v>2.5999999999999999E-2</v>
      </c>
      <c r="D1162" s="31">
        <v>42361.791666666664</v>
      </c>
      <c r="E1162" s="16">
        <v>514</v>
      </c>
      <c r="F1162" s="71" t="s">
        <v>153</v>
      </c>
      <c r="G1162" s="16">
        <f t="shared" si="42"/>
        <v>13.363999999999999</v>
      </c>
      <c r="H1162" s="20">
        <v>-19.52</v>
      </c>
      <c r="I1162" s="20">
        <v>-40.6</v>
      </c>
      <c r="J1162" s="16">
        <v>23</v>
      </c>
      <c r="K1162" s="16">
        <v>35.1</v>
      </c>
      <c r="L1162" s="16" t="s">
        <v>151</v>
      </c>
      <c r="M1162" s="78"/>
    </row>
    <row r="1163" spans="1:13" ht="30" x14ac:dyDescent="0.2">
      <c r="A1163" s="55" t="s">
        <v>271</v>
      </c>
      <c r="B1163" s="45">
        <v>6.77E-3</v>
      </c>
      <c r="C1163" s="45">
        <v>2.63E-2</v>
      </c>
      <c r="D1163" s="46">
        <v>42328.416666666664</v>
      </c>
      <c r="E1163" s="16">
        <v>217</v>
      </c>
      <c r="F1163" s="16">
        <f>B1163*E1163</f>
        <v>1.46909</v>
      </c>
      <c r="G1163" s="16">
        <f t="shared" si="42"/>
        <v>5.7071000000000005</v>
      </c>
      <c r="H1163" s="20">
        <v>-19.52</v>
      </c>
      <c r="I1163" s="20">
        <v>-40.6</v>
      </c>
      <c r="J1163" s="16">
        <v>23</v>
      </c>
      <c r="K1163" s="16">
        <v>27.7</v>
      </c>
      <c r="L1163" s="16" t="s">
        <v>151</v>
      </c>
      <c r="M1163" s="78"/>
    </row>
    <row r="1164" spans="1:13" ht="30" x14ac:dyDescent="0.2">
      <c r="A1164" s="27" t="s">
        <v>271</v>
      </c>
      <c r="B1164" s="75" t="s">
        <v>153</v>
      </c>
      <c r="C1164" s="28">
        <v>2.7E-2</v>
      </c>
      <c r="D1164" s="31">
        <v>42362.791666666664</v>
      </c>
      <c r="E1164" s="16">
        <v>514</v>
      </c>
      <c r="F1164" s="71" t="s">
        <v>153</v>
      </c>
      <c r="G1164" s="16">
        <f t="shared" si="42"/>
        <v>13.878</v>
      </c>
      <c r="H1164" s="20">
        <v>-19.52</v>
      </c>
      <c r="I1164" s="20">
        <v>-40.6</v>
      </c>
      <c r="J1164" s="16">
        <v>23</v>
      </c>
      <c r="K1164" s="16">
        <v>35.1</v>
      </c>
      <c r="L1164" s="16" t="s">
        <v>151</v>
      </c>
      <c r="M1164" s="78"/>
    </row>
    <row r="1165" spans="1:13" ht="30" x14ac:dyDescent="0.2">
      <c r="A1165" s="27" t="s">
        <v>271</v>
      </c>
      <c r="B1165" s="75" t="s">
        <v>153</v>
      </c>
      <c r="C1165" s="28">
        <v>2.7E-2</v>
      </c>
      <c r="D1165" s="31">
        <v>42369.291666666664</v>
      </c>
      <c r="E1165" s="16">
        <v>514</v>
      </c>
      <c r="F1165" s="71" t="s">
        <v>153</v>
      </c>
      <c r="G1165" s="16">
        <f t="shared" si="42"/>
        <v>13.878</v>
      </c>
      <c r="H1165" s="20">
        <v>-19.52</v>
      </c>
      <c r="I1165" s="20">
        <v>-40.6</v>
      </c>
      <c r="J1165" s="16">
        <v>23</v>
      </c>
      <c r="K1165" s="16">
        <v>35.1</v>
      </c>
      <c r="L1165" s="16" t="s">
        <v>151</v>
      </c>
      <c r="M1165" s="78"/>
    </row>
    <row r="1166" spans="1:13" ht="30" x14ac:dyDescent="0.2">
      <c r="A1166" s="27" t="s">
        <v>271</v>
      </c>
      <c r="B1166" s="75" t="s">
        <v>153</v>
      </c>
      <c r="C1166" s="28">
        <v>2.8000000000000001E-2</v>
      </c>
      <c r="D1166" s="31">
        <v>42363.291666666664</v>
      </c>
      <c r="E1166" s="16">
        <v>514</v>
      </c>
      <c r="F1166" s="71" t="s">
        <v>153</v>
      </c>
      <c r="G1166" s="16">
        <f t="shared" si="42"/>
        <v>14.391999999999999</v>
      </c>
      <c r="H1166" s="20">
        <v>-19.52</v>
      </c>
      <c r="I1166" s="20">
        <v>-40.6</v>
      </c>
      <c r="J1166" s="16">
        <v>23</v>
      </c>
      <c r="K1166" s="16">
        <v>35.1</v>
      </c>
      <c r="L1166" s="16" t="s">
        <v>151</v>
      </c>
      <c r="M1166" s="78"/>
    </row>
    <row r="1167" spans="1:13" ht="30" x14ac:dyDescent="0.2">
      <c r="A1167" s="27" t="s">
        <v>271</v>
      </c>
      <c r="B1167" s="75" t="s">
        <v>153</v>
      </c>
      <c r="C1167" s="28">
        <v>2.9000000000000001E-2</v>
      </c>
      <c r="D1167" s="31">
        <v>42351.791666666664</v>
      </c>
      <c r="E1167" s="16">
        <v>514</v>
      </c>
      <c r="F1167" s="71" t="s">
        <v>153</v>
      </c>
      <c r="G1167" s="16">
        <f t="shared" si="42"/>
        <v>14.906000000000001</v>
      </c>
      <c r="H1167" s="20">
        <v>-19.52</v>
      </c>
      <c r="I1167" s="20">
        <v>-40.6</v>
      </c>
      <c r="J1167" s="16">
        <v>23</v>
      </c>
      <c r="K1167" s="16">
        <v>35.1</v>
      </c>
      <c r="L1167" s="16" t="s">
        <v>151</v>
      </c>
      <c r="M1167" s="78"/>
    </row>
    <row r="1168" spans="1:13" ht="30" x14ac:dyDescent="0.2">
      <c r="A1168" s="27" t="s">
        <v>271</v>
      </c>
      <c r="B1168" s="75" t="s">
        <v>153</v>
      </c>
      <c r="C1168" s="28">
        <v>2.9000000000000001E-2</v>
      </c>
      <c r="D1168" s="31">
        <v>42368.291666666664</v>
      </c>
      <c r="E1168" s="16">
        <v>514</v>
      </c>
      <c r="F1168" s="71" t="s">
        <v>153</v>
      </c>
      <c r="G1168" s="16">
        <f t="shared" si="42"/>
        <v>14.906000000000001</v>
      </c>
      <c r="H1168" s="20">
        <v>-19.52</v>
      </c>
      <c r="I1168" s="20">
        <v>-40.6</v>
      </c>
      <c r="J1168" s="16">
        <v>23</v>
      </c>
      <c r="K1168" s="16">
        <v>35.1</v>
      </c>
      <c r="L1168" s="16" t="s">
        <v>151</v>
      </c>
      <c r="M1168" s="78"/>
    </row>
    <row r="1169" spans="1:13" ht="30" x14ac:dyDescent="0.2">
      <c r="A1169" s="55" t="s">
        <v>271</v>
      </c>
      <c r="B1169" s="45">
        <v>3.3099999999999997E-2</v>
      </c>
      <c r="C1169" s="45">
        <v>0.03</v>
      </c>
      <c r="D1169" s="46">
        <v>42328.916666666664</v>
      </c>
      <c r="E1169" s="16">
        <v>217</v>
      </c>
      <c r="F1169" s="16">
        <f>B1169*E1169</f>
        <v>7.1826999999999996</v>
      </c>
      <c r="G1169" s="16">
        <f t="shared" si="42"/>
        <v>6.51</v>
      </c>
      <c r="H1169" s="20">
        <v>-19.52</v>
      </c>
      <c r="I1169" s="20">
        <v>-40.6</v>
      </c>
      <c r="J1169" s="16">
        <v>23</v>
      </c>
      <c r="K1169" s="16">
        <v>27.7</v>
      </c>
      <c r="L1169" s="16" t="s">
        <v>151</v>
      </c>
      <c r="M1169" s="78"/>
    </row>
    <row r="1170" spans="1:13" ht="30" x14ac:dyDescent="0.2">
      <c r="A1170" s="27" t="s">
        <v>271</v>
      </c>
      <c r="B1170" s="75" t="s">
        <v>153</v>
      </c>
      <c r="C1170" s="28">
        <v>0.03</v>
      </c>
      <c r="D1170" s="31">
        <v>42368.791666666664</v>
      </c>
      <c r="E1170" s="16">
        <v>514</v>
      </c>
      <c r="F1170" s="71" t="s">
        <v>153</v>
      </c>
      <c r="G1170" s="16">
        <f t="shared" si="42"/>
        <v>15.42</v>
      </c>
      <c r="H1170" s="20">
        <v>-19.52</v>
      </c>
      <c r="I1170" s="20">
        <v>-40.6</v>
      </c>
      <c r="J1170" s="16">
        <v>23</v>
      </c>
      <c r="K1170" s="16">
        <v>35.1</v>
      </c>
      <c r="L1170" s="16" t="s">
        <v>151</v>
      </c>
      <c r="M1170" s="78"/>
    </row>
    <row r="1171" spans="1:13" ht="30" x14ac:dyDescent="0.2">
      <c r="A1171" s="27" t="s">
        <v>271</v>
      </c>
      <c r="B1171" s="75" t="s">
        <v>153</v>
      </c>
      <c r="C1171" s="28">
        <v>3.1E-2</v>
      </c>
      <c r="D1171" s="31">
        <v>42366.791666666664</v>
      </c>
      <c r="E1171" s="16">
        <v>514</v>
      </c>
      <c r="F1171" s="71" t="s">
        <v>153</v>
      </c>
      <c r="G1171" s="16">
        <f t="shared" si="42"/>
        <v>15.933999999999999</v>
      </c>
      <c r="H1171" s="20">
        <v>-19.52</v>
      </c>
      <c r="I1171" s="20">
        <v>-40.6</v>
      </c>
      <c r="J1171" s="16">
        <v>23</v>
      </c>
      <c r="K1171" s="16">
        <v>35.1</v>
      </c>
      <c r="L1171" s="16" t="s">
        <v>151</v>
      </c>
      <c r="M1171" s="78"/>
    </row>
    <row r="1172" spans="1:13" ht="30" x14ac:dyDescent="0.2">
      <c r="A1172" s="27" t="s">
        <v>271</v>
      </c>
      <c r="B1172" s="75" t="s">
        <v>153</v>
      </c>
      <c r="C1172" s="28">
        <v>3.2000000000000001E-2</v>
      </c>
      <c r="D1172" s="31">
        <v>42344.291666666664</v>
      </c>
      <c r="E1172" s="16">
        <v>514</v>
      </c>
      <c r="F1172" s="71" t="s">
        <v>153</v>
      </c>
      <c r="G1172" s="16">
        <f t="shared" si="42"/>
        <v>16.448</v>
      </c>
      <c r="H1172" s="20">
        <v>-19.52</v>
      </c>
      <c r="I1172" s="20">
        <v>-40.6</v>
      </c>
      <c r="J1172" s="16">
        <v>23</v>
      </c>
      <c r="K1172" s="16">
        <v>35.1</v>
      </c>
      <c r="L1172" s="16" t="s">
        <v>151</v>
      </c>
      <c r="M1172" s="78"/>
    </row>
    <row r="1173" spans="1:13" ht="30" x14ac:dyDescent="0.2">
      <c r="A1173" s="55" t="s">
        <v>271</v>
      </c>
      <c r="B1173" s="45">
        <v>6.0899999999999999E-3</v>
      </c>
      <c r="C1173" s="45">
        <v>3.4000000000000002E-2</v>
      </c>
      <c r="D1173" s="46">
        <v>42327.666666666664</v>
      </c>
      <c r="E1173" s="16">
        <v>217</v>
      </c>
      <c r="F1173" s="16">
        <f>B1173*E1173</f>
        <v>1.3215300000000001</v>
      </c>
      <c r="G1173" s="16">
        <f t="shared" si="42"/>
        <v>7.3780000000000001</v>
      </c>
      <c r="H1173" s="20">
        <v>-19.52</v>
      </c>
      <c r="I1173" s="20">
        <v>-40.6</v>
      </c>
      <c r="J1173" s="16">
        <v>23</v>
      </c>
      <c r="K1173" s="16">
        <v>27.7</v>
      </c>
      <c r="L1173" s="16" t="s">
        <v>151</v>
      </c>
      <c r="M1173" s="78"/>
    </row>
    <row r="1174" spans="1:13" ht="30" x14ac:dyDescent="0.2">
      <c r="A1174" s="27" t="s">
        <v>271</v>
      </c>
      <c r="B1174" s="75" t="s">
        <v>153</v>
      </c>
      <c r="C1174" s="28">
        <v>3.4000000000000002E-2</v>
      </c>
      <c r="D1174" s="31">
        <v>42352.291666666664</v>
      </c>
      <c r="E1174" s="16">
        <v>514</v>
      </c>
      <c r="F1174" s="71" t="s">
        <v>153</v>
      </c>
      <c r="G1174" s="16">
        <f t="shared" si="42"/>
        <v>17.476000000000003</v>
      </c>
      <c r="H1174" s="20">
        <v>-19.52</v>
      </c>
      <c r="I1174" s="20">
        <v>-40.6</v>
      </c>
      <c r="J1174" s="16">
        <v>23</v>
      </c>
      <c r="K1174" s="16">
        <v>35.1</v>
      </c>
      <c r="L1174" s="16" t="s">
        <v>151</v>
      </c>
      <c r="M1174" s="78"/>
    </row>
    <row r="1175" spans="1:13" ht="30" x14ac:dyDescent="0.2">
      <c r="A1175" s="55" t="s">
        <v>271</v>
      </c>
      <c r="B1175" s="45">
        <v>5.2500000000000003E-3</v>
      </c>
      <c r="C1175" s="45">
        <v>3.6200000000000003E-2</v>
      </c>
      <c r="D1175" s="46">
        <v>42328.916666666664</v>
      </c>
      <c r="E1175" s="16">
        <v>217</v>
      </c>
      <c r="F1175" s="16">
        <f t="shared" ref="F1175:F1181" si="43">B1175*E1175</f>
        <v>1.1392500000000001</v>
      </c>
      <c r="G1175" s="16">
        <f t="shared" si="42"/>
        <v>7.8554000000000004</v>
      </c>
      <c r="H1175" s="20">
        <v>-19.52</v>
      </c>
      <c r="I1175" s="20">
        <v>-40.6</v>
      </c>
      <c r="J1175" s="16">
        <v>23</v>
      </c>
      <c r="K1175" s="16">
        <v>27.7</v>
      </c>
      <c r="L1175" s="16" t="s">
        <v>151</v>
      </c>
      <c r="M1175" s="78"/>
    </row>
    <row r="1176" spans="1:13" ht="30" x14ac:dyDescent="0.2">
      <c r="A1176" s="55" t="s">
        <v>271</v>
      </c>
      <c r="B1176" s="45">
        <v>1.7100000000000001E-2</v>
      </c>
      <c r="C1176" s="45">
        <v>3.9E-2</v>
      </c>
      <c r="D1176" s="46">
        <v>42327.916666666664</v>
      </c>
      <c r="E1176" s="16">
        <v>217</v>
      </c>
      <c r="F1176" s="16">
        <f t="shared" si="43"/>
        <v>3.7107000000000001</v>
      </c>
      <c r="G1176" s="16">
        <f t="shared" si="42"/>
        <v>8.4629999999999992</v>
      </c>
      <c r="H1176" s="20">
        <v>-19.52</v>
      </c>
      <c r="I1176" s="20">
        <v>-40.6</v>
      </c>
      <c r="J1176" s="16">
        <v>23</v>
      </c>
      <c r="K1176" s="16">
        <v>27.7</v>
      </c>
      <c r="L1176" s="16" t="s">
        <v>151</v>
      </c>
      <c r="M1176" s="78"/>
    </row>
    <row r="1177" spans="1:13" ht="30" x14ac:dyDescent="0.2">
      <c r="A1177" s="55" t="s">
        <v>271</v>
      </c>
      <c r="B1177" s="45">
        <v>8.5000000000000006E-3</v>
      </c>
      <c r="C1177" s="45">
        <v>3.9600000000000003E-2</v>
      </c>
      <c r="D1177" s="46">
        <v>42327.416666666664</v>
      </c>
      <c r="E1177" s="16">
        <v>217</v>
      </c>
      <c r="F1177" s="16">
        <f t="shared" si="43"/>
        <v>1.8445</v>
      </c>
      <c r="G1177" s="16">
        <f t="shared" si="42"/>
        <v>8.5932000000000013</v>
      </c>
      <c r="H1177" s="20">
        <v>-19.52</v>
      </c>
      <c r="I1177" s="20">
        <v>-40.6</v>
      </c>
      <c r="J1177" s="16">
        <v>23</v>
      </c>
      <c r="K1177" s="16">
        <v>27.7</v>
      </c>
      <c r="L1177" s="16" t="s">
        <v>151</v>
      </c>
      <c r="M1177" s="78"/>
    </row>
    <row r="1178" spans="1:13" ht="30" x14ac:dyDescent="0.2">
      <c r="A1178" s="55" t="s">
        <v>271</v>
      </c>
      <c r="B1178" s="45">
        <v>1.14E-2</v>
      </c>
      <c r="C1178" s="45">
        <v>0.04</v>
      </c>
      <c r="D1178" s="46">
        <v>42330.416666666664</v>
      </c>
      <c r="E1178" s="16">
        <v>217</v>
      </c>
      <c r="F1178" s="16">
        <f t="shared" si="43"/>
        <v>2.4738000000000002</v>
      </c>
      <c r="G1178" s="16">
        <f t="shared" si="42"/>
        <v>8.68</v>
      </c>
      <c r="H1178" s="20">
        <v>-19.52</v>
      </c>
      <c r="I1178" s="20">
        <v>-40.6</v>
      </c>
      <c r="J1178" s="16">
        <v>23</v>
      </c>
      <c r="K1178" s="16">
        <v>27.7</v>
      </c>
      <c r="L1178" s="16" t="s">
        <v>151</v>
      </c>
      <c r="M1178" s="78"/>
    </row>
    <row r="1179" spans="1:13" ht="30" x14ac:dyDescent="0.2">
      <c r="A1179" s="55" t="s">
        <v>271</v>
      </c>
      <c r="B1179" s="45">
        <v>0.1205</v>
      </c>
      <c r="C1179" s="45">
        <v>0.04</v>
      </c>
      <c r="D1179" s="46">
        <v>42328.666666666664</v>
      </c>
      <c r="E1179" s="16">
        <v>217</v>
      </c>
      <c r="F1179" s="16">
        <f t="shared" si="43"/>
        <v>26.148499999999999</v>
      </c>
      <c r="G1179" s="16">
        <f t="shared" si="42"/>
        <v>8.68</v>
      </c>
      <c r="H1179" s="20">
        <v>-19.52</v>
      </c>
      <c r="I1179" s="20">
        <v>-40.6</v>
      </c>
      <c r="J1179" s="16">
        <v>23</v>
      </c>
      <c r="K1179" s="16">
        <v>27.7</v>
      </c>
      <c r="L1179" s="16" t="s">
        <v>151</v>
      </c>
      <c r="M1179" s="78"/>
    </row>
    <row r="1180" spans="1:13" ht="30" x14ac:dyDescent="0.2">
      <c r="A1180" s="55" t="s">
        <v>271</v>
      </c>
      <c r="B1180" s="45">
        <v>1.5900000000000001E-2</v>
      </c>
      <c r="C1180" s="45">
        <v>4.9099999999999998E-2</v>
      </c>
      <c r="D1180" s="46">
        <v>42328.166666666664</v>
      </c>
      <c r="E1180" s="16">
        <v>217</v>
      </c>
      <c r="F1180" s="16">
        <f t="shared" si="43"/>
        <v>3.4503000000000004</v>
      </c>
      <c r="G1180" s="16">
        <f t="shared" si="42"/>
        <v>10.6547</v>
      </c>
      <c r="H1180" s="20">
        <v>-19.52</v>
      </c>
      <c r="I1180" s="20">
        <v>-40.6</v>
      </c>
      <c r="J1180" s="16">
        <v>23</v>
      </c>
      <c r="K1180" s="16">
        <v>27.7</v>
      </c>
      <c r="L1180" s="16" t="s">
        <v>151</v>
      </c>
      <c r="M1180" s="78"/>
    </row>
    <row r="1181" spans="1:13" ht="30" x14ac:dyDescent="0.2">
      <c r="A1181" s="55" t="s">
        <v>271</v>
      </c>
      <c r="B1181" s="45">
        <v>0.1464</v>
      </c>
      <c r="C1181" s="45">
        <v>0.05</v>
      </c>
      <c r="D1181" s="46">
        <v>42327.666666666664</v>
      </c>
      <c r="E1181" s="16">
        <v>217</v>
      </c>
      <c r="F1181" s="16">
        <f t="shared" si="43"/>
        <v>31.768799999999999</v>
      </c>
      <c r="G1181" s="16">
        <f t="shared" si="42"/>
        <v>10.850000000000001</v>
      </c>
      <c r="H1181" s="20">
        <v>-19.52</v>
      </c>
      <c r="I1181" s="20">
        <v>-40.6</v>
      </c>
      <c r="J1181" s="16">
        <v>23</v>
      </c>
      <c r="K1181" s="16">
        <v>27.7</v>
      </c>
      <c r="L1181" s="16" t="s">
        <v>151</v>
      </c>
      <c r="M1181" s="78"/>
    </row>
    <row r="1182" spans="1:13" ht="30" x14ac:dyDescent="0.2">
      <c r="A1182" s="27" t="s">
        <v>271</v>
      </c>
      <c r="B1182" s="75" t="s">
        <v>153</v>
      </c>
      <c r="C1182" s="28">
        <v>5.8000000000000003E-2</v>
      </c>
      <c r="D1182" s="31">
        <v>42348.791666666664</v>
      </c>
      <c r="E1182" s="16">
        <v>514</v>
      </c>
      <c r="F1182" s="71" t="s">
        <v>153</v>
      </c>
      <c r="G1182" s="16">
        <f t="shared" si="42"/>
        <v>29.812000000000001</v>
      </c>
      <c r="H1182" s="20">
        <v>-19.52</v>
      </c>
      <c r="I1182" s="20">
        <v>-40.6</v>
      </c>
      <c r="J1182" s="16">
        <v>23</v>
      </c>
      <c r="K1182" s="16">
        <v>35.1</v>
      </c>
      <c r="L1182" s="16" t="s">
        <v>151</v>
      </c>
      <c r="M1182" s="78"/>
    </row>
    <row r="1183" spans="1:13" ht="30" x14ac:dyDescent="0.2">
      <c r="A1183" s="55" t="s">
        <v>271</v>
      </c>
      <c r="B1183" s="45">
        <v>2.8400000000000002E-2</v>
      </c>
      <c r="C1183" s="45">
        <v>7.0000000000000007E-2</v>
      </c>
      <c r="D1183" s="46">
        <v>42327.416666666664</v>
      </c>
      <c r="E1183" s="16">
        <v>217</v>
      </c>
      <c r="F1183" s="16">
        <f>B1183*E1183</f>
        <v>6.1628000000000007</v>
      </c>
      <c r="G1183" s="16">
        <f t="shared" si="42"/>
        <v>15.190000000000001</v>
      </c>
      <c r="H1183" s="20">
        <v>-19.52</v>
      </c>
      <c r="I1183" s="20">
        <v>-40.6</v>
      </c>
      <c r="J1183" s="16">
        <v>23</v>
      </c>
      <c r="K1183" s="16">
        <v>27.7</v>
      </c>
      <c r="L1183" s="16" t="s">
        <v>151</v>
      </c>
      <c r="M1183" s="78"/>
    </row>
    <row r="1184" spans="1:13" ht="30" x14ac:dyDescent="0.2">
      <c r="A1184" s="55" t="s">
        <v>271</v>
      </c>
      <c r="B1184" s="45">
        <v>0.13469999999999999</v>
      </c>
      <c r="C1184" s="45">
        <v>0.08</v>
      </c>
      <c r="D1184" s="46">
        <v>42327.916666666664</v>
      </c>
      <c r="E1184" s="16">
        <v>217</v>
      </c>
      <c r="F1184" s="16">
        <f>B1184*E1184</f>
        <v>29.229899999999997</v>
      </c>
      <c r="G1184" s="16">
        <f t="shared" si="42"/>
        <v>17.36</v>
      </c>
      <c r="H1184" s="20">
        <v>-19.52</v>
      </c>
      <c r="I1184" s="20">
        <v>-40.6</v>
      </c>
      <c r="J1184" s="16">
        <v>23</v>
      </c>
      <c r="K1184" s="16">
        <v>27.7</v>
      </c>
      <c r="L1184" s="16" t="s">
        <v>151</v>
      </c>
      <c r="M1184" s="78"/>
    </row>
    <row r="1185" spans="1:13" ht="30" x14ac:dyDescent="0.2">
      <c r="A1185" s="55" t="s">
        <v>271</v>
      </c>
      <c r="B1185" s="45">
        <v>0.15290000000000001</v>
      </c>
      <c r="C1185" s="45">
        <v>0.08</v>
      </c>
      <c r="D1185" s="46">
        <v>42328.166666666664</v>
      </c>
      <c r="E1185" s="16">
        <v>217</v>
      </c>
      <c r="F1185" s="16">
        <f>B1185*E1185</f>
        <v>33.179300000000005</v>
      </c>
      <c r="G1185" s="16">
        <f t="shared" si="42"/>
        <v>17.36</v>
      </c>
      <c r="H1185" s="20">
        <v>-19.52</v>
      </c>
      <c r="I1185" s="20">
        <v>-40.6</v>
      </c>
      <c r="J1185" s="16">
        <v>23</v>
      </c>
      <c r="K1185" s="16">
        <v>27.7</v>
      </c>
      <c r="L1185" s="16" t="s">
        <v>151</v>
      </c>
      <c r="M1185" s="78"/>
    </row>
    <row r="1186" spans="1:13" ht="30" x14ac:dyDescent="0.2">
      <c r="A1186" s="55" t="s">
        <v>271</v>
      </c>
      <c r="B1186" s="45">
        <v>0.1206</v>
      </c>
      <c r="C1186" s="45">
        <v>0.19</v>
      </c>
      <c r="D1186" s="46">
        <v>42328.416666666664</v>
      </c>
      <c r="E1186" s="16">
        <v>217</v>
      </c>
      <c r="F1186" s="16">
        <f>B1186*E1186</f>
        <v>26.170200000000001</v>
      </c>
      <c r="G1186" s="16">
        <f t="shared" si="42"/>
        <v>41.230000000000004</v>
      </c>
      <c r="H1186" s="20">
        <v>-19.52</v>
      </c>
      <c r="I1186" s="20">
        <v>-40.6</v>
      </c>
      <c r="J1186" s="16">
        <v>23</v>
      </c>
      <c r="K1186" s="16">
        <v>27.7</v>
      </c>
      <c r="L1186" s="16" t="s">
        <v>151</v>
      </c>
      <c r="M1186" s="78"/>
    </row>
    <row r="1187" spans="1:13" ht="30" x14ac:dyDescent="0.2">
      <c r="A1187" s="27" t="s">
        <v>271</v>
      </c>
      <c r="B1187" s="75" t="s">
        <v>153</v>
      </c>
      <c r="C1187" s="28">
        <v>1.54</v>
      </c>
      <c r="D1187" s="31">
        <v>42359.291666666664</v>
      </c>
      <c r="E1187" s="16">
        <v>514</v>
      </c>
      <c r="F1187" s="71" t="s">
        <v>153</v>
      </c>
      <c r="G1187" s="16">
        <f t="shared" si="42"/>
        <v>791.56000000000006</v>
      </c>
      <c r="H1187" s="20">
        <v>-19.52</v>
      </c>
      <c r="I1187" s="20">
        <v>-40.6</v>
      </c>
      <c r="J1187" s="16">
        <v>23</v>
      </c>
      <c r="K1187" s="16">
        <v>35.1</v>
      </c>
      <c r="L1187" s="16" t="s">
        <v>151</v>
      </c>
      <c r="M1187" s="78"/>
    </row>
    <row r="1188" spans="1:13" ht="45" x14ac:dyDescent="0.2">
      <c r="A1188" s="55" t="s">
        <v>279</v>
      </c>
      <c r="B1188" s="45">
        <v>3.4499999999999999E-3</v>
      </c>
      <c r="C1188" s="45">
        <v>3.47E-3</v>
      </c>
      <c r="D1188" s="46">
        <v>42326.916666666664</v>
      </c>
      <c r="E1188" s="16">
        <v>217</v>
      </c>
      <c r="F1188" s="16">
        <f>B1188*E1188</f>
        <v>0.74865000000000004</v>
      </c>
      <c r="G1188" s="16">
        <f t="shared" si="42"/>
        <v>0.75299000000000005</v>
      </c>
      <c r="H1188" s="20">
        <v>-19.52</v>
      </c>
      <c r="I1188" s="20">
        <v>-40.6</v>
      </c>
      <c r="J1188" s="16">
        <v>35</v>
      </c>
      <c r="K1188" s="16">
        <v>27.7</v>
      </c>
      <c r="L1188" s="16" t="s">
        <v>151</v>
      </c>
      <c r="M1188" s="78"/>
    </row>
    <row r="1189" spans="1:13" ht="45" x14ac:dyDescent="0.2">
      <c r="A1189" s="55" t="s">
        <v>279</v>
      </c>
      <c r="B1189" s="45">
        <v>3.5200000000000001E-3</v>
      </c>
      <c r="C1189" s="45">
        <v>4.4900000000000001E-3</v>
      </c>
      <c r="D1189" s="46">
        <v>42327.166666666664</v>
      </c>
      <c r="E1189" s="16">
        <v>217</v>
      </c>
      <c r="F1189" s="16">
        <f>B1189*E1189</f>
        <v>0.76384000000000007</v>
      </c>
      <c r="G1189" s="16">
        <f t="shared" si="42"/>
        <v>0.97433000000000003</v>
      </c>
      <c r="H1189" s="20">
        <v>-19.52</v>
      </c>
      <c r="I1189" s="20">
        <v>-40.6</v>
      </c>
      <c r="J1189" s="16">
        <v>35</v>
      </c>
      <c r="K1189" s="16">
        <v>27.7</v>
      </c>
      <c r="L1189" s="16" t="s">
        <v>151</v>
      </c>
      <c r="M1189" s="78"/>
    </row>
    <row r="1190" spans="1:13" ht="45" x14ac:dyDescent="0.2">
      <c r="A1190" s="27" t="s">
        <v>279</v>
      </c>
      <c r="B1190" s="75" t="s">
        <v>153</v>
      </c>
      <c r="C1190" s="28">
        <v>7.0000000000000001E-3</v>
      </c>
      <c r="D1190" s="31">
        <v>42358.791666666664</v>
      </c>
      <c r="E1190" s="16">
        <v>514</v>
      </c>
      <c r="F1190" s="71" t="s">
        <v>153</v>
      </c>
      <c r="G1190" s="16">
        <f t="shared" si="42"/>
        <v>3.5979999999999999</v>
      </c>
      <c r="H1190" s="20">
        <v>-19.52</v>
      </c>
      <c r="I1190" s="20">
        <v>-40.6</v>
      </c>
      <c r="J1190" s="16">
        <v>35</v>
      </c>
      <c r="K1190" s="16">
        <v>35.1</v>
      </c>
      <c r="L1190" s="16" t="s">
        <v>151</v>
      </c>
      <c r="M1190" s="78"/>
    </row>
    <row r="1191" spans="1:13" ht="45" x14ac:dyDescent="0.2">
      <c r="A1191" s="27" t="s">
        <v>279</v>
      </c>
      <c r="B1191" s="75" t="s">
        <v>153</v>
      </c>
      <c r="C1191" s="28">
        <v>7.0000000000000001E-3</v>
      </c>
      <c r="D1191" s="31">
        <v>42365.791666666664</v>
      </c>
      <c r="E1191" s="16">
        <v>514</v>
      </c>
      <c r="F1191" s="71" t="s">
        <v>153</v>
      </c>
      <c r="G1191" s="16">
        <f t="shared" si="42"/>
        <v>3.5979999999999999</v>
      </c>
      <c r="H1191" s="20">
        <v>-19.52</v>
      </c>
      <c r="I1191" s="20">
        <v>-40.6</v>
      </c>
      <c r="J1191" s="16">
        <v>35</v>
      </c>
      <c r="K1191" s="16">
        <v>35.1</v>
      </c>
      <c r="L1191" s="16" t="s">
        <v>151</v>
      </c>
      <c r="M1191" s="78"/>
    </row>
    <row r="1192" spans="1:13" ht="45" x14ac:dyDescent="0.2">
      <c r="A1192" s="55" t="s">
        <v>279</v>
      </c>
      <c r="B1192" s="75" t="s">
        <v>153</v>
      </c>
      <c r="C1192" s="45">
        <v>8.0000000000000002E-3</v>
      </c>
      <c r="D1192" s="46">
        <v>42331.916666666664</v>
      </c>
      <c r="E1192" s="16">
        <v>217</v>
      </c>
      <c r="F1192" s="71" t="s">
        <v>153</v>
      </c>
      <c r="G1192" s="16">
        <f t="shared" si="42"/>
        <v>1.736</v>
      </c>
      <c r="H1192" s="20">
        <v>-19.52</v>
      </c>
      <c r="I1192" s="20">
        <v>-40.6</v>
      </c>
      <c r="J1192" s="16">
        <v>35</v>
      </c>
      <c r="K1192" s="16">
        <v>27.7</v>
      </c>
      <c r="L1192" s="16" t="s">
        <v>151</v>
      </c>
      <c r="M1192" s="78"/>
    </row>
    <row r="1193" spans="1:13" ht="45" x14ac:dyDescent="0.2">
      <c r="A1193" s="55" t="s">
        <v>279</v>
      </c>
      <c r="B1193" s="75" t="s">
        <v>153</v>
      </c>
      <c r="C1193" s="45">
        <v>8.0000000000000002E-3</v>
      </c>
      <c r="D1193" s="46">
        <v>42332.416666666664</v>
      </c>
      <c r="E1193" s="16">
        <v>217</v>
      </c>
      <c r="F1193" s="71" t="s">
        <v>153</v>
      </c>
      <c r="G1193" s="16">
        <f t="shared" si="42"/>
        <v>1.736</v>
      </c>
      <c r="H1193" s="20">
        <v>-19.52</v>
      </c>
      <c r="I1193" s="20">
        <v>-40.6</v>
      </c>
      <c r="J1193" s="16">
        <v>35</v>
      </c>
      <c r="K1193" s="16">
        <v>27.7</v>
      </c>
      <c r="L1193" s="16" t="s">
        <v>151</v>
      </c>
      <c r="M1193" s="78"/>
    </row>
    <row r="1194" spans="1:13" ht="45" x14ac:dyDescent="0.2">
      <c r="A1194" s="27" t="s">
        <v>279</v>
      </c>
      <c r="B1194" s="75" t="s">
        <v>153</v>
      </c>
      <c r="C1194" s="28">
        <v>8.0000000000000002E-3</v>
      </c>
      <c r="D1194" s="31">
        <v>42360.291666666664</v>
      </c>
      <c r="E1194" s="16">
        <v>514</v>
      </c>
      <c r="F1194" s="71" t="s">
        <v>153</v>
      </c>
      <c r="G1194" s="16">
        <f t="shared" si="42"/>
        <v>4.1120000000000001</v>
      </c>
      <c r="H1194" s="20">
        <v>-19.52</v>
      </c>
      <c r="I1194" s="20">
        <v>-40.6</v>
      </c>
      <c r="J1194" s="16">
        <v>35</v>
      </c>
      <c r="K1194" s="16">
        <v>35.1</v>
      </c>
      <c r="L1194" s="16" t="s">
        <v>151</v>
      </c>
      <c r="M1194" s="78"/>
    </row>
    <row r="1195" spans="1:13" ht="45" x14ac:dyDescent="0.2">
      <c r="A1195" s="27" t="s">
        <v>279</v>
      </c>
      <c r="B1195" s="75" t="s">
        <v>153</v>
      </c>
      <c r="C1195" s="28">
        <v>8.0000000000000002E-3</v>
      </c>
      <c r="D1195" s="31">
        <v>42365.291666666664</v>
      </c>
      <c r="E1195" s="16">
        <v>514</v>
      </c>
      <c r="F1195" s="71" t="s">
        <v>153</v>
      </c>
      <c r="G1195" s="16">
        <f t="shared" si="42"/>
        <v>4.1120000000000001</v>
      </c>
      <c r="H1195" s="20">
        <v>-19.52</v>
      </c>
      <c r="I1195" s="20">
        <v>-40.6</v>
      </c>
      <c r="J1195" s="16">
        <v>35</v>
      </c>
      <c r="K1195" s="16">
        <v>35.1</v>
      </c>
      <c r="L1195" s="16" t="s">
        <v>151</v>
      </c>
      <c r="M1195" s="78"/>
    </row>
    <row r="1196" spans="1:13" ht="45" x14ac:dyDescent="0.2">
      <c r="A1196" s="27" t="s">
        <v>279</v>
      </c>
      <c r="B1196" s="75" t="s">
        <v>153</v>
      </c>
      <c r="C1196" s="28">
        <v>8.9999999999999993E-3</v>
      </c>
      <c r="D1196" s="31">
        <v>42356.291666666664</v>
      </c>
      <c r="E1196" s="16">
        <v>514</v>
      </c>
      <c r="F1196" s="71" t="s">
        <v>153</v>
      </c>
      <c r="G1196" s="16">
        <f t="shared" si="42"/>
        <v>4.6259999999999994</v>
      </c>
      <c r="H1196" s="20">
        <v>-19.52</v>
      </c>
      <c r="I1196" s="20">
        <v>-40.6</v>
      </c>
      <c r="J1196" s="16">
        <v>35</v>
      </c>
      <c r="K1196" s="16">
        <v>35.1</v>
      </c>
      <c r="L1196" s="16" t="s">
        <v>151</v>
      </c>
      <c r="M1196" s="78"/>
    </row>
    <row r="1197" spans="1:13" ht="45" x14ac:dyDescent="0.2">
      <c r="A1197" s="27" t="s">
        <v>279</v>
      </c>
      <c r="B1197" s="75" t="s">
        <v>153</v>
      </c>
      <c r="C1197" s="28">
        <v>8.9999999999999993E-3</v>
      </c>
      <c r="D1197" s="31">
        <v>42360.791666666664</v>
      </c>
      <c r="E1197" s="16">
        <v>514</v>
      </c>
      <c r="F1197" s="71" t="s">
        <v>153</v>
      </c>
      <c r="G1197" s="16">
        <f t="shared" si="42"/>
        <v>4.6259999999999994</v>
      </c>
      <c r="H1197" s="20">
        <v>-19.52</v>
      </c>
      <c r="I1197" s="20">
        <v>-40.6</v>
      </c>
      <c r="J1197" s="16">
        <v>35</v>
      </c>
      <c r="K1197" s="16">
        <v>35.1</v>
      </c>
      <c r="L1197" s="16" t="s">
        <v>151</v>
      </c>
      <c r="M1197" s="78"/>
    </row>
    <row r="1198" spans="1:13" ht="45" x14ac:dyDescent="0.2">
      <c r="A1198" s="27" t="s">
        <v>279</v>
      </c>
      <c r="B1198" s="75" t="s">
        <v>153</v>
      </c>
      <c r="C1198" s="28">
        <v>8.9999999999999993E-3</v>
      </c>
      <c r="D1198" s="31">
        <v>42361.291666666664</v>
      </c>
      <c r="E1198" s="16">
        <v>514</v>
      </c>
      <c r="F1198" s="71" t="s">
        <v>153</v>
      </c>
      <c r="G1198" s="16">
        <f t="shared" si="42"/>
        <v>4.6259999999999994</v>
      </c>
      <c r="H1198" s="20">
        <v>-19.52</v>
      </c>
      <c r="I1198" s="20">
        <v>-40.6</v>
      </c>
      <c r="J1198" s="16">
        <v>35</v>
      </c>
      <c r="K1198" s="16">
        <v>35.1</v>
      </c>
      <c r="L1198" s="16" t="s">
        <v>151</v>
      </c>
      <c r="M1198" s="78"/>
    </row>
    <row r="1199" spans="1:13" ht="45" x14ac:dyDescent="0.2">
      <c r="A1199" s="27" t="s">
        <v>279</v>
      </c>
      <c r="B1199" s="75" t="s">
        <v>153</v>
      </c>
      <c r="C1199" s="28">
        <v>0.01</v>
      </c>
      <c r="D1199" s="31">
        <v>42340.291666666664</v>
      </c>
      <c r="E1199" s="16">
        <v>514</v>
      </c>
      <c r="F1199" s="71" t="s">
        <v>153</v>
      </c>
      <c r="G1199" s="16">
        <f t="shared" si="42"/>
        <v>5.14</v>
      </c>
      <c r="H1199" s="20">
        <v>-19.52</v>
      </c>
      <c r="I1199" s="20">
        <v>-40.6</v>
      </c>
      <c r="J1199" s="16">
        <v>35</v>
      </c>
      <c r="K1199" s="16">
        <v>35.1</v>
      </c>
      <c r="L1199" s="16" t="s">
        <v>151</v>
      </c>
      <c r="M1199" s="78"/>
    </row>
    <row r="1200" spans="1:13" ht="45" x14ac:dyDescent="0.2">
      <c r="A1200" s="27" t="s">
        <v>279</v>
      </c>
      <c r="B1200" s="75" t="s">
        <v>153</v>
      </c>
      <c r="C1200" s="28">
        <v>0.01</v>
      </c>
      <c r="D1200" s="31">
        <v>42364.791666666664</v>
      </c>
      <c r="E1200" s="16">
        <v>514</v>
      </c>
      <c r="F1200" s="71" t="s">
        <v>153</v>
      </c>
      <c r="G1200" s="16">
        <f t="shared" si="42"/>
        <v>5.14</v>
      </c>
      <c r="H1200" s="20">
        <v>-19.52</v>
      </c>
      <c r="I1200" s="20">
        <v>-40.6</v>
      </c>
      <c r="J1200" s="16">
        <v>35</v>
      </c>
      <c r="K1200" s="16">
        <v>35.1</v>
      </c>
      <c r="L1200" s="16" t="s">
        <v>151</v>
      </c>
      <c r="M1200" s="78"/>
    </row>
    <row r="1201" spans="1:13" ht="45" x14ac:dyDescent="0.2">
      <c r="A1201" s="55" t="s">
        <v>279</v>
      </c>
      <c r="B1201" s="75" t="s">
        <v>153</v>
      </c>
      <c r="C1201" s="45">
        <v>1.0999999999999999E-2</v>
      </c>
      <c r="D1201" s="46">
        <v>42337.791666666664</v>
      </c>
      <c r="E1201" s="16">
        <v>217</v>
      </c>
      <c r="F1201" s="71" t="s">
        <v>153</v>
      </c>
      <c r="G1201" s="16">
        <f t="shared" si="42"/>
        <v>2.387</v>
      </c>
      <c r="H1201" s="20">
        <v>-19.52</v>
      </c>
      <c r="I1201" s="20">
        <v>-40.6</v>
      </c>
      <c r="J1201" s="16">
        <v>35</v>
      </c>
      <c r="K1201" s="16">
        <v>27.7</v>
      </c>
      <c r="L1201" s="16" t="s">
        <v>151</v>
      </c>
      <c r="M1201" s="78"/>
    </row>
    <row r="1202" spans="1:13" ht="45" x14ac:dyDescent="0.2">
      <c r="A1202" s="27" t="s">
        <v>279</v>
      </c>
      <c r="B1202" s="75" t="s">
        <v>153</v>
      </c>
      <c r="C1202" s="28">
        <v>1.2E-2</v>
      </c>
      <c r="D1202" s="31">
        <v>42351.291666666664</v>
      </c>
      <c r="E1202" s="16">
        <v>514</v>
      </c>
      <c r="F1202" s="71" t="s">
        <v>153</v>
      </c>
      <c r="G1202" s="16">
        <f t="shared" si="42"/>
        <v>6.1680000000000001</v>
      </c>
      <c r="H1202" s="20">
        <v>-19.52</v>
      </c>
      <c r="I1202" s="20">
        <v>-40.6</v>
      </c>
      <c r="J1202" s="16">
        <v>35</v>
      </c>
      <c r="K1202" s="16">
        <v>35.1</v>
      </c>
      <c r="L1202" s="16" t="s">
        <v>151</v>
      </c>
      <c r="M1202" s="78"/>
    </row>
    <row r="1203" spans="1:13" ht="45" x14ac:dyDescent="0.2">
      <c r="A1203" s="27" t="s">
        <v>279</v>
      </c>
      <c r="B1203" s="75" t="s">
        <v>153</v>
      </c>
      <c r="C1203" s="28">
        <v>1.2999999999999999E-2</v>
      </c>
      <c r="D1203" s="31">
        <v>42339.791666666664</v>
      </c>
      <c r="E1203" s="16">
        <v>514</v>
      </c>
      <c r="F1203" s="71" t="s">
        <v>153</v>
      </c>
      <c r="G1203" s="16">
        <f t="shared" si="42"/>
        <v>6.6819999999999995</v>
      </c>
      <c r="H1203" s="20">
        <v>-19.52</v>
      </c>
      <c r="I1203" s="20">
        <v>-40.6</v>
      </c>
      <c r="J1203" s="16">
        <v>35</v>
      </c>
      <c r="K1203" s="16">
        <v>35.1</v>
      </c>
      <c r="L1203" s="16" t="s">
        <v>151</v>
      </c>
      <c r="M1203" s="78"/>
    </row>
    <row r="1204" spans="1:13" ht="45" x14ac:dyDescent="0.2">
      <c r="A1204" s="27" t="s">
        <v>279</v>
      </c>
      <c r="B1204" s="75" t="s">
        <v>153</v>
      </c>
      <c r="C1204" s="28">
        <v>1.4E-2</v>
      </c>
      <c r="D1204" s="31">
        <v>42339.291666666664</v>
      </c>
      <c r="E1204" s="16">
        <v>514</v>
      </c>
      <c r="F1204" s="71" t="s">
        <v>153</v>
      </c>
      <c r="G1204" s="16">
        <f t="shared" si="42"/>
        <v>7.1959999999999997</v>
      </c>
      <c r="H1204" s="20">
        <v>-19.52</v>
      </c>
      <c r="I1204" s="20">
        <v>-40.6</v>
      </c>
      <c r="J1204" s="16">
        <v>35</v>
      </c>
      <c r="K1204" s="16">
        <v>35.1</v>
      </c>
      <c r="L1204" s="16" t="s">
        <v>151</v>
      </c>
      <c r="M1204" s="78"/>
    </row>
    <row r="1205" spans="1:13" ht="45" x14ac:dyDescent="0.2">
      <c r="A1205" s="27" t="s">
        <v>279</v>
      </c>
      <c r="B1205" s="75" t="s">
        <v>153</v>
      </c>
      <c r="C1205" s="28">
        <v>1.4E-2</v>
      </c>
      <c r="D1205" s="31">
        <v>42346.291666666664</v>
      </c>
      <c r="E1205" s="16">
        <v>514</v>
      </c>
      <c r="F1205" s="71" t="s">
        <v>153</v>
      </c>
      <c r="G1205" s="16">
        <f t="shared" si="42"/>
        <v>7.1959999999999997</v>
      </c>
      <c r="H1205" s="20">
        <v>-19.52</v>
      </c>
      <c r="I1205" s="20">
        <v>-40.6</v>
      </c>
      <c r="J1205" s="16">
        <v>35</v>
      </c>
      <c r="K1205" s="16">
        <v>35.1</v>
      </c>
      <c r="L1205" s="16" t="s">
        <v>151</v>
      </c>
      <c r="M1205" s="78"/>
    </row>
    <row r="1206" spans="1:13" ht="45" x14ac:dyDescent="0.2">
      <c r="A1206" s="27" t="s">
        <v>279</v>
      </c>
      <c r="B1206" s="75" t="s">
        <v>153</v>
      </c>
      <c r="C1206" s="28">
        <v>1.4E-2</v>
      </c>
      <c r="D1206" s="31">
        <v>42366.291666666664</v>
      </c>
      <c r="E1206" s="16">
        <v>514</v>
      </c>
      <c r="F1206" s="71" t="s">
        <v>153</v>
      </c>
      <c r="G1206" s="16">
        <f t="shared" si="42"/>
        <v>7.1959999999999997</v>
      </c>
      <c r="H1206" s="20">
        <v>-19.52</v>
      </c>
      <c r="I1206" s="20">
        <v>-40.6</v>
      </c>
      <c r="J1206" s="16">
        <v>35</v>
      </c>
      <c r="K1206" s="16">
        <v>35.1</v>
      </c>
      <c r="L1206" s="16" t="s">
        <v>151</v>
      </c>
      <c r="M1206" s="78"/>
    </row>
    <row r="1207" spans="1:13" ht="45" x14ac:dyDescent="0.2">
      <c r="A1207" s="55" t="s">
        <v>279</v>
      </c>
      <c r="B1207" s="75" t="s">
        <v>153</v>
      </c>
      <c r="C1207" s="45">
        <v>1.4999999999999999E-2</v>
      </c>
      <c r="D1207" s="46">
        <v>42338.291666666664</v>
      </c>
      <c r="E1207" s="16">
        <v>217</v>
      </c>
      <c r="F1207" s="71" t="s">
        <v>153</v>
      </c>
      <c r="G1207" s="16">
        <f t="shared" si="42"/>
        <v>3.2549999999999999</v>
      </c>
      <c r="H1207" s="20">
        <v>-19.52</v>
      </c>
      <c r="I1207" s="20">
        <v>-40.6</v>
      </c>
      <c r="J1207" s="16">
        <v>35</v>
      </c>
      <c r="K1207" s="16">
        <v>27.7</v>
      </c>
      <c r="L1207" s="16" t="s">
        <v>151</v>
      </c>
      <c r="M1207" s="78"/>
    </row>
    <row r="1208" spans="1:13" ht="45" x14ac:dyDescent="0.2">
      <c r="A1208" s="55" t="s">
        <v>279</v>
      </c>
      <c r="B1208" s="75" t="s">
        <v>153</v>
      </c>
      <c r="C1208" s="45">
        <v>1.4999999999999999E-2</v>
      </c>
      <c r="D1208" s="46">
        <v>42338.791666666664</v>
      </c>
      <c r="E1208" s="16">
        <v>217</v>
      </c>
      <c r="F1208" s="71" t="s">
        <v>153</v>
      </c>
      <c r="G1208" s="16">
        <f t="shared" si="42"/>
        <v>3.2549999999999999</v>
      </c>
      <c r="H1208" s="20">
        <v>-19.52</v>
      </c>
      <c r="I1208" s="20">
        <v>-40.6</v>
      </c>
      <c r="J1208" s="16">
        <v>35</v>
      </c>
      <c r="K1208" s="16">
        <v>27.7</v>
      </c>
      <c r="L1208" s="16" t="s">
        <v>151</v>
      </c>
      <c r="M1208" s="78"/>
    </row>
    <row r="1209" spans="1:13" ht="45" x14ac:dyDescent="0.2">
      <c r="A1209" s="27" t="s">
        <v>279</v>
      </c>
      <c r="B1209" s="75" t="s">
        <v>153</v>
      </c>
      <c r="C1209" s="28">
        <v>1.6E-2</v>
      </c>
      <c r="D1209" s="31">
        <v>42362.291666666664</v>
      </c>
      <c r="E1209" s="16">
        <v>514</v>
      </c>
      <c r="F1209" s="71" t="s">
        <v>153</v>
      </c>
      <c r="G1209" s="16">
        <f t="shared" si="42"/>
        <v>8.2240000000000002</v>
      </c>
      <c r="H1209" s="20">
        <v>-19.52</v>
      </c>
      <c r="I1209" s="20">
        <v>-40.6</v>
      </c>
      <c r="J1209" s="16">
        <v>35</v>
      </c>
      <c r="K1209" s="16">
        <v>35.1</v>
      </c>
      <c r="L1209" s="16" t="s">
        <v>151</v>
      </c>
      <c r="M1209" s="78"/>
    </row>
    <row r="1210" spans="1:13" ht="45" x14ac:dyDescent="0.2">
      <c r="A1210" s="27" t="s">
        <v>279</v>
      </c>
      <c r="B1210" s="75" t="s">
        <v>153</v>
      </c>
      <c r="C1210" s="28">
        <v>1.7000000000000001E-2</v>
      </c>
      <c r="D1210" s="31">
        <v>42354.291666666664</v>
      </c>
      <c r="E1210" s="16">
        <v>514</v>
      </c>
      <c r="F1210" s="71" t="s">
        <v>153</v>
      </c>
      <c r="G1210" s="16">
        <f t="shared" si="42"/>
        <v>8.7380000000000013</v>
      </c>
      <c r="H1210" s="20">
        <v>-19.52</v>
      </c>
      <c r="I1210" s="20">
        <v>-40.6</v>
      </c>
      <c r="J1210" s="16">
        <v>35</v>
      </c>
      <c r="K1210" s="16">
        <v>35.1</v>
      </c>
      <c r="L1210" s="16" t="s">
        <v>151</v>
      </c>
      <c r="M1210" s="78"/>
    </row>
    <row r="1211" spans="1:13" ht="45" x14ac:dyDescent="0.2">
      <c r="A1211" s="27" t="s">
        <v>279</v>
      </c>
      <c r="B1211" s="75" t="s">
        <v>153</v>
      </c>
      <c r="C1211" s="28">
        <v>1.7999999999999999E-2</v>
      </c>
      <c r="D1211" s="31">
        <v>42344.791666666664</v>
      </c>
      <c r="E1211" s="16">
        <v>514</v>
      </c>
      <c r="F1211" s="71" t="s">
        <v>153</v>
      </c>
      <c r="G1211" s="16">
        <f t="shared" si="42"/>
        <v>9.2519999999999989</v>
      </c>
      <c r="H1211" s="20">
        <v>-19.52</v>
      </c>
      <c r="I1211" s="20">
        <v>-40.6</v>
      </c>
      <c r="J1211" s="16">
        <v>35</v>
      </c>
      <c r="K1211" s="16">
        <v>35.1</v>
      </c>
      <c r="L1211" s="16" t="s">
        <v>151</v>
      </c>
      <c r="M1211" s="78"/>
    </row>
    <row r="1212" spans="1:13" ht="45" x14ac:dyDescent="0.2">
      <c r="A1212" s="27" t="s">
        <v>279</v>
      </c>
      <c r="B1212" s="75" t="s">
        <v>153</v>
      </c>
      <c r="C1212" s="28">
        <v>1.9E-2</v>
      </c>
      <c r="D1212" s="31">
        <v>42340.791666666664</v>
      </c>
      <c r="E1212" s="16">
        <v>514</v>
      </c>
      <c r="F1212" s="71" t="s">
        <v>153</v>
      </c>
      <c r="G1212" s="16">
        <f t="shared" si="42"/>
        <v>9.766</v>
      </c>
      <c r="H1212" s="20">
        <v>-19.52</v>
      </c>
      <c r="I1212" s="20">
        <v>-40.6</v>
      </c>
      <c r="J1212" s="16">
        <v>35</v>
      </c>
      <c r="K1212" s="16">
        <v>35.1</v>
      </c>
      <c r="L1212" s="16" t="s">
        <v>151</v>
      </c>
      <c r="M1212" s="78"/>
    </row>
    <row r="1213" spans="1:13" ht="45" x14ac:dyDescent="0.2">
      <c r="A1213" s="27" t="s">
        <v>279</v>
      </c>
      <c r="B1213" s="75" t="s">
        <v>153</v>
      </c>
      <c r="C1213" s="28">
        <v>1.9E-2</v>
      </c>
      <c r="D1213" s="31">
        <v>42347.291666666664</v>
      </c>
      <c r="E1213" s="16">
        <v>514</v>
      </c>
      <c r="F1213" s="71" t="s">
        <v>153</v>
      </c>
      <c r="G1213" s="16">
        <f t="shared" ref="G1213:G1276" si="44">C1213*E1213</f>
        <v>9.766</v>
      </c>
      <c r="H1213" s="20">
        <v>-19.52</v>
      </c>
      <c r="I1213" s="20">
        <v>-40.6</v>
      </c>
      <c r="J1213" s="16">
        <v>35</v>
      </c>
      <c r="K1213" s="16">
        <v>35.1</v>
      </c>
      <c r="L1213" s="16" t="s">
        <v>151</v>
      </c>
      <c r="M1213" s="78"/>
    </row>
    <row r="1214" spans="1:13" ht="45" x14ac:dyDescent="0.2">
      <c r="A1214" s="27" t="s">
        <v>279</v>
      </c>
      <c r="B1214" s="75" t="s">
        <v>153</v>
      </c>
      <c r="C1214" s="28">
        <v>1.9E-2</v>
      </c>
      <c r="D1214" s="31">
        <v>42348.291666666664</v>
      </c>
      <c r="E1214" s="16">
        <v>514</v>
      </c>
      <c r="F1214" s="71" t="s">
        <v>153</v>
      </c>
      <c r="G1214" s="16">
        <f t="shared" si="44"/>
        <v>9.766</v>
      </c>
      <c r="H1214" s="20">
        <v>-19.52</v>
      </c>
      <c r="I1214" s="20">
        <v>-40.6</v>
      </c>
      <c r="J1214" s="16">
        <v>35</v>
      </c>
      <c r="K1214" s="16">
        <v>35.1</v>
      </c>
      <c r="L1214" s="16" t="s">
        <v>151</v>
      </c>
      <c r="M1214" s="78"/>
    </row>
    <row r="1215" spans="1:13" ht="45" x14ac:dyDescent="0.2">
      <c r="A1215" s="55" t="s">
        <v>279</v>
      </c>
      <c r="B1215" s="45">
        <v>1.6E-2</v>
      </c>
      <c r="C1215" s="45">
        <v>0.02</v>
      </c>
      <c r="D1215" s="46">
        <v>42329.416666666664</v>
      </c>
      <c r="E1215" s="16">
        <v>217</v>
      </c>
      <c r="F1215" s="16">
        <f>B1215*E1215</f>
        <v>3.472</v>
      </c>
      <c r="G1215" s="16">
        <f t="shared" si="44"/>
        <v>4.34</v>
      </c>
      <c r="H1215" s="20">
        <v>-19.52</v>
      </c>
      <c r="I1215" s="20">
        <v>-40.6</v>
      </c>
      <c r="J1215" s="16">
        <v>35</v>
      </c>
      <c r="K1215" s="16">
        <v>27.7</v>
      </c>
      <c r="L1215" s="16" t="s">
        <v>151</v>
      </c>
      <c r="M1215" s="78"/>
    </row>
    <row r="1216" spans="1:13" ht="45" x14ac:dyDescent="0.2">
      <c r="A1216" s="55" t="s">
        <v>279</v>
      </c>
      <c r="B1216" s="45">
        <v>1.7000000000000001E-2</v>
      </c>
      <c r="C1216" s="45">
        <v>0.02</v>
      </c>
      <c r="D1216" s="46">
        <v>42329.916666666664</v>
      </c>
      <c r="E1216" s="16">
        <v>217</v>
      </c>
      <c r="F1216" s="16">
        <f>B1216*E1216</f>
        <v>3.6890000000000001</v>
      </c>
      <c r="G1216" s="16">
        <f t="shared" si="44"/>
        <v>4.34</v>
      </c>
      <c r="H1216" s="20">
        <v>-19.52</v>
      </c>
      <c r="I1216" s="20">
        <v>-40.6</v>
      </c>
      <c r="J1216" s="16">
        <v>35</v>
      </c>
      <c r="K1216" s="16">
        <v>27.7</v>
      </c>
      <c r="L1216" s="16" t="s">
        <v>151</v>
      </c>
      <c r="M1216" s="78"/>
    </row>
    <row r="1217" spans="1:13" ht="45" x14ac:dyDescent="0.2">
      <c r="A1217" s="55" t="s">
        <v>279</v>
      </c>
      <c r="B1217" s="45">
        <v>7.0099999999999996E-2</v>
      </c>
      <c r="C1217" s="45">
        <v>0.02</v>
      </c>
      <c r="D1217" s="46">
        <v>42328.666666666664</v>
      </c>
      <c r="E1217" s="16">
        <v>217</v>
      </c>
      <c r="F1217" s="16">
        <f>B1217*E1217</f>
        <v>15.211699999999999</v>
      </c>
      <c r="G1217" s="16">
        <f t="shared" si="44"/>
        <v>4.34</v>
      </c>
      <c r="H1217" s="20">
        <v>-19.52</v>
      </c>
      <c r="I1217" s="20">
        <v>-40.6</v>
      </c>
      <c r="J1217" s="16">
        <v>35</v>
      </c>
      <c r="K1217" s="16">
        <v>27.7</v>
      </c>
      <c r="L1217" s="16" t="s">
        <v>151</v>
      </c>
      <c r="M1217" s="78"/>
    </row>
    <row r="1218" spans="1:13" ht="45" x14ac:dyDescent="0.2">
      <c r="A1218" s="55" t="s">
        <v>279</v>
      </c>
      <c r="B1218" s="75" t="s">
        <v>153</v>
      </c>
      <c r="C1218" s="45">
        <v>0.02</v>
      </c>
      <c r="D1218" s="46">
        <v>42331.416666666664</v>
      </c>
      <c r="E1218" s="16">
        <v>217</v>
      </c>
      <c r="F1218" s="71" t="s">
        <v>153</v>
      </c>
      <c r="G1218" s="16">
        <f t="shared" si="44"/>
        <v>4.34</v>
      </c>
      <c r="H1218" s="20">
        <v>-19.52</v>
      </c>
      <c r="I1218" s="20">
        <v>-40.6</v>
      </c>
      <c r="J1218" s="16">
        <v>35</v>
      </c>
      <c r="K1218" s="16">
        <v>27.7</v>
      </c>
      <c r="L1218" s="16" t="s">
        <v>151</v>
      </c>
      <c r="M1218" s="78"/>
    </row>
    <row r="1219" spans="1:13" ht="45" x14ac:dyDescent="0.2">
      <c r="A1219" s="27" t="s">
        <v>279</v>
      </c>
      <c r="B1219" s="75" t="s">
        <v>153</v>
      </c>
      <c r="C1219" s="28">
        <v>0.02</v>
      </c>
      <c r="D1219" s="31">
        <v>42341.291666666664</v>
      </c>
      <c r="E1219" s="16">
        <v>514</v>
      </c>
      <c r="F1219" s="71" t="s">
        <v>153</v>
      </c>
      <c r="G1219" s="16">
        <f t="shared" si="44"/>
        <v>10.28</v>
      </c>
      <c r="H1219" s="20">
        <v>-19.52</v>
      </c>
      <c r="I1219" s="20">
        <v>-40.6</v>
      </c>
      <c r="J1219" s="16">
        <v>35</v>
      </c>
      <c r="K1219" s="16">
        <v>35.1</v>
      </c>
      <c r="L1219" s="16" t="s">
        <v>151</v>
      </c>
      <c r="M1219" s="78"/>
    </row>
    <row r="1220" spans="1:13" ht="45" x14ac:dyDescent="0.2">
      <c r="A1220" s="27" t="s">
        <v>279</v>
      </c>
      <c r="B1220" s="75" t="s">
        <v>153</v>
      </c>
      <c r="C1220" s="28">
        <v>0.02</v>
      </c>
      <c r="D1220" s="31">
        <v>42345.791666666664</v>
      </c>
      <c r="E1220" s="16">
        <v>514</v>
      </c>
      <c r="F1220" s="71" t="s">
        <v>153</v>
      </c>
      <c r="G1220" s="16">
        <f t="shared" si="44"/>
        <v>10.28</v>
      </c>
      <c r="H1220" s="20">
        <v>-19.52</v>
      </c>
      <c r="I1220" s="20">
        <v>-40.6</v>
      </c>
      <c r="J1220" s="16">
        <v>35</v>
      </c>
      <c r="K1220" s="16">
        <v>35.1</v>
      </c>
      <c r="L1220" s="16" t="s">
        <v>151</v>
      </c>
      <c r="M1220" s="78"/>
    </row>
    <row r="1221" spans="1:13" ht="45" x14ac:dyDescent="0.2">
      <c r="A1221" s="27" t="s">
        <v>279</v>
      </c>
      <c r="B1221" s="75" t="s">
        <v>153</v>
      </c>
      <c r="C1221" s="28">
        <v>0.02</v>
      </c>
      <c r="D1221" s="31">
        <v>42347.791666666664</v>
      </c>
      <c r="E1221" s="16">
        <v>514</v>
      </c>
      <c r="F1221" s="71" t="s">
        <v>153</v>
      </c>
      <c r="G1221" s="16">
        <f t="shared" si="44"/>
        <v>10.28</v>
      </c>
      <c r="H1221" s="20">
        <v>-19.52</v>
      </c>
      <c r="I1221" s="20">
        <v>-40.6</v>
      </c>
      <c r="J1221" s="16">
        <v>35</v>
      </c>
      <c r="K1221" s="16">
        <v>35.1</v>
      </c>
      <c r="L1221" s="16" t="s">
        <v>151</v>
      </c>
      <c r="M1221" s="78"/>
    </row>
    <row r="1222" spans="1:13" ht="45" x14ac:dyDescent="0.2">
      <c r="A1222" s="27" t="s">
        <v>279</v>
      </c>
      <c r="B1222" s="75" t="s">
        <v>153</v>
      </c>
      <c r="C1222" s="28">
        <v>0.02</v>
      </c>
      <c r="D1222" s="31">
        <v>42361.791666666664</v>
      </c>
      <c r="E1222" s="16">
        <v>514</v>
      </c>
      <c r="F1222" s="71" t="s">
        <v>153</v>
      </c>
      <c r="G1222" s="16">
        <f t="shared" si="44"/>
        <v>10.28</v>
      </c>
      <c r="H1222" s="20">
        <v>-19.52</v>
      </c>
      <c r="I1222" s="20">
        <v>-40.6</v>
      </c>
      <c r="J1222" s="16">
        <v>35</v>
      </c>
      <c r="K1222" s="16">
        <v>35.1</v>
      </c>
      <c r="L1222" s="16" t="s">
        <v>151</v>
      </c>
      <c r="M1222" s="78"/>
    </row>
    <row r="1223" spans="1:13" ht="45" x14ac:dyDescent="0.2">
      <c r="A1223" s="27" t="s">
        <v>279</v>
      </c>
      <c r="B1223" s="75" t="s">
        <v>153</v>
      </c>
      <c r="C1223" s="28">
        <v>2.1000000000000001E-2</v>
      </c>
      <c r="D1223" s="31">
        <v>42341.791666666664</v>
      </c>
      <c r="E1223" s="16">
        <v>514</v>
      </c>
      <c r="F1223" s="71" t="s">
        <v>153</v>
      </c>
      <c r="G1223" s="16">
        <f t="shared" si="44"/>
        <v>10.794</v>
      </c>
      <c r="H1223" s="20">
        <v>-19.52</v>
      </c>
      <c r="I1223" s="20">
        <v>-40.6</v>
      </c>
      <c r="J1223" s="16">
        <v>35</v>
      </c>
      <c r="K1223" s="16">
        <v>35.1</v>
      </c>
      <c r="L1223" s="16" t="s">
        <v>151</v>
      </c>
      <c r="M1223" s="78"/>
    </row>
    <row r="1224" spans="1:13" ht="45" x14ac:dyDescent="0.2">
      <c r="A1224" s="27" t="s">
        <v>279</v>
      </c>
      <c r="B1224" s="75" t="s">
        <v>153</v>
      </c>
      <c r="C1224" s="28">
        <v>2.1999999999999999E-2</v>
      </c>
      <c r="D1224" s="31">
        <v>42355.791666666664</v>
      </c>
      <c r="E1224" s="16">
        <v>514</v>
      </c>
      <c r="F1224" s="71" t="s">
        <v>153</v>
      </c>
      <c r="G1224" s="16">
        <f t="shared" si="44"/>
        <v>11.308</v>
      </c>
      <c r="H1224" s="20">
        <v>-19.52</v>
      </c>
      <c r="I1224" s="20">
        <v>-40.6</v>
      </c>
      <c r="J1224" s="16">
        <v>35</v>
      </c>
      <c r="K1224" s="16">
        <v>35.1</v>
      </c>
      <c r="L1224" s="16" t="s">
        <v>151</v>
      </c>
      <c r="M1224" s="78"/>
    </row>
    <row r="1225" spans="1:13" ht="45" x14ac:dyDescent="0.2">
      <c r="A1225" s="27" t="s">
        <v>279</v>
      </c>
      <c r="B1225" s="75" t="s">
        <v>153</v>
      </c>
      <c r="C1225" s="28">
        <v>2.1999999999999999E-2</v>
      </c>
      <c r="D1225" s="31">
        <v>42359.791666666664</v>
      </c>
      <c r="E1225" s="16">
        <v>514</v>
      </c>
      <c r="F1225" s="71" t="s">
        <v>153</v>
      </c>
      <c r="G1225" s="16">
        <f t="shared" si="44"/>
        <v>11.308</v>
      </c>
      <c r="H1225" s="20">
        <v>-19.52</v>
      </c>
      <c r="I1225" s="20">
        <v>-40.6</v>
      </c>
      <c r="J1225" s="16">
        <v>35</v>
      </c>
      <c r="K1225" s="16">
        <v>35.1</v>
      </c>
      <c r="L1225" s="16" t="s">
        <v>151</v>
      </c>
      <c r="M1225" s="78"/>
    </row>
    <row r="1226" spans="1:13" ht="45" x14ac:dyDescent="0.2">
      <c r="A1226" s="27" t="s">
        <v>279</v>
      </c>
      <c r="B1226" s="75" t="s">
        <v>153</v>
      </c>
      <c r="C1226" s="28">
        <v>2.4E-2</v>
      </c>
      <c r="D1226" s="31">
        <v>42363.791666666664</v>
      </c>
      <c r="E1226" s="16">
        <v>514</v>
      </c>
      <c r="F1226" s="71" t="s">
        <v>153</v>
      </c>
      <c r="G1226" s="16">
        <f t="shared" si="44"/>
        <v>12.336</v>
      </c>
      <c r="H1226" s="20">
        <v>-19.52</v>
      </c>
      <c r="I1226" s="20">
        <v>-40.6</v>
      </c>
      <c r="J1226" s="16">
        <v>35</v>
      </c>
      <c r="K1226" s="16">
        <v>35.1</v>
      </c>
      <c r="L1226" s="16" t="s">
        <v>151</v>
      </c>
      <c r="M1226" s="78"/>
    </row>
    <row r="1227" spans="1:13" ht="45" x14ac:dyDescent="0.2">
      <c r="A1227" s="27" t="s">
        <v>279</v>
      </c>
      <c r="B1227" s="75" t="s">
        <v>153</v>
      </c>
      <c r="C1227" s="28">
        <v>2.4E-2</v>
      </c>
      <c r="D1227" s="31">
        <v>42364.291666666664</v>
      </c>
      <c r="E1227" s="16">
        <v>514</v>
      </c>
      <c r="F1227" s="71" t="s">
        <v>153</v>
      </c>
      <c r="G1227" s="16">
        <f t="shared" si="44"/>
        <v>12.336</v>
      </c>
      <c r="H1227" s="20">
        <v>-19.52</v>
      </c>
      <c r="I1227" s="20">
        <v>-40.6</v>
      </c>
      <c r="J1227" s="16">
        <v>35</v>
      </c>
      <c r="K1227" s="16">
        <v>35.1</v>
      </c>
      <c r="L1227" s="16" t="s">
        <v>151</v>
      </c>
      <c r="M1227" s="78"/>
    </row>
    <row r="1228" spans="1:13" ht="45" x14ac:dyDescent="0.2">
      <c r="A1228" s="27" t="s">
        <v>279</v>
      </c>
      <c r="B1228" s="75" t="s">
        <v>153</v>
      </c>
      <c r="C1228" s="28">
        <v>2.5000000000000001E-2</v>
      </c>
      <c r="D1228" s="31">
        <v>42343.291666666664</v>
      </c>
      <c r="E1228" s="16">
        <v>514</v>
      </c>
      <c r="F1228" s="71" t="s">
        <v>153</v>
      </c>
      <c r="G1228" s="16">
        <f t="shared" si="44"/>
        <v>12.850000000000001</v>
      </c>
      <c r="H1228" s="20">
        <v>-19.52</v>
      </c>
      <c r="I1228" s="20">
        <v>-40.6</v>
      </c>
      <c r="J1228" s="16">
        <v>35</v>
      </c>
      <c r="K1228" s="16">
        <v>35.1</v>
      </c>
      <c r="L1228" s="16" t="s">
        <v>151</v>
      </c>
      <c r="M1228" s="78"/>
    </row>
    <row r="1229" spans="1:13" ht="45" x14ac:dyDescent="0.2">
      <c r="A1229" s="27" t="s">
        <v>279</v>
      </c>
      <c r="B1229" s="75" t="s">
        <v>153</v>
      </c>
      <c r="C1229" s="28">
        <v>2.5999999999999999E-2</v>
      </c>
      <c r="D1229" s="31">
        <v>42346.791666666664</v>
      </c>
      <c r="E1229" s="16">
        <v>514</v>
      </c>
      <c r="F1229" s="71" t="s">
        <v>153</v>
      </c>
      <c r="G1229" s="16">
        <f t="shared" si="44"/>
        <v>13.363999999999999</v>
      </c>
      <c r="H1229" s="20">
        <v>-19.52</v>
      </c>
      <c r="I1229" s="20">
        <v>-40.6</v>
      </c>
      <c r="J1229" s="16">
        <v>35</v>
      </c>
      <c r="K1229" s="16">
        <v>35.1</v>
      </c>
      <c r="L1229" s="16" t="s">
        <v>151</v>
      </c>
      <c r="M1229" s="78"/>
    </row>
    <row r="1230" spans="1:13" ht="45" x14ac:dyDescent="0.2">
      <c r="A1230" s="27" t="s">
        <v>279</v>
      </c>
      <c r="B1230" s="75" t="s">
        <v>153</v>
      </c>
      <c r="C1230" s="28">
        <v>2.5999999999999999E-2</v>
      </c>
      <c r="D1230" s="31">
        <v>42351.791666666664</v>
      </c>
      <c r="E1230" s="16">
        <v>514</v>
      </c>
      <c r="F1230" s="71" t="s">
        <v>153</v>
      </c>
      <c r="G1230" s="16">
        <f t="shared" si="44"/>
        <v>13.363999999999999</v>
      </c>
      <c r="H1230" s="20">
        <v>-19.52</v>
      </c>
      <c r="I1230" s="20">
        <v>-40.6</v>
      </c>
      <c r="J1230" s="16">
        <v>35</v>
      </c>
      <c r="K1230" s="16">
        <v>35.1</v>
      </c>
      <c r="L1230" s="16" t="s">
        <v>151</v>
      </c>
      <c r="M1230" s="78"/>
    </row>
    <row r="1231" spans="1:13" ht="45" x14ac:dyDescent="0.2">
      <c r="A1231" s="27" t="s">
        <v>279</v>
      </c>
      <c r="B1231" s="75" t="s">
        <v>153</v>
      </c>
      <c r="C1231" s="28">
        <v>2.5999999999999999E-2</v>
      </c>
      <c r="D1231" s="31">
        <v>42363.291666666664</v>
      </c>
      <c r="E1231" s="16">
        <v>514</v>
      </c>
      <c r="F1231" s="71" t="s">
        <v>153</v>
      </c>
      <c r="G1231" s="16">
        <f t="shared" si="44"/>
        <v>13.363999999999999</v>
      </c>
      <c r="H1231" s="20">
        <v>-19.52</v>
      </c>
      <c r="I1231" s="20">
        <v>-40.6</v>
      </c>
      <c r="J1231" s="16">
        <v>35</v>
      </c>
      <c r="K1231" s="16">
        <v>35.1</v>
      </c>
      <c r="L1231" s="16" t="s">
        <v>151</v>
      </c>
      <c r="M1231" s="78"/>
    </row>
    <row r="1232" spans="1:13" ht="45" x14ac:dyDescent="0.2">
      <c r="A1232" s="27" t="s">
        <v>279</v>
      </c>
      <c r="B1232" s="75" t="s">
        <v>153</v>
      </c>
      <c r="C1232" s="28">
        <v>2.5999999999999999E-2</v>
      </c>
      <c r="D1232" s="31">
        <v>42366.791666666664</v>
      </c>
      <c r="E1232" s="16">
        <v>514</v>
      </c>
      <c r="F1232" s="71" t="s">
        <v>153</v>
      </c>
      <c r="G1232" s="16">
        <f t="shared" si="44"/>
        <v>13.363999999999999</v>
      </c>
      <c r="H1232" s="20">
        <v>-19.52</v>
      </c>
      <c r="I1232" s="20">
        <v>-40.6</v>
      </c>
      <c r="J1232" s="16">
        <v>35</v>
      </c>
      <c r="K1232" s="16">
        <v>35.1</v>
      </c>
      <c r="L1232" s="16" t="s">
        <v>151</v>
      </c>
      <c r="M1232" s="78"/>
    </row>
    <row r="1233" spans="1:13" ht="45" x14ac:dyDescent="0.2">
      <c r="A1233" s="27" t="s">
        <v>279</v>
      </c>
      <c r="B1233" s="75" t="s">
        <v>153</v>
      </c>
      <c r="C1233" s="28">
        <v>2.5999999999999999E-2</v>
      </c>
      <c r="D1233" s="31">
        <v>42368.291666666664</v>
      </c>
      <c r="E1233" s="16">
        <v>514</v>
      </c>
      <c r="F1233" s="71" t="s">
        <v>153</v>
      </c>
      <c r="G1233" s="16">
        <f t="shared" si="44"/>
        <v>13.363999999999999</v>
      </c>
      <c r="H1233" s="20">
        <v>-19.52</v>
      </c>
      <c r="I1233" s="20">
        <v>-40.6</v>
      </c>
      <c r="J1233" s="16">
        <v>35</v>
      </c>
      <c r="K1233" s="16">
        <v>35.1</v>
      </c>
      <c r="L1233" s="16" t="s">
        <v>151</v>
      </c>
      <c r="M1233" s="78"/>
    </row>
    <row r="1234" spans="1:13" ht="45" x14ac:dyDescent="0.2">
      <c r="A1234" s="27" t="s">
        <v>279</v>
      </c>
      <c r="B1234" s="75" t="s">
        <v>153</v>
      </c>
      <c r="C1234" s="28">
        <v>2.7E-2</v>
      </c>
      <c r="D1234" s="31">
        <v>42356.791666666664</v>
      </c>
      <c r="E1234" s="16">
        <v>514</v>
      </c>
      <c r="F1234" s="71" t="s">
        <v>153</v>
      </c>
      <c r="G1234" s="16">
        <f t="shared" si="44"/>
        <v>13.878</v>
      </c>
      <c r="H1234" s="20">
        <v>-19.52</v>
      </c>
      <c r="I1234" s="20">
        <v>-40.6</v>
      </c>
      <c r="J1234" s="16">
        <v>35</v>
      </c>
      <c r="K1234" s="16">
        <v>35.1</v>
      </c>
      <c r="L1234" s="16" t="s">
        <v>151</v>
      </c>
      <c r="M1234" s="78"/>
    </row>
    <row r="1235" spans="1:13" ht="45" x14ac:dyDescent="0.2">
      <c r="A1235" s="27" t="s">
        <v>279</v>
      </c>
      <c r="B1235" s="75" t="s">
        <v>153</v>
      </c>
      <c r="C1235" s="28">
        <v>2.7E-2</v>
      </c>
      <c r="D1235" s="31">
        <v>42367.791666666664</v>
      </c>
      <c r="E1235" s="16">
        <v>514</v>
      </c>
      <c r="F1235" s="71" t="s">
        <v>153</v>
      </c>
      <c r="G1235" s="16">
        <f t="shared" si="44"/>
        <v>13.878</v>
      </c>
      <c r="H1235" s="20">
        <v>-19.52</v>
      </c>
      <c r="I1235" s="20">
        <v>-40.6</v>
      </c>
      <c r="J1235" s="16">
        <v>35</v>
      </c>
      <c r="K1235" s="16">
        <v>35.1</v>
      </c>
      <c r="L1235" s="16" t="s">
        <v>151</v>
      </c>
      <c r="M1235" s="78"/>
    </row>
    <row r="1236" spans="1:13" ht="45" x14ac:dyDescent="0.2">
      <c r="A1236" s="27" t="s">
        <v>279</v>
      </c>
      <c r="B1236" s="75" t="s">
        <v>153</v>
      </c>
      <c r="C1236" s="28">
        <v>2.7E-2</v>
      </c>
      <c r="D1236" s="31">
        <v>42369.291666666664</v>
      </c>
      <c r="E1236" s="16">
        <v>514</v>
      </c>
      <c r="F1236" s="71" t="s">
        <v>153</v>
      </c>
      <c r="G1236" s="16">
        <f t="shared" si="44"/>
        <v>13.878</v>
      </c>
      <c r="H1236" s="20">
        <v>-19.52</v>
      </c>
      <c r="I1236" s="20">
        <v>-40.6</v>
      </c>
      <c r="J1236" s="16">
        <v>35</v>
      </c>
      <c r="K1236" s="16">
        <v>35.1</v>
      </c>
      <c r="L1236" s="16" t="s">
        <v>151</v>
      </c>
      <c r="M1236" s="78"/>
    </row>
    <row r="1237" spans="1:13" ht="45" x14ac:dyDescent="0.2">
      <c r="A1237" s="27" t="s">
        <v>279</v>
      </c>
      <c r="B1237" s="75" t="s">
        <v>153</v>
      </c>
      <c r="C1237" s="28">
        <v>2.8000000000000001E-2</v>
      </c>
      <c r="D1237" s="31">
        <v>42344.291666666664</v>
      </c>
      <c r="E1237" s="16">
        <v>514</v>
      </c>
      <c r="F1237" s="71" t="s">
        <v>153</v>
      </c>
      <c r="G1237" s="16">
        <f t="shared" si="44"/>
        <v>14.391999999999999</v>
      </c>
      <c r="H1237" s="20">
        <v>-19.52</v>
      </c>
      <c r="I1237" s="20">
        <v>-40.6</v>
      </c>
      <c r="J1237" s="16">
        <v>35</v>
      </c>
      <c r="K1237" s="16">
        <v>35.1</v>
      </c>
      <c r="L1237" s="16" t="s">
        <v>151</v>
      </c>
      <c r="M1237" s="78"/>
    </row>
    <row r="1238" spans="1:13" ht="45" x14ac:dyDescent="0.2">
      <c r="A1238" s="27" t="s">
        <v>279</v>
      </c>
      <c r="B1238" s="75" t="s">
        <v>153</v>
      </c>
      <c r="C1238" s="28">
        <v>2.9000000000000001E-2</v>
      </c>
      <c r="D1238" s="31">
        <v>42343.791666666664</v>
      </c>
      <c r="E1238" s="16">
        <v>514</v>
      </c>
      <c r="F1238" s="71" t="s">
        <v>153</v>
      </c>
      <c r="G1238" s="16">
        <f t="shared" si="44"/>
        <v>14.906000000000001</v>
      </c>
      <c r="H1238" s="20">
        <v>-19.52</v>
      </c>
      <c r="I1238" s="20">
        <v>-40.6</v>
      </c>
      <c r="J1238" s="16">
        <v>35</v>
      </c>
      <c r="K1238" s="16">
        <v>35.1</v>
      </c>
      <c r="L1238" s="16" t="s">
        <v>151</v>
      </c>
      <c r="M1238" s="78"/>
    </row>
    <row r="1239" spans="1:13" ht="45" x14ac:dyDescent="0.2">
      <c r="A1239" s="27" t="s">
        <v>279</v>
      </c>
      <c r="B1239" s="75" t="s">
        <v>153</v>
      </c>
      <c r="C1239" s="28">
        <v>0.03</v>
      </c>
      <c r="D1239" s="31">
        <v>42342.291666666664</v>
      </c>
      <c r="E1239" s="16">
        <v>514</v>
      </c>
      <c r="F1239" s="71" t="s">
        <v>153</v>
      </c>
      <c r="G1239" s="16">
        <f t="shared" si="44"/>
        <v>15.42</v>
      </c>
      <c r="H1239" s="20">
        <v>-19.52</v>
      </c>
      <c r="I1239" s="20">
        <v>-40.6</v>
      </c>
      <c r="J1239" s="16">
        <v>35</v>
      </c>
      <c r="K1239" s="16">
        <v>35.1</v>
      </c>
      <c r="L1239" s="16" t="s">
        <v>151</v>
      </c>
      <c r="M1239" s="78"/>
    </row>
    <row r="1240" spans="1:13" ht="45" x14ac:dyDescent="0.2">
      <c r="A1240" s="27" t="s">
        <v>279</v>
      </c>
      <c r="B1240" s="75" t="s">
        <v>153</v>
      </c>
      <c r="C1240" s="28">
        <v>0.03</v>
      </c>
      <c r="D1240" s="31">
        <v>42345.291666666664</v>
      </c>
      <c r="E1240" s="16">
        <v>514</v>
      </c>
      <c r="F1240" s="71" t="s">
        <v>153</v>
      </c>
      <c r="G1240" s="16">
        <f t="shared" si="44"/>
        <v>15.42</v>
      </c>
      <c r="H1240" s="20">
        <v>-19.52</v>
      </c>
      <c r="I1240" s="20">
        <v>-40.6</v>
      </c>
      <c r="J1240" s="16">
        <v>35</v>
      </c>
      <c r="K1240" s="16">
        <v>35.1</v>
      </c>
      <c r="L1240" s="16" t="s">
        <v>151</v>
      </c>
      <c r="M1240" s="78"/>
    </row>
    <row r="1241" spans="1:13" ht="45" x14ac:dyDescent="0.2">
      <c r="A1241" s="27" t="s">
        <v>279</v>
      </c>
      <c r="B1241" s="75" t="s">
        <v>153</v>
      </c>
      <c r="C1241" s="28">
        <v>0.03</v>
      </c>
      <c r="D1241" s="31">
        <v>42352.291666666664</v>
      </c>
      <c r="E1241" s="16">
        <v>514</v>
      </c>
      <c r="F1241" s="71" t="s">
        <v>153</v>
      </c>
      <c r="G1241" s="16">
        <f t="shared" si="44"/>
        <v>15.42</v>
      </c>
      <c r="H1241" s="20">
        <v>-19.52</v>
      </c>
      <c r="I1241" s="20">
        <v>-40.6</v>
      </c>
      <c r="J1241" s="16">
        <v>35</v>
      </c>
      <c r="K1241" s="16">
        <v>35.1</v>
      </c>
      <c r="L1241" s="16" t="s">
        <v>151</v>
      </c>
      <c r="M1241" s="78"/>
    </row>
    <row r="1242" spans="1:13" ht="45" x14ac:dyDescent="0.2">
      <c r="A1242" s="27" t="s">
        <v>279</v>
      </c>
      <c r="B1242" s="75" t="s">
        <v>153</v>
      </c>
      <c r="C1242" s="28">
        <v>0.03</v>
      </c>
      <c r="D1242" s="31">
        <v>42367.291666666664</v>
      </c>
      <c r="E1242" s="16">
        <v>514</v>
      </c>
      <c r="F1242" s="71" t="s">
        <v>153</v>
      </c>
      <c r="G1242" s="16">
        <f t="shared" si="44"/>
        <v>15.42</v>
      </c>
      <c r="H1242" s="20">
        <v>-19.52</v>
      </c>
      <c r="I1242" s="20">
        <v>-40.6</v>
      </c>
      <c r="J1242" s="16">
        <v>35</v>
      </c>
      <c r="K1242" s="16">
        <v>35.1</v>
      </c>
      <c r="L1242" s="16" t="s">
        <v>151</v>
      </c>
      <c r="M1242" s="78"/>
    </row>
    <row r="1243" spans="1:13" ht="45" x14ac:dyDescent="0.2">
      <c r="A1243" s="27" t="s">
        <v>279</v>
      </c>
      <c r="B1243" s="75" t="s">
        <v>153</v>
      </c>
      <c r="C1243" s="28">
        <v>3.1E-2</v>
      </c>
      <c r="D1243" s="31">
        <v>42342.791666666664</v>
      </c>
      <c r="E1243" s="16">
        <v>514</v>
      </c>
      <c r="F1243" s="71" t="s">
        <v>153</v>
      </c>
      <c r="G1243" s="16">
        <f t="shared" si="44"/>
        <v>15.933999999999999</v>
      </c>
      <c r="H1243" s="20">
        <v>-19.52</v>
      </c>
      <c r="I1243" s="20">
        <v>-40.6</v>
      </c>
      <c r="J1243" s="16">
        <v>35</v>
      </c>
      <c r="K1243" s="16">
        <v>35.1</v>
      </c>
      <c r="L1243" s="16" t="s">
        <v>151</v>
      </c>
      <c r="M1243" s="78"/>
    </row>
    <row r="1244" spans="1:13" ht="45" x14ac:dyDescent="0.2">
      <c r="A1244" s="27" t="s">
        <v>279</v>
      </c>
      <c r="B1244" s="75" t="s">
        <v>153</v>
      </c>
      <c r="C1244" s="28">
        <v>3.3000000000000002E-2</v>
      </c>
      <c r="D1244" s="31">
        <v>42348.791666666664</v>
      </c>
      <c r="E1244" s="16">
        <v>514</v>
      </c>
      <c r="F1244" s="71" t="s">
        <v>153</v>
      </c>
      <c r="G1244" s="16">
        <f t="shared" si="44"/>
        <v>16.962</v>
      </c>
      <c r="H1244" s="20">
        <v>-19.52</v>
      </c>
      <c r="I1244" s="20">
        <v>-40.6</v>
      </c>
      <c r="J1244" s="16">
        <v>35</v>
      </c>
      <c r="K1244" s="16">
        <v>35.1</v>
      </c>
      <c r="L1244" s="16" t="s">
        <v>151</v>
      </c>
      <c r="M1244" s="78"/>
    </row>
    <row r="1245" spans="1:13" ht="45" x14ac:dyDescent="0.2">
      <c r="A1245" s="55" t="s">
        <v>279</v>
      </c>
      <c r="B1245" s="45">
        <v>5.7999999999999996E-3</v>
      </c>
      <c r="C1245" s="45">
        <v>3.3399999999999999E-2</v>
      </c>
      <c r="D1245" s="46">
        <v>42329.724999999999</v>
      </c>
      <c r="E1245" s="16">
        <v>217</v>
      </c>
      <c r="F1245" s="16">
        <f>B1245*E1245</f>
        <v>1.2585999999999999</v>
      </c>
      <c r="G1245" s="16">
        <f t="shared" si="44"/>
        <v>7.2477999999999998</v>
      </c>
      <c r="H1245" s="20">
        <v>-19.52</v>
      </c>
      <c r="I1245" s="20">
        <v>-40.6</v>
      </c>
      <c r="J1245" s="16">
        <v>35</v>
      </c>
      <c r="K1245" s="16">
        <v>27.7</v>
      </c>
      <c r="L1245" s="16" t="s">
        <v>151</v>
      </c>
      <c r="M1245" s="78"/>
    </row>
    <row r="1246" spans="1:13" ht="45" x14ac:dyDescent="0.2">
      <c r="A1246" s="27" t="s">
        <v>279</v>
      </c>
      <c r="B1246" s="75" t="s">
        <v>153</v>
      </c>
      <c r="C1246" s="28">
        <v>3.4000000000000002E-2</v>
      </c>
      <c r="D1246" s="31">
        <v>42368.791666666664</v>
      </c>
      <c r="E1246" s="16">
        <v>514</v>
      </c>
      <c r="F1246" s="71" t="s">
        <v>153</v>
      </c>
      <c r="G1246" s="16">
        <f t="shared" si="44"/>
        <v>17.476000000000003</v>
      </c>
      <c r="H1246" s="20">
        <v>-19.52</v>
      </c>
      <c r="I1246" s="20">
        <v>-40.6</v>
      </c>
      <c r="J1246" s="16">
        <v>35</v>
      </c>
      <c r="K1246" s="16">
        <v>35.1</v>
      </c>
      <c r="L1246" s="16" t="s">
        <v>151</v>
      </c>
      <c r="M1246" s="78"/>
    </row>
    <row r="1247" spans="1:13" ht="45" x14ac:dyDescent="0.2">
      <c r="A1247" s="27" t="s">
        <v>279</v>
      </c>
      <c r="B1247" s="75" t="s">
        <v>153</v>
      </c>
      <c r="C1247" s="28">
        <v>3.5000000000000003E-2</v>
      </c>
      <c r="D1247" s="31">
        <v>42362.791666666664</v>
      </c>
      <c r="E1247" s="16">
        <v>514</v>
      </c>
      <c r="F1247" s="71" t="s">
        <v>153</v>
      </c>
      <c r="G1247" s="16">
        <f t="shared" si="44"/>
        <v>17.990000000000002</v>
      </c>
      <c r="H1247" s="20">
        <v>-19.52</v>
      </c>
      <c r="I1247" s="20">
        <v>-40.6</v>
      </c>
      <c r="J1247" s="16">
        <v>35</v>
      </c>
      <c r="K1247" s="16">
        <v>35.1</v>
      </c>
      <c r="L1247" s="16" t="s">
        <v>151</v>
      </c>
      <c r="M1247" s="78"/>
    </row>
    <row r="1248" spans="1:13" ht="45" x14ac:dyDescent="0.2">
      <c r="A1248" s="55" t="s">
        <v>279</v>
      </c>
      <c r="B1248" s="45">
        <v>5.64E-3</v>
      </c>
      <c r="C1248" s="45">
        <v>3.6400000000000002E-2</v>
      </c>
      <c r="D1248" s="46">
        <v>42328.166666666664</v>
      </c>
      <c r="E1248" s="16">
        <v>217</v>
      </c>
      <c r="F1248" s="16">
        <f>B1248*E1248</f>
        <v>1.2238800000000001</v>
      </c>
      <c r="G1248" s="16">
        <f t="shared" si="44"/>
        <v>7.8988000000000005</v>
      </c>
      <c r="H1248" s="20">
        <v>-19.52</v>
      </c>
      <c r="I1248" s="20">
        <v>-40.6</v>
      </c>
      <c r="J1248" s="16">
        <v>35</v>
      </c>
      <c r="K1248" s="16">
        <v>27.7</v>
      </c>
      <c r="L1248" s="16" t="s">
        <v>151</v>
      </c>
      <c r="M1248" s="78"/>
    </row>
    <row r="1249" spans="1:13" ht="45" x14ac:dyDescent="0.2">
      <c r="A1249" s="55" t="s">
        <v>279</v>
      </c>
      <c r="B1249" s="45">
        <v>1.54E-2</v>
      </c>
      <c r="C1249" s="45">
        <v>3.6400000000000002E-2</v>
      </c>
      <c r="D1249" s="46">
        <v>42328.833333333336</v>
      </c>
      <c r="E1249" s="16">
        <v>217</v>
      </c>
      <c r="F1249" s="16">
        <f>B1249*E1249</f>
        <v>3.3418000000000001</v>
      </c>
      <c r="G1249" s="16">
        <f t="shared" si="44"/>
        <v>7.8988000000000005</v>
      </c>
      <c r="H1249" s="20">
        <v>-19.52</v>
      </c>
      <c r="I1249" s="20">
        <v>-40.6</v>
      </c>
      <c r="J1249" s="16">
        <v>35</v>
      </c>
      <c r="K1249" s="16">
        <v>27.7</v>
      </c>
      <c r="L1249" s="16" t="s">
        <v>151</v>
      </c>
      <c r="M1249" s="78"/>
    </row>
    <row r="1250" spans="1:13" ht="45" x14ac:dyDescent="0.2">
      <c r="A1250" s="27" t="s">
        <v>279</v>
      </c>
      <c r="B1250" s="75" t="s">
        <v>153</v>
      </c>
      <c r="C1250" s="28">
        <v>3.7999999999999999E-2</v>
      </c>
      <c r="D1250" s="31">
        <v>42357.291666666664</v>
      </c>
      <c r="E1250" s="16">
        <v>514</v>
      </c>
      <c r="F1250" s="71" t="s">
        <v>153</v>
      </c>
      <c r="G1250" s="16">
        <f t="shared" si="44"/>
        <v>19.532</v>
      </c>
      <c r="H1250" s="20">
        <v>-19.52</v>
      </c>
      <c r="I1250" s="20">
        <v>-40.6</v>
      </c>
      <c r="J1250" s="16">
        <v>35</v>
      </c>
      <c r="K1250" s="16">
        <v>35.1</v>
      </c>
      <c r="L1250" s="16" t="s">
        <v>151</v>
      </c>
      <c r="M1250" s="78"/>
    </row>
    <row r="1251" spans="1:13" ht="45" x14ac:dyDescent="0.2">
      <c r="A1251" s="55" t="s">
        <v>279</v>
      </c>
      <c r="B1251" s="45">
        <v>6.4799999999999996E-2</v>
      </c>
      <c r="C1251" s="45">
        <v>0.04</v>
      </c>
      <c r="D1251" s="46">
        <v>42328.916666666664</v>
      </c>
      <c r="E1251" s="16">
        <v>217</v>
      </c>
      <c r="F1251" s="16">
        <f t="shared" ref="F1251:F1258" si="45">B1251*E1251</f>
        <v>14.061599999999999</v>
      </c>
      <c r="G1251" s="16">
        <f t="shared" si="44"/>
        <v>8.68</v>
      </c>
      <c r="H1251" s="20">
        <v>-19.52</v>
      </c>
      <c r="I1251" s="20">
        <v>-40.6</v>
      </c>
      <c r="J1251" s="16">
        <v>35</v>
      </c>
      <c r="K1251" s="16">
        <v>27.7</v>
      </c>
      <c r="L1251" s="16" t="s">
        <v>151</v>
      </c>
      <c r="M1251" s="78"/>
    </row>
    <row r="1252" spans="1:13" ht="45" x14ac:dyDescent="0.2">
      <c r="A1252" s="55" t="s">
        <v>279</v>
      </c>
      <c r="B1252" s="45">
        <v>8.9999999999999993E-3</v>
      </c>
      <c r="C1252" s="45">
        <v>4.3799999999999999E-2</v>
      </c>
      <c r="D1252" s="46">
        <v>42327.416666666664</v>
      </c>
      <c r="E1252" s="16">
        <v>217</v>
      </c>
      <c r="F1252" s="16">
        <f t="shared" si="45"/>
        <v>1.9529999999999998</v>
      </c>
      <c r="G1252" s="16">
        <f t="shared" si="44"/>
        <v>9.5045999999999999</v>
      </c>
      <c r="H1252" s="20">
        <v>-19.52</v>
      </c>
      <c r="I1252" s="20">
        <v>-40.6</v>
      </c>
      <c r="J1252" s="16">
        <v>35</v>
      </c>
      <c r="K1252" s="16">
        <v>27.7</v>
      </c>
      <c r="L1252" s="16" t="s">
        <v>151</v>
      </c>
      <c r="M1252" s="78"/>
    </row>
    <row r="1253" spans="1:13" ht="45" x14ac:dyDescent="0.2">
      <c r="A1253" s="55" t="s">
        <v>279</v>
      </c>
      <c r="B1253" s="45">
        <v>0.14699999999999999</v>
      </c>
      <c r="C1253" s="45">
        <v>0.05</v>
      </c>
      <c r="D1253" s="46">
        <v>42327.666666666664</v>
      </c>
      <c r="E1253" s="16">
        <v>217</v>
      </c>
      <c r="F1253" s="16">
        <f t="shared" si="45"/>
        <v>31.898999999999997</v>
      </c>
      <c r="G1253" s="16">
        <f t="shared" si="44"/>
        <v>10.850000000000001</v>
      </c>
      <c r="H1253" s="20">
        <v>-19.52</v>
      </c>
      <c r="I1253" s="20">
        <v>-40.6</v>
      </c>
      <c r="J1253" s="16">
        <v>35</v>
      </c>
      <c r="K1253" s="16">
        <v>27.7</v>
      </c>
      <c r="L1253" s="16" t="s">
        <v>151</v>
      </c>
      <c r="M1253" s="78"/>
    </row>
    <row r="1254" spans="1:13" ht="45" x14ac:dyDescent="0.2">
      <c r="A1254" s="55" t="s">
        <v>279</v>
      </c>
      <c r="B1254" s="45">
        <v>2.2700000000000001E-2</v>
      </c>
      <c r="C1254" s="45">
        <v>0.06</v>
      </c>
      <c r="D1254" s="46">
        <v>42330.416666666664</v>
      </c>
      <c r="E1254" s="16">
        <v>217</v>
      </c>
      <c r="F1254" s="16">
        <f t="shared" si="45"/>
        <v>4.9259000000000004</v>
      </c>
      <c r="G1254" s="16">
        <f t="shared" si="44"/>
        <v>13.02</v>
      </c>
      <c r="H1254" s="20">
        <v>-19.52</v>
      </c>
      <c r="I1254" s="20">
        <v>-40.6</v>
      </c>
      <c r="J1254" s="16">
        <v>35</v>
      </c>
      <c r="K1254" s="16">
        <v>27.7</v>
      </c>
      <c r="L1254" s="16" t="s">
        <v>151</v>
      </c>
      <c r="M1254" s="78"/>
    </row>
    <row r="1255" spans="1:13" ht="45" x14ac:dyDescent="0.2">
      <c r="A1255" s="55" t="s">
        <v>279</v>
      </c>
      <c r="B1255" s="45">
        <v>2.8199999999999999E-2</v>
      </c>
      <c r="C1255" s="45">
        <v>7.0000000000000007E-2</v>
      </c>
      <c r="D1255" s="46">
        <v>42327.416666666664</v>
      </c>
      <c r="E1255" s="16">
        <v>217</v>
      </c>
      <c r="F1255" s="16">
        <f t="shared" si="45"/>
        <v>6.1193999999999997</v>
      </c>
      <c r="G1255" s="16">
        <f t="shared" si="44"/>
        <v>15.190000000000001</v>
      </c>
      <c r="H1255" s="20">
        <v>-19.52</v>
      </c>
      <c r="I1255" s="20">
        <v>-40.6</v>
      </c>
      <c r="J1255" s="16">
        <v>35</v>
      </c>
      <c r="K1255" s="16">
        <v>27.7</v>
      </c>
      <c r="L1255" s="16" t="s">
        <v>151</v>
      </c>
      <c r="M1255" s="78"/>
    </row>
    <row r="1256" spans="1:13" ht="45" x14ac:dyDescent="0.2">
      <c r="A1256" s="55" t="s">
        <v>279</v>
      </c>
      <c r="B1256" s="45">
        <v>0.16569999999999999</v>
      </c>
      <c r="C1256" s="45">
        <v>7.0000000000000007E-2</v>
      </c>
      <c r="D1256" s="46">
        <v>42328.166666666664</v>
      </c>
      <c r="E1256" s="16">
        <v>217</v>
      </c>
      <c r="F1256" s="16">
        <f t="shared" si="45"/>
        <v>35.956899999999997</v>
      </c>
      <c r="G1256" s="16">
        <f t="shared" si="44"/>
        <v>15.190000000000001</v>
      </c>
      <c r="H1256" s="20">
        <v>-19.52</v>
      </c>
      <c r="I1256" s="20">
        <v>-40.6</v>
      </c>
      <c r="J1256" s="16">
        <v>35</v>
      </c>
      <c r="K1256" s="16">
        <v>27.7</v>
      </c>
      <c r="L1256" s="16" t="s">
        <v>151</v>
      </c>
      <c r="M1256" s="78"/>
    </row>
    <row r="1257" spans="1:13" ht="45" x14ac:dyDescent="0.2">
      <c r="A1257" s="55" t="s">
        <v>279</v>
      </c>
      <c r="B1257" s="45">
        <v>0.13070000000000001</v>
      </c>
      <c r="C1257" s="45">
        <v>0.09</v>
      </c>
      <c r="D1257" s="46">
        <v>42328.416666666664</v>
      </c>
      <c r="E1257" s="16">
        <v>217</v>
      </c>
      <c r="F1257" s="16">
        <f t="shared" si="45"/>
        <v>28.361900000000002</v>
      </c>
      <c r="G1257" s="16">
        <f t="shared" si="44"/>
        <v>19.529999999999998</v>
      </c>
      <c r="H1257" s="20">
        <v>-19.52</v>
      </c>
      <c r="I1257" s="20">
        <v>-40.6</v>
      </c>
      <c r="J1257" s="16">
        <v>35</v>
      </c>
      <c r="K1257" s="16">
        <v>27.7</v>
      </c>
      <c r="L1257" s="16" t="s">
        <v>151</v>
      </c>
      <c r="M1257" s="78"/>
    </row>
    <row r="1258" spans="1:13" ht="45" x14ac:dyDescent="0.2">
      <c r="A1258" s="55" t="s">
        <v>279</v>
      </c>
      <c r="B1258" s="45">
        <v>0.13780000000000001</v>
      </c>
      <c r="C1258" s="45">
        <v>0.09</v>
      </c>
      <c r="D1258" s="46">
        <v>42327.916666666664</v>
      </c>
      <c r="E1258" s="16">
        <v>217</v>
      </c>
      <c r="F1258" s="16">
        <f t="shared" si="45"/>
        <v>29.9026</v>
      </c>
      <c r="G1258" s="16">
        <f t="shared" si="44"/>
        <v>19.529999999999998</v>
      </c>
      <c r="H1258" s="20">
        <v>-19.52</v>
      </c>
      <c r="I1258" s="20">
        <v>-40.6</v>
      </c>
      <c r="J1258" s="16">
        <v>35</v>
      </c>
      <c r="K1258" s="16">
        <v>27.7</v>
      </c>
      <c r="L1258" s="16" t="s">
        <v>151</v>
      </c>
      <c r="M1258" s="78"/>
    </row>
    <row r="1259" spans="1:13" ht="45" x14ac:dyDescent="0.2">
      <c r="A1259" s="27" t="s">
        <v>279</v>
      </c>
      <c r="B1259" s="75" t="s">
        <v>153</v>
      </c>
      <c r="C1259" s="28">
        <v>1.96</v>
      </c>
      <c r="D1259" s="31">
        <v>42359.291666666664</v>
      </c>
      <c r="E1259" s="16">
        <v>514</v>
      </c>
      <c r="F1259" s="71" t="s">
        <v>153</v>
      </c>
      <c r="G1259" s="16">
        <f t="shared" si="44"/>
        <v>1007.4399999999999</v>
      </c>
      <c r="H1259" s="20">
        <v>-19.52</v>
      </c>
      <c r="I1259" s="20">
        <v>-40.6</v>
      </c>
      <c r="J1259" s="16">
        <v>35</v>
      </c>
      <c r="K1259" s="16">
        <v>35.1</v>
      </c>
      <c r="L1259" s="16" t="s">
        <v>151</v>
      </c>
      <c r="M1259" s="78"/>
    </row>
    <row r="1260" spans="1:13" ht="45" x14ac:dyDescent="0.2">
      <c r="A1260" s="27" t="s">
        <v>287</v>
      </c>
      <c r="B1260" s="75" t="s">
        <v>153</v>
      </c>
      <c r="C1260" s="28">
        <v>7.0000000000000001E-3</v>
      </c>
      <c r="D1260" s="31">
        <v>42360.791666666664</v>
      </c>
      <c r="E1260" s="16">
        <v>514</v>
      </c>
      <c r="F1260" s="71" t="s">
        <v>153</v>
      </c>
      <c r="G1260" s="16">
        <f t="shared" si="44"/>
        <v>3.5979999999999999</v>
      </c>
      <c r="H1260" s="20">
        <v>-19.510000000000002</v>
      </c>
      <c r="I1260" s="20">
        <v>-40.6</v>
      </c>
      <c r="J1260" s="16">
        <v>22</v>
      </c>
      <c r="K1260" s="16">
        <v>35.1</v>
      </c>
      <c r="L1260" s="16" t="s">
        <v>151</v>
      </c>
      <c r="M1260" s="78"/>
    </row>
    <row r="1261" spans="1:13" ht="45" x14ac:dyDescent="0.2">
      <c r="A1261" s="27" t="s">
        <v>287</v>
      </c>
      <c r="B1261" s="75" t="s">
        <v>153</v>
      </c>
      <c r="C1261" s="28">
        <v>8.0000000000000002E-3</v>
      </c>
      <c r="D1261" s="31">
        <v>42360.291666666664</v>
      </c>
      <c r="E1261" s="16">
        <v>514</v>
      </c>
      <c r="F1261" s="71" t="s">
        <v>153</v>
      </c>
      <c r="G1261" s="16">
        <f t="shared" si="44"/>
        <v>4.1120000000000001</v>
      </c>
      <c r="H1261" s="20">
        <v>-19.510000000000002</v>
      </c>
      <c r="I1261" s="20">
        <v>-40.6</v>
      </c>
      <c r="J1261" s="16">
        <v>22</v>
      </c>
      <c r="K1261" s="16">
        <v>35.1</v>
      </c>
      <c r="L1261" s="16" t="s">
        <v>151</v>
      </c>
      <c r="M1261" s="78"/>
    </row>
    <row r="1262" spans="1:13" ht="45" x14ac:dyDescent="0.2">
      <c r="A1262" s="55" t="s">
        <v>287</v>
      </c>
      <c r="B1262" s="45">
        <v>4.0200000000000001E-3</v>
      </c>
      <c r="C1262" s="45">
        <v>8.9200000000000008E-3</v>
      </c>
      <c r="D1262" s="46">
        <v>42327.166666666664</v>
      </c>
      <c r="E1262" s="16">
        <v>217</v>
      </c>
      <c r="F1262" s="16">
        <f>B1262*E1262</f>
        <v>0.87234</v>
      </c>
      <c r="G1262" s="16">
        <f t="shared" si="44"/>
        <v>1.9356400000000002</v>
      </c>
      <c r="H1262" s="20">
        <v>-19.510000000000002</v>
      </c>
      <c r="I1262" s="20">
        <v>-40.6</v>
      </c>
      <c r="J1262" s="16">
        <v>22</v>
      </c>
      <c r="K1262" s="16">
        <v>27.7</v>
      </c>
      <c r="L1262" s="16" t="s">
        <v>151</v>
      </c>
      <c r="M1262" s="78"/>
    </row>
    <row r="1263" spans="1:13" ht="45" x14ac:dyDescent="0.2">
      <c r="A1263" s="27" t="s">
        <v>287</v>
      </c>
      <c r="B1263" s="75" t="s">
        <v>153</v>
      </c>
      <c r="C1263" s="28">
        <v>8.9999999999999993E-3</v>
      </c>
      <c r="D1263" s="31">
        <v>42354.291666666664</v>
      </c>
      <c r="E1263" s="16">
        <v>514</v>
      </c>
      <c r="F1263" s="71" t="s">
        <v>153</v>
      </c>
      <c r="G1263" s="16">
        <f t="shared" si="44"/>
        <v>4.6259999999999994</v>
      </c>
      <c r="H1263" s="20">
        <v>-19.510000000000002</v>
      </c>
      <c r="I1263" s="20">
        <v>-40.6</v>
      </c>
      <c r="J1263" s="16">
        <v>22</v>
      </c>
      <c r="K1263" s="16">
        <v>35.1</v>
      </c>
      <c r="L1263" s="16" t="s">
        <v>151</v>
      </c>
      <c r="M1263" s="78"/>
    </row>
    <row r="1264" spans="1:13" ht="45" x14ac:dyDescent="0.2">
      <c r="A1264" s="27" t="s">
        <v>287</v>
      </c>
      <c r="B1264" s="75" t="s">
        <v>153</v>
      </c>
      <c r="C1264" s="28">
        <v>8.9999999999999993E-3</v>
      </c>
      <c r="D1264" s="31">
        <v>42358.791666666664</v>
      </c>
      <c r="E1264" s="16">
        <v>514</v>
      </c>
      <c r="F1264" s="71" t="s">
        <v>153</v>
      </c>
      <c r="G1264" s="16">
        <f t="shared" si="44"/>
        <v>4.6259999999999994</v>
      </c>
      <c r="H1264" s="20">
        <v>-19.510000000000002</v>
      </c>
      <c r="I1264" s="20">
        <v>-40.6</v>
      </c>
      <c r="J1264" s="16">
        <v>22</v>
      </c>
      <c r="K1264" s="16">
        <v>35.1</v>
      </c>
      <c r="L1264" s="16" t="s">
        <v>151</v>
      </c>
      <c r="M1264" s="78"/>
    </row>
    <row r="1265" spans="1:13" ht="45" x14ac:dyDescent="0.2">
      <c r="A1265" s="27" t="s">
        <v>287</v>
      </c>
      <c r="B1265" s="75" t="s">
        <v>153</v>
      </c>
      <c r="C1265" s="28">
        <v>8.9999999999999993E-3</v>
      </c>
      <c r="D1265" s="31">
        <v>42366.291666666664</v>
      </c>
      <c r="E1265" s="16">
        <v>514</v>
      </c>
      <c r="F1265" s="71" t="s">
        <v>153</v>
      </c>
      <c r="G1265" s="16">
        <f t="shared" si="44"/>
        <v>4.6259999999999994</v>
      </c>
      <c r="H1265" s="20">
        <v>-19.510000000000002</v>
      </c>
      <c r="I1265" s="20">
        <v>-40.6</v>
      </c>
      <c r="J1265" s="16">
        <v>22</v>
      </c>
      <c r="K1265" s="16">
        <v>35.1</v>
      </c>
      <c r="L1265" s="16" t="s">
        <v>151</v>
      </c>
      <c r="M1265" s="78"/>
    </row>
    <row r="1266" spans="1:13" ht="45" x14ac:dyDescent="0.2">
      <c r="A1266" s="27" t="s">
        <v>287</v>
      </c>
      <c r="B1266" s="75" t="s">
        <v>153</v>
      </c>
      <c r="C1266" s="28">
        <v>0.01</v>
      </c>
      <c r="D1266" s="31">
        <v>42346.791666666664</v>
      </c>
      <c r="E1266" s="16">
        <v>514</v>
      </c>
      <c r="F1266" s="71" t="s">
        <v>153</v>
      </c>
      <c r="G1266" s="16">
        <f t="shared" si="44"/>
        <v>5.14</v>
      </c>
      <c r="H1266" s="20">
        <v>-19.510000000000002</v>
      </c>
      <c r="I1266" s="20">
        <v>-40.6</v>
      </c>
      <c r="J1266" s="16">
        <v>22</v>
      </c>
      <c r="K1266" s="16">
        <v>35.1</v>
      </c>
      <c r="L1266" s="16" t="s">
        <v>151</v>
      </c>
      <c r="M1266" s="78"/>
    </row>
    <row r="1267" spans="1:13" ht="45" x14ac:dyDescent="0.2">
      <c r="A1267" s="27" t="s">
        <v>287</v>
      </c>
      <c r="B1267" s="75" t="s">
        <v>153</v>
      </c>
      <c r="C1267" s="28">
        <v>0.01</v>
      </c>
      <c r="D1267" s="31">
        <v>42356.291666666664</v>
      </c>
      <c r="E1267" s="16">
        <v>514</v>
      </c>
      <c r="F1267" s="71" t="s">
        <v>153</v>
      </c>
      <c r="G1267" s="16">
        <f t="shared" si="44"/>
        <v>5.14</v>
      </c>
      <c r="H1267" s="20">
        <v>-19.510000000000002</v>
      </c>
      <c r="I1267" s="20">
        <v>-40.6</v>
      </c>
      <c r="J1267" s="16">
        <v>22</v>
      </c>
      <c r="K1267" s="16">
        <v>35.1</v>
      </c>
      <c r="L1267" s="16" t="s">
        <v>151</v>
      </c>
      <c r="M1267" s="78"/>
    </row>
    <row r="1268" spans="1:13" ht="45" x14ac:dyDescent="0.2">
      <c r="A1268" s="27" t="s">
        <v>287</v>
      </c>
      <c r="B1268" s="75" t="s">
        <v>153</v>
      </c>
      <c r="C1268" s="28">
        <v>0.01</v>
      </c>
      <c r="D1268" s="31">
        <v>42361.291666666664</v>
      </c>
      <c r="E1268" s="16">
        <v>514</v>
      </c>
      <c r="F1268" s="71" t="s">
        <v>153</v>
      </c>
      <c r="G1268" s="16">
        <f t="shared" si="44"/>
        <v>5.14</v>
      </c>
      <c r="H1268" s="20">
        <v>-19.510000000000002</v>
      </c>
      <c r="I1268" s="20">
        <v>-40.6</v>
      </c>
      <c r="J1268" s="16">
        <v>22</v>
      </c>
      <c r="K1268" s="16">
        <v>35.1</v>
      </c>
      <c r="L1268" s="16" t="s">
        <v>151</v>
      </c>
      <c r="M1268" s="78"/>
    </row>
    <row r="1269" spans="1:13" ht="45" x14ac:dyDescent="0.2">
      <c r="A1269" s="27" t="s">
        <v>287</v>
      </c>
      <c r="B1269" s="75" t="s">
        <v>153</v>
      </c>
      <c r="C1269" s="28">
        <v>1.0999999999999999E-2</v>
      </c>
      <c r="D1269" s="31">
        <v>42355.791666666664</v>
      </c>
      <c r="E1269" s="16">
        <v>514</v>
      </c>
      <c r="F1269" s="71" t="s">
        <v>153</v>
      </c>
      <c r="G1269" s="16">
        <f t="shared" si="44"/>
        <v>5.6539999999999999</v>
      </c>
      <c r="H1269" s="20">
        <v>-19.510000000000002</v>
      </c>
      <c r="I1269" s="20">
        <v>-40.6</v>
      </c>
      <c r="J1269" s="16">
        <v>22</v>
      </c>
      <c r="K1269" s="16">
        <v>35.1</v>
      </c>
      <c r="L1269" s="16" t="s">
        <v>151</v>
      </c>
      <c r="M1269" s="78"/>
    </row>
    <row r="1270" spans="1:13" ht="45" x14ac:dyDescent="0.2">
      <c r="A1270" s="55" t="s">
        <v>287</v>
      </c>
      <c r="B1270" s="75" t="s">
        <v>153</v>
      </c>
      <c r="C1270" s="45">
        <v>1.2E-2</v>
      </c>
      <c r="D1270" s="46">
        <v>42337.791666666664</v>
      </c>
      <c r="E1270" s="16">
        <v>217</v>
      </c>
      <c r="F1270" s="71" t="s">
        <v>153</v>
      </c>
      <c r="G1270" s="16">
        <f t="shared" si="44"/>
        <v>2.6040000000000001</v>
      </c>
      <c r="H1270" s="20">
        <v>-19.510000000000002</v>
      </c>
      <c r="I1270" s="20">
        <v>-40.6</v>
      </c>
      <c r="J1270" s="16">
        <v>22</v>
      </c>
      <c r="K1270" s="16">
        <v>27.7</v>
      </c>
      <c r="L1270" s="16" t="s">
        <v>151</v>
      </c>
      <c r="M1270" s="78"/>
    </row>
    <row r="1271" spans="1:13" ht="45" x14ac:dyDescent="0.2">
      <c r="A1271" s="27" t="s">
        <v>287</v>
      </c>
      <c r="B1271" s="75" t="s">
        <v>153</v>
      </c>
      <c r="C1271" s="28">
        <v>1.2E-2</v>
      </c>
      <c r="D1271" s="31">
        <v>42363.291666666664</v>
      </c>
      <c r="E1271" s="16">
        <v>514</v>
      </c>
      <c r="F1271" s="71" t="s">
        <v>153</v>
      </c>
      <c r="G1271" s="16">
        <f t="shared" si="44"/>
        <v>6.1680000000000001</v>
      </c>
      <c r="H1271" s="20">
        <v>-19.510000000000002</v>
      </c>
      <c r="I1271" s="20">
        <v>-40.6</v>
      </c>
      <c r="J1271" s="16">
        <v>22</v>
      </c>
      <c r="K1271" s="16">
        <v>35.1</v>
      </c>
      <c r="L1271" s="16" t="s">
        <v>151</v>
      </c>
      <c r="M1271" s="78"/>
    </row>
    <row r="1272" spans="1:13" ht="45" x14ac:dyDescent="0.2">
      <c r="A1272" s="27" t="s">
        <v>287</v>
      </c>
      <c r="B1272" s="75" t="s">
        <v>153</v>
      </c>
      <c r="C1272" s="28">
        <v>1.2E-2</v>
      </c>
      <c r="D1272" s="31">
        <v>42365.291666666664</v>
      </c>
      <c r="E1272" s="16">
        <v>514</v>
      </c>
      <c r="F1272" s="71" t="s">
        <v>153</v>
      </c>
      <c r="G1272" s="16">
        <f t="shared" si="44"/>
        <v>6.1680000000000001</v>
      </c>
      <c r="H1272" s="20">
        <v>-19.510000000000002</v>
      </c>
      <c r="I1272" s="20">
        <v>-40.6</v>
      </c>
      <c r="J1272" s="16">
        <v>22</v>
      </c>
      <c r="K1272" s="16">
        <v>35.1</v>
      </c>
      <c r="L1272" s="16" t="s">
        <v>151</v>
      </c>
      <c r="M1272" s="78"/>
    </row>
    <row r="1273" spans="1:13" ht="45" x14ac:dyDescent="0.2">
      <c r="A1273" s="27" t="s">
        <v>287</v>
      </c>
      <c r="B1273" s="75" t="s">
        <v>153</v>
      </c>
      <c r="C1273" s="28">
        <v>1.2E-2</v>
      </c>
      <c r="D1273" s="31">
        <v>42365.791666666664</v>
      </c>
      <c r="E1273" s="16">
        <v>514</v>
      </c>
      <c r="F1273" s="71" t="s">
        <v>153</v>
      </c>
      <c r="G1273" s="16">
        <f t="shared" si="44"/>
        <v>6.1680000000000001</v>
      </c>
      <c r="H1273" s="20">
        <v>-19.510000000000002</v>
      </c>
      <c r="I1273" s="20">
        <v>-40.6</v>
      </c>
      <c r="J1273" s="16">
        <v>22</v>
      </c>
      <c r="K1273" s="16">
        <v>35.1</v>
      </c>
      <c r="L1273" s="16" t="s">
        <v>151</v>
      </c>
      <c r="M1273" s="78"/>
    </row>
    <row r="1274" spans="1:13" ht="45" x14ac:dyDescent="0.2">
      <c r="A1274" s="27" t="s">
        <v>287</v>
      </c>
      <c r="B1274" s="75" t="s">
        <v>153</v>
      </c>
      <c r="C1274" s="28">
        <v>1.2999999999999999E-2</v>
      </c>
      <c r="D1274" s="31">
        <v>42339.791666666664</v>
      </c>
      <c r="E1274" s="16">
        <v>514</v>
      </c>
      <c r="F1274" s="71" t="s">
        <v>153</v>
      </c>
      <c r="G1274" s="16">
        <f t="shared" si="44"/>
        <v>6.6819999999999995</v>
      </c>
      <c r="H1274" s="20">
        <v>-19.510000000000002</v>
      </c>
      <c r="I1274" s="20">
        <v>-40.6</v>
      </c>
      <c r="J1274" s="16">
        <v>22</v>
      </c>
      <c r="K1274" s="16">
        <v>35.1</v>
      </c>
      <c r="L1274" s="16" t="s">
        <v>151</v>
      </c>
      <c r="M1274" s="78"/>
    </row>
    <row r="1275" spans="1:13" ht="45" x14ac:dyDescent="0.2">
      <c r="A1275" s="27" t="s">
        <v>287</v>
      </c>
      <c r="B1275" s="75" t="s">
        <v>153</v>
      </c>
      <c r="C1275" s="28">
        <v>1.2999999999999999E-2</v>
      </c>
      <c r="D1275" s="31">
        <v>42352.791666666664</v>
      </c>
      <c r="E1275" s="16">
        <v>514</v>
      </c>
      <c r="F1275" s="71" t="s">
        <v>153</v>
      </c>
      <c r="G1275" s="16">
        <f t="shared" si="44"/>
        <v>6.6819999999999995</v>
      </c>
      <c r="H1275" s="20">
        <v>-19.510000000000002</v>
      </c>
      <c r="I1275" s="20">
        <v>-40.6</v>
      </c>
      <c r="J1275" s="16">
        <v>22</v>
      </c>
      <c r="K1275" s="16">
        <v>35.1</v>
      </c>
      <c r="L1275" s="16" t="s">
        <v>151</v>
      </c>
      <c r="M1275" s="78"/>
    </row>
    <row r="1276" spans="1:13" ht="45" x14ac:dyDescent="0.2">
      <c r="A1276" s="27" t="s">
        <v>287</v>
      </c>
      <c r="B1276" s="75" t="s">
        <v>153</v>
      </c>
      <c r="C1276" s="28">
        <v>1.4E-2</v>
      </c>
      <c r="D1276" s="31">
        <v>42340.291666666664</v>
      </c>
      <c r="E1276" s="16">
        <v>514</v>
      </c>
      <c r="F1276" s="71" t="s">
        <v>153</v>
      </c>
      <c r="G1276" s="16">
        <f t="shared" si="44"/>
        <v>7.1959999999999997</v>
      </c>
      <c r="H1276" s="20">
        <v>-19.510000000000002</v>
      </c>
      <c r="I1276" s="20">
        <v>-40.6</v>
      </c>
      <c r="J1276" s="16">
        <v>22</v>
      </c>
      <c r="K1276" s="16">
        <v>35.1</v>
      </c>
      <c r="L1276" s="16" t="s">
        <v>151</v>
      </c>
      <c r="M1276" s="78"/>
    </row>
    <row r="1277" spans="1:13" ht="45" x14ac:dyDescent="0.2">
      <c r="A1277" s="27" t="s">
        <v>287</v>
      </c>
      <c r="B1277" s="75" t="s">
        <v>153</v>
      </c>
      <c r="C1277" s="28">
        <v>1.4E-2</v>
      </c>
      <c r="D1277" s="31">
        <v>42351.291666666664</v>
      </c>
      <c r="E1277" s="16">
        <v>514</v>
      </c>
      <c r="F1277" s="71" t="s">
        <v>153</v>
      </c>
      <c r="G1277" s="16">
        <f t="shared" ref="G1277:G1340" si="46">C1277*E1277</f>
        <v>7.1959999999999997</v>
      </c>
      <c r="H1277" s="20">
        <v>-19.510000000000002</v>
      </c>
      <c r="I1277" s="20">
        <v>-40.6</v>
      </c>
      <c r="J1277" s="16">
        <v>22</v>
      </c>
      <c r="K1277" s="16">
        <v>35.1</v>
      </c>
      <c r="L1277" s="16" t="s">
        <v>151</v>
      </c>
      <c r="M1277" s="78"/>
    </row>
    <row r="1278" spans="1:13" ht="45" x14ac:dyDescent="0.2">
      <c r="A1278" s="27" t="s">
        <v>287</v>
      </c>
      <c r="B1278" s="75" t="s">
        <v>153</v>
      </c>
      <c r="C1278" s="28">
        <v>1.4999999999999999E-2</v>
      </c>
      <c r="D1278" s="31">
        <v>42358.291666666664</v>
      </c>
      <c r="E1278" s="16">
        <v>514</v>
      </c>
      <c r="F1278" s="71" t="s">
        <v>153</v>
      </c>
      <c r="G1278" s="16">
        <f t="shared" si="46"/>
        <v>7.71</v>
      </c>
      <c r="H1278" s="20">
        <v>-19.510000000000002</v>
      </c>
      <c r="I1278" s="20">
        <v>-40.6</v>
      </c>
      <c r="J1278" s="16">
        <v>22</v>
      </c>
      <c r="K1278" s="16">
        <v>35.1</v>
      </c>
      <c r="L1278" s="16" t="s">
        <v>151</v>
      </c>
      <c r="M1278" s="78"/>
    </row>
    <row r="1279" spans="1:13" ht="45" x14ac:dyDescent="0.2">
      <c r="A1279" s="55" t="s">
        <v>287</v>
      </c>
      <c r="B1279" s="75" t="s">
        <v>153</v>
      </c>
      <c r="C1279" s="45">
        <v>1.6E-2</v>
      </c>
      <c r="D1279" s="46">
        <v>42338.291666666664</v>
      </c>
      <c r="E1279" s="16">
        <v>217</v>
      </c>
      <c r="F1279" s="71" t="s">
        <v>153</v>
      </c>
      <c r="G1279" s="16">
        <f t="shared" si="46"/>
        <v>3.472</v>
      </c>
      <c r="H1279" s="20">
        <v>-19.510000000000002</v>
      </c>
      <c r="I1279" s="20">
        <v>-40.6</v>
      </c>
      <c r="J1279" s="16">
        <v>22</v>
      </c>
      <c r="K1279" s="16">
        <v>27.7</v>
      </c>
      <c r="L1279" s="16" t="s">
        <v>151</v>
      </c>
      <c r="M1279" s="78"/>
    </row>
    <row r="1280" spans="1:13" ht="45" x14ac:dyDescent="0.2">
      <c r="A1280" s="27" t="s">
        <v>287</v>
      </c>
      <c r="B1280" s="75" t="s">
        <v>153</v>
      </c>
      <c r="C1280" s="28">
        <v>1.6E-2</v>
      </c>
      <c r="D1280" s="31">
        <v>42339.291666666664</v>
      </c>
      <c r="E1280" s="16">
        <v>514</v>
      </c>
      <c r="F1280" s="71" t="s">
        <v>153</v>
      </c>
      <c r="G1280" s="16">
        <f t="shared" si="46"/>
        <v>8.2240000000000002</v>
      </c>
      <c r="H1280" s="20">
        <v>-19.510000000000002</v>
      </c>
      <c r="I1280" s="20">
        <v>-40.6</v>
      </c>
      <c r="J1280" s="16">
        <v>22</v>
      </c>
      <c r="K1280" s="16">
        <v>35.1</v>
      </c>
      <c r="L1280" s="16" t="s">
        <v>151</v>
      </c>
      <c r="M1280" s="78"/>
    </row>
    <row r="1281" spans="1:13" ht="45" x14ac:dyDescent="0.2">
      <c r="A1281" s="27" t="s">
        <v>287</v>
      </c>
      <c r="B1281" s="75" t="s">
        <v>153</v>
      </c>
      <c r="C1281" s="28">
        <v>1.6E-2</v>
      </c>
      <c r="D1281" s="31">
        <v>42364.791666666664</v>
      </c>
      <c r="E1281" s="16">
        <v>514</v>
      </c>
      <c r="F1281" s="71" t="s">
        <v>153</v>
      </c>
      <c r="G1281" s="16">
        <f t="shared" si="46"/>
        <v>8.2240000000000002</v>
      </c>
      <c r="H1281" s="20">
        <v>-19.510000000000002</v>
      </c>
      <c r="I1281" s="20">
        <v>-40.6</v>
      </c>
      <c r="J1281" s="16">
        <v>22</v>
      </c>
      <c r="K1281" s="16">
        <v>35.1</v>
      </c>
      <c r="L1281" s="16" t="s">
        <v>151</v>
      </c>
      <c r="M1281" s="78"/>
    </row>
    <row r="1282" spans="1:13" ht="45" x14ac:dyDescent="0.2">
      <c r="A1282" s="55" t="s">
        <v>287</v>
      </c>
      <c r="B1282" s="75" t="s">
        <v>153</v>
      </c>
      <c r="C1282" s="45">
        <v>1.7000000000000001E-2</v>
      </c>
      <c r="D1282" s="46">
        <v>42338.791666666664</v>
      </c>
      <c r="E1282" s="16">
        <v>217</v>
      </c>
      <c r="F1282" s="71" t="s">
        <v>153</v>
      </c>
      <c r="G1282" s="16">
        <f t="shared" si="46"/>
        <v>3.6890000000000001</v>
      </c>
      <c r="H1282" s="20">
        <v>-19.510000000000002</v>
      </c>
      <c r="I1282" s="20">
        <v>-40.6</v>
      </c>
      <c r="J1282" s="16">
        <v>22</v>
      </c>
      <c r="K1282" s="16">
        <v>27.7</v>
      </c>
      <c r="L1282" s="16" t="s">
        <v>151</v>
      </c>
      <c r="M1282" s="78"/>
    </row>
    <row r="1283" spans="1:13" ht="45" x14ac:dyDescent="0.2">
      <c r="A1283" s="27" t="s">
        <v>287</v>
      </c>
      <c r="B1283" s="75" t="s">
        <v>153</v>
      </c>
      <c r="C1283" s="28">
        <v>1.7999999999999999E-2</v>
      </c>
      <c r="D1283" s="31">
        <v>42344.791666666664</v>
      </c>
      <c r="E1283" s="16">
        <v>514</v>
      </c>
      <c r="F1283" s="71" t="s">
        <v>153</v>
      </c>
      <c r="G1283" s="16">
        <f t="shared" si="46"/>
        <v>9.2519999999999989</v>
      </c>
      <c r="H1283" s="20">
        <v>-19.510000000000002</v>
      </c>
      <c r="I1283" s="20">
        <v>-40.6</v>
      </c>
      <c r="J1283" s="16">
        <v>22</v>
      </c>
      <c r="K1283" s="16">
        <v>35.1</v>
      </c>
      <c r="L1283" s="16" t="s">
        <v>151</v>
      </c>
      <c r="M1283" s="78"/>
    </row>
    <row r="1284" spans="1:13" ht="45" x14ac:dyDescent="0.2">
      <c r="A1284" s="27" t="s">
        <v>287</v>
      </c>
      <c r="B1284" s="75" t="s">
        <v>153</v>
      </c>
      <c r="C1284" s="28">
        <v>1.9E-2</v>
      </c>
      <c r="D1284" s="31">
        <v>42343.291666666664</v>
      </c>
      <c r="E1284" s="16">
        <v>514</v>
      </c>
      <c r="F1284" s="71" t="s">
        <v>153</v>
      </c>
      <c r="G1284" s="16">
        <f t="shared" si="46"/>
        <v>9.766</v>
      </c>
      <c r="H1284" s="20">
        <v>-19.510000000000002</v>
      </c>
      <c r="I1284" s="20">
        <v>-40.6</v>
      </c>
      <c r="J1284" s="16">
        <v>22</v>
      </c>
      <c r="K1284" s="16">
        <v>35.1</v>
      </c>
      <c r="L1284" s="16" t="s">
        <v>151</v>
      </c>
      <c r="M1284" s="78"/>
    </row>
    <row r="1285" spans="1:13" ht="45" x14ac:dyDescent="0.2">
      <c r="A1285" s="27" t="s">
        <v>287</v>
      </c>
      <c r="B1285" s="75" t="s">
        <v>153</v>
      </c>
      <c r="C1285" s="28">
        <v>1.9E-2</v>
      </c>
      <c r="D1285" s="31">
        <v>42347.291666666664</v>
      </c>
      <c r="E1285" s="16">
        <v>514</v>
      </c>
      <c r="F1285" s="71" t="s">
        <v>153</v>
      </c>
      <c r="G1285" s="16">
        <f t="shared" si="46"/>
        <v>9.766</v>
      </c>
      <c r="H1285" s="20">
        <v>-19.510000000000002</v>
      </c>
      <c r="I1285" s="20">
        <v>-40.6</v>
      </c>
      <c r="J1285" s="16">
        <v>22</v>
      </c>
      <c r="K1285" s="16">
        <v>35.1</v>
      </c>
      <c r="L1285" s="16" t="s">
        <v>151</v>
      </c>
      <c r="M1285" s="78"/>
    </row>
    <row r="1286" spans="1:13" ht="45" x14ac:dyDescent="0.2">
      <c r="A1286" s="27" t="s">
        <v>287</v>
      </c>
      <c r="B1286" s="75" t="s">
        <v>153</v>
      </c>
      <c r="C1286" s="28">
        <v>1.9E-2</v>
      </c>
      <c r="D1286" s="31">
        <v>42348.291666666664</v>
      </c>
      <c r="E1286" s="16">
        <v>514</v>
      </c>
      <c r="F1286" s="71" t="s">
        <v>153</v>
      </c>
      <c r="G1286" s="16">
        <f t="shared" si="46"/>
        <v>9.766</v>
      </c>
      <c r="H1286" s="20">
        <v>-19.510000000000002</v>
      </c>
      <c r="I1286" s="20">
        <v>-40.6</v>
      </c>
      <c r="J1286" s="16">
        <v>22</v>
      </c>
      <c r="K1286" s="16">
        <v>35.1</v>
      </c>
      <c r="L1286" s="16" t="s">
        <v>151</v>
      </c>
      <c r="M1286" s="78"/>
    </row>
    <row r="1287" spans="1:13" ht="45" x14ac:dyDescent="0.2">
      <c r="A1287" s="55" t="s">
        <v>287</v>
      </c>
      <c r="B1287" s="45">
        <v>1.37E-2</v>
      </c>
      <c r="C1287" s="45">
        <v>0.02</v>
      </c>
      <c r="D1287" s="46">
        <v>42329.916666666664</v>
      </c>
      <c r="E1287" s="16">
        <v>217</v>
      </c>
      <c r="F1287" s="16">
        <f>B1287*E1287</f>
        <v>2.9729000000000001</v>
      </c>
      <c r="G1287" s="16">
        <f t="shared" si="46"/>
        <v>4.34</v>
      </c>
      <c r="H1287" s="20">
        <v>-19.510000000000002</v>
      </c>
      <c r="I1287" s="20">
        <v>-40.6</v>
      </c>
      <c r="J1287" s="16">
        <v>22</v>
      </c>
      <c r="K1287" s="16">
        <v>27.7</v>
      </c>
      <c r="L1287" s="16" t="s">
        <v>151</v>
      </c>
      <c r="M1287" s="78"/>
    </row>
    <row r="1288" spans="1:13" ht="45" x14ac:dyDescent="0.2">
      <c r="A1288" s="55" t="s">
        <v>287</v>
      </c>
      <c r="B1288" s="45">
        <v>2.01E-2</v>
      </c>
      <c r="C1288" s="45">
        <v>0.02</v>
      </c>
      <c r="D1288" s="46">
        <v>42329.416666666664</v>
      </c>
      <c r="E1288" s="16">
        <v>217</v>
      </c>
      <c r="F1288" s="16">
        <f>B1288*E1288</f>
        <v>4.3616999999999999</v>
      </c>
      <c r="G1288" s="16">
        <f t="shared" si="46"/>
        <v>4.34</v>
      </c>
      <c r="H1288" s="20">
        <v>-19.510000000000002</v>
      </c>
      <c r="I1288" s="20">
        <v>-40.6</v>
      </c>
      <c r="J1288" s="16">
        <v>22</v>
      </c>
      <c r="K1288" s="16">
        <v>27.7</v>
      </c>
      <c r="L1288" s="16" t="s">
        <v>151</v>
      </c>
      <c r="M1288" s="78"/>
    </row>
    <row r="1289" spans="1:13" ht="45" x14ac:dyDescent="0.2">
      <c r="A1289" s="55" t="s">
        <v>287</v>
      </c>
      <c r="B1289" s="75" t="s">
        <v>153</v>
      </c>
      <c r="C1289" s="45">
        <v>0.02</v>
      </c>
      <c r="D1289" s="46">
        <v>42331.916666666664</v>
      </c>
      <c r="E1289" s="16">
        <v>217</v>
      </c>
      <c r="F1289" s="71" t="s">
        <v>153</v>
      </c>
      <c r="G1289" s="16">
        <f t="shared" si="46"/>
        <v>4.34</v>
      </c>
      <c r="H1289" s="20">
        <v>-19.510000000000002</v>
      </c>
      <c r="I1289" s="20">
        <v>-40.6</v>
      </c>
      <c r="J1289" s="16">
        <v>22</v>
      </c>
      <c r="K1289" s="16">
        <v>27.7</v>
      </c>
      <c r="L1289" s="16" t="s">
        <v>151</v>
      </c>
      <c r="M1289" s="78"/>
    </row>
    <row r="1290" spans="1:13" ht="45" x14ac:dyDescent="0.2">
      <c r="A1290" s="27" t="s">
        <v>287</v>
      </c>
      <c r="B1290" s="75" t="s">
        <v>153</v>
      </c>
      <c r="C1290" s="28">
        <v>0.02</v>
      </c>
      <c r="D1290" s="31">
        <v>42364.291666666664</v>
      </c>
      <c r="E1290" s="16">
        <v>514</v>
      </c>
      <c r="F1290" s="71" t="s">
        <v>153</v>
      </c>
      <c r="G1290" s="16">
        <f t="shared" si="46"/>
        <v>10.28</v>
      </c>
      <c r="H1290" s="20">
        <v>-19.510000000000002</v>
      </c>
      <c r="I1290" s="20">
        <v>-40.6</v>
      </c>
      <c r="J1290" s="16">
        <v>22</v>
      </c>
      <c r="K1290" s="16">
        <v>35.1</v>
      </c>
      <c r="L1290" s="16" t="s">
        <v>151</v>
      </c>
      <c r="M1290" s="78"/>
    </row>
    <row r="1291" spans="1:13" ht="45" x14ac:dyDescent="0.2">
      <c r="A1291" s="27" t="s">
        <v>287</v>
      </c>
      <c r="B1291" s="75" t="s">
        <v>153</v>
      </c>
      <c r="C1291" s="28">
        <v>2.1000000000000001E-2</v>
      </c>
      <c r="D1291" s="31">
        <v>42341.791666666664</v>
      </c>
      <c r="E1291" s="16">
        <v>514</v>
      </c>
      <c r="F1291" s="71" t="s">
        <v>153</v>
      </c>
      <c r="G1291" s="16">
        <f t="shared" si="46"/>
        <v>10.794</v>
      </c>
      <c r="H1291" s="20">
        <v>-19.510000000000002</v>
      </c>
      <c r="I1291" s="20">
        <v>-40.6</v>
      </c>
      <c r="J1291" s="16">
        <v>22</v>
      </c>
      <c r="K1291" s="16">
        <v>35.1</v>
      </c>
      <c r="L1291" s="16" t="s">
        <v>151</v>
      </c>
      <c r="M1291" s="78"/>
    </row>
    <row r="1292" spans="1:13" ht="45" x14ac:dyDescent="0.2">
      <c r="A1292" s="27" t="s">
        <v>287</v>
      </c>
      <c r="B1292" s="75" t="s">
        <v>153</v>
      </c>
      <c r="C1292" s="28">
        <v>2.1000000000000001E-2</v>
      </c>
      <c r="D1292" s="31">
        <v>42344.291666666664</v>
      </c>
      <c r="E1292" s="16">
        <v>514</v>
      </c>
      <c r="F1292" s="71" t="s">
        <v>153</v>
      </c>
      <c r="G1292" s="16">
        <f t="shared" si="46"/>
        <v>10.794</v>
      </c>
      <c r="H1292" s="20">
        <v>-19.510000000000002</v>
      </c>
      <c r="I1292" s="20">
        <v>-40.6</v>
      </c>
      <c r="J1292" s="16">
        <v>22</v>
      </c>
      <c r="K1292" s="16">
        <v>35.1</v>
      </c>
      <c r="L1292" s="16" t="s">
        <v>151</v>
      </c>
      <c r="M1292" s="78"/>
    </row>
    <row r="1293" spans="1:13" ht="45" x14ac:dyDescent="0.2">
      <c r="A1293" s="27" t="s">
        <v>287</v>
      </c>
      <c r="B1293" s="75" t="s">
        <v>153</v>
      </c>
      <c r="C1293" s="28">
        <v>2.1000000000000001E-2</v>
      </c>
      <c r="D1293" s="31">
        <v>42345.291666666664</v>
      </c>
      <c r="E1293" s="16">
        <v>514</v>
      </c>
      <c r="F1293" s="71" t="s">
        <v>153</v>
      </c>
      <c r="G1293" s="16">
        <f t="shared" si="46"/>
        <v>10.794</v>
      </c>
      <c r="H1293" s="20">
        <v>-19.510000000000002</v>
      </c>
      <c r="I1293" s="20">
        <v>-40.6</v>
      </c>
      <c r="J1293" s="16">
        <v>22</v>
      </c>
      <c r="K1293" s="16">
        <v>35.1</v>
      </c>
      <c r="L1293" s="16" t="s">
        <v>151</v>
      </c>
      <c r="M1293" s="78"/>
    </row>
    <row r="1294" spans="1:13" ht="45" x14ac:dyDescent="0.2">
      <c r="A1294" s="27" t="s">
        <v>287</v>
      </c>
      <c r="B1294" s="75" t="s">
        <v>153</v>
      </c>
      <c r="C1294" s="28">
        <v>2.1000000000000001E-2</v>
      </c>
      <c r="D1294" s="31">
        <v>42347.791666666664</v>
      </c>
      <c r="E1294" s="16">
        <v>514</v>
      </c>
      <c r="F1294" s="71" t="s">
        <v>153</v>
      </c>
      <c r="G1294" s="16">
        <f t="shared" si="46"/>
        <v>10.794</v>
      </c>
      <c r="H1294" s="20">
        <v>-19.510000000000002</v>
      </c>
      <c r="I1294" s="20">
        <v>-40.6</v>
      </c>
      <c r="J1294" s="16">
        <v>22</v>
      </c>
      <c r="K1294" s="16">
        <v>35.1</v>
      </c>
      <c r="L1294" s="16" t="s">
        <v>151</v>
      </c>
      <c r="M1294" s="78"/>
    </row>
    <row r="1295" spans="1:13" ht="45" x14ac:dyDescent="0.2">
      <c r="A1295" s="27" t="s">
        <v>287</v>
      </c>
      <c r="B1295" s="75" t="s">
        <v>153</v>
      </c>
      <c r="C1295" s="28">
        <v>2.1999999999999999E-2</v>
      </c>
      <c r="D1295" s="31">
        <v>42342.791666666664</v>
      </c>
      <c r="E1295" s="16">
        <v>514</v>
      </c>
      <c r="F1295" s="71" t="s">
        <v>153</v>
      </c>
      <c r="G1295" s="16">
        <f t="shared" si="46"/>
        <v>11.308</v>
      </c>
      <c r="H1295" s="20">
        <v>-19.510000000000002</v>
      </c>
      <c r="I1295" s="20">
        <v>-40.6</v>
      </c>
      <c r="J1295" s="16">
        <v>22</v>
      </c>
      <c r="K1295" s="16">
        <v>35.1</v>
      </c>
      <c r="L1295" s="16" t="s">
        <v>151</v>
      </c>
      <c r="M1295" s="78"/>
    </row>
    <row r="1296" spans="1:13" ht="45" x14ac:dyDescent="0.2">
      <c r="A1296" s="27" t="s">
        <v>287</v>
      </c>
      <c r="B1296" s="75" t="s">
        <v>153</v>
      </c>
      <c r="C1296" s="28">
        <v>2.1999999999999999E-2</v>
      </c>
      <c r="D1296" s="31">
        <v>42366.791666666664</v>
      </c>
      <c r="E1296" s="16">
        <v>514</v>
      </c>
      <c r="F1296" s="71" t="s">
        <v>153</v>
      </c>
      <c r="G1296" s="16">
        <f t="shared" si="46"/>
        <v>11.308</v>
      </c>
      <c r="H1296" s="20">
        <v>-19.510000000000002</v>
      </c>
      <c r="I1296" s="20">
        <v>-40.6</v>
      </c>
      <c r="J1296" s="16">
        <v>22</v>
      </c>
      <c r="K1296" s="16">
        <v>35.1</v>
      </c>
      <c r="L1296" s="16" t="s">
        <v>151</v>
      </c>
      <c r="M1296" s="78"/>
    </row>
    <row r="1297" spans="1:13" ht="45" x14ac:dyDescent="0.2">
      <c r="A1297" s="27" t="s">
        <v>287</v>
      </c>
      <c r="B1297" s="75" t="s">
        <v>153</v>
      </c>
      <c r="C1297" s="28">
        <v>2.3E-2</v>
      </c>
      <c r="D1297" s="31">
        <v>42343.791666666664</v>
      </c>
      <c r="E1297" s="16">
        <v>514</v>
      </c>
      <c r="F1297" s="71" t="s">
        <v>153</v>
      </c>
      <c r="G1297" s="16">
        <f t="shared" si="46"/>
        <v>11.821999999999999</v>
      </c>
      <c r="H1297" s="20">
        <v>-19.510000000000002</v>
      </c>
      <c r="I1297" s="20">
        <v>-40.6</v>
      </c>
      <c r="J1297" s="16">
        <v>22</v>
      </c>
      <c r="K1297" s="16">
        <v>35.1</v>
      </c>
      <c r="L1297" s="16" t="s">
        <v>151</v>
      </c>
      <c r="M1297" s="78"/>
    </row>
    <row r="1298" spans="1:13" ht="45" x14ac:dyDescent="0.2">
      <c r="A1298" s="27" t="s">
        <v>287</v>
      </c>
      <c r="B1298" s="75" t="s">
        <v>153</v>
      </c>
      <c r="C1298" s="28">
        <v>2.4E-2</v>
      </c>
      <c r="D1298" s="31">
        <v>42340.791666666664</v>
      </c>
      <c r="E1298" s="16">
        <v>514</v>
      </c>
      <c r="F1298" s="71" t="s">
        <v>153</v>
      </c>
      <c r="G1298" s="16">
        <f t="shared" si="46"/>
        <v>12.336</v>
      </c>
      <c r="H1298" s="20">
        <v>-19.510000000000002</v>
      </c>
      <c r="I1298" s="20">
        <v>-40.6</v>
      </c>
      <c r="J1298" s="16">
        <v>22</v>
      </c>
      <c r="K1298" s="16">
        <v>35.1</v>
      </c>
      <c r="L1298" s="16" t="s">
        <v>151</v>
      </c>
      <c r="M1298" s="78"/>
    </row>
    <row r="1299" spans="1:13" ht="45" x14ac:dyDescent="0.2">
      <c r="A1299" s="27" t="s">
        <v>287</v>
      </c>
      <c r="B1299" s="75" t="s">
        <v>153</v>
      </c>
      <c r="C1299" s="28">
        <v>2.4E-2</v>
      </c>
      <c r="D1299" s="31">
        <v>42341.291666666664</v>
      </c>
      <c r="E1299" s="16">
        <v>514</v>
      </c>
      <c r="F1299" s="71" t="s">
        <v>153</v>
      </c>
      <c r="G1299" s="16">
        <f t="shared" si="46"/>
        <v>12.336</v>
      </c>
      <c r="H1299" s="20">
        <v>-19.510000000000002</v>
      </c>
      <c r="I1299" s="20">
        <v>-40.6</v>
      </c>
      <c r="J1299" s="16">
        <v>22</v>
      </c>
      <c r="K1299" s="16">
        <v>35.1</v>
      </c>
      <c r="L1299" s="16" t="s">
        <v>151</v>
      </c>
      <c r="M1299" s="78"/>
    </row>
    <row r="1300" spans="1:13" ht="45" x14ac:dyDescent="0.2">
      <c r="A1300" s="27" t="s">
        <v>287</v>
      </c>
      <c r="B1300" s="75" t="s">
        <v>153</v>
      </c>
      <c r="C1300" s="28">
        <v>2.4E-2</v>
      </c>
      <c r="D1300" s="31">
        <v>42357.291666666664</v>
      </c>
      <c r="E1300" s="16">
        <v>514</v>
      </c>
      <c r="F1300" s="71" t="s">
        <v>153</v>
      </c>
      <c r="G1300" s="16">
        <f t="shared" si="46"/>
        <v>12.336</v>
      </c>
      <c r="H1300" s="20">
        <v>-19.510000000000002</v>
      </c>
      <c r="I1300" s="20">
        <v>-40.6</v>
      </c>
      <c r="J1300" s="16">
        <v>22</v>
      </c>
      <c r="K1300" s="16">
        <v>35.1</v>
      </c>
      <c r="L1300" s="16" t="s">
        <v>151</v>
      </c>
      <c r="M1300" s="78"/>
    </row>
    <row r="1301" spans="1:13" ht="45" x14ac:dyDescent="0.2">
      <c r="A1301" s="27" t="s">
        <v>287</v>
      </c>
      <c r="B1301" s="75" t="s">
        <v>153</v>
      </c>
      <c r="C1301" s="28">
        <v>2.4E-2</v>
      </c>
      <c r="D1301" s="31">
        <v>42359.791666666664</v>
      </c>
      <c r="E1301" s="16">
        <v>514</v>
      </c>
      <c r="F1301" s="71" t="s">
        <v>153</v>
      </c>
      <c r="G1301" s="16">
        <f t="shared" si="46"/>
        <v>12.336</v>
      </c>
      <c r="H1301" s="20">
        <v>-19.510000000000002</v>
      </c>
      <c r="I1301" s="20">
        <v>-40.6</v>
      </c>
      <c r="J1301" s="16">
        <v>22</v>
      </c>
      <c r="K1301" s="16">
        <v>35.1</v>
      </c>
      <c r="L1301" s="16" t="s">
        <v>151</v>
      </c>
      <c r="M1301" s="78"/>
    </row>
    <row r="1302" spans="1:13" ht="45" x14ac:dyDescent="0.2">
      <c r="A1302" s="27" t="s">
        <v>287</v>
      </c>
      <c r="B1302" s="75" t="s">
        <v>153</v>
      </c>
      <c r="C1302" s="28">
        <v>2.4E-2</v>
      </c>
      <c r="D1302" s="31">
        <v>42367.791666666664</v>
      </c>
      <c r="E1302" s="16">
        <v>514</v>
      </c>
      <c r="F1302" s="71" t="s">
        <v>153</v>
      </c>
      <c r="G1302" s="16">
        <f t="shared" si="46"/>
        <v>12.336</v>
      </c>
      <c r="H1302" s="20">
        <v>-19.510000000000002</v>
      </c>
      <c r="I1302" s="20">
        <v>-40.6</v>
      </c>
      <c r="J1302" s="16">
        <v>22</v>
      </c>
      <c r="K1302" s="16">
        <v>35.1</v>
      </c>
      <c r="L1302" s="16" t="s">
        <v>151</v>
      </c>
      <c r="M1302" s="78"/>
    </row>
    <row r="1303" spans="1:13" ht="45" x14ac:dyDescent="0.2">
      <c r="A1303" s="27" t="s">
        <v>287</v>
      </c>
      <c r="B1303" s="75" t="s">
        <v>153</v>
      </c>
      <c r="C1303" s="28">
        <v>2.5000000000000001E-2</v>
      </c>
      <c r="D1303" s="31">
        <v>42345.791666666664</v>
      </c>
      <c r="E1303" s="16">
        <v>514</v>
      </c>
      <c r="F1303" s="71" t="s">
        <v>153</v>
      </c>
      <c r="G1303" s="16">
        <f t="shared" si="46"/>
        <v>12.850000000000001</v>
      </c>
      <c r="H1303" s="20">
        <v>-19.510000000000002</v>
      </c>
      <c r="I1303" s="20">
        <v>-40.6</v>
      </c>
      <c r="J1303" s="16">
        <v>22</v>
      </c>
      <c r="K1303" s="16">
        <v>35.1</v>
      </c>
      <c r="L1303" s="16" t="s">
        <v>151</v>
      </c>
      <c r="M1303" s="78"/>
    </row>
    <row r="1304" spans="1:13" ht="45" x14ac:dyDescent="0.2">
      <c r="A1304" s="27" t="s">
        <v>287</v>
      </c>
      <c r="B1304" s="75" t="s">
        <v>153</v>
      </c>
      <c r="C1304" s="28">
        <v>2.5000000000000001E-2</v>
      </c>
      <c r="D1304" s="31">
        <v>42361.791666666664</v>
      </c>
      <c r="E1304" s="16">
        <v>514</v>
      </c>
      <c r="F1304" s="71" t="s">
        <v>153</v>
      </c>
      <c r="G1304" s="16">
        <f t="shared" si="46"/>
        <v>12.850000000000001</v>
      </c>
      <c r="H1304" s="20">
        <v>-19.510000000000002</v>
      </c>
      <c r="I1304" s="20">
        <v>-40.6</v>
      </c>
      <c r="J1304" s="16">
        <v>22</v>
      </c>
      <c r="K1304" s="16">
        <v>35.1</v>
      </c>
      <c r="L1304" s="16" t="s">
        <v>151</v>
      </c>
      <c r="M1304" s="78"/>
    </row>
    <row r="1305" spans="1:13" ht="45" x14ac:dyDescent="0.2">
      <c r="A1305" s="27" t="s">
        <v>287</v>
      </c>
      <c r="B1305" s="75" t="s">
        <v>153</v>
      </c>
      <c r="C1305" s="28">
        <v>2.5999999999999999E-2</v>
      </c>
      <c r="D1305" s="31">
        <v>42362.291666666664</v>
      </c>
      <c r="E1305" s="16">
        <v>514</v>
      </c>
      <c r="F1305" s="71" t="s">
        <v>153</v>
      </c>
      <c r="G1305" s="16">
        <f t="shared" si="46"/>
        <v>13.363999999999999</v>
      </c>
      <c r="H1305" s="20">
        <v>-19.510000000000002</v>
      </c>
      <c r="I1305" s="20">
        <v>-40.6</v>
      </c>
      <c r="J1305" s="16">
        <v>22</v>
      </c>
      <c r="K1305" s="16">
        <v>35.1</v>
      </c>
      <c r="L1305" s="16" t="s">
        <v>151</v>
      </c>
      <c r="M1305" s="78"/>
    </row>
    <row r="1306" spans="1:13" ht="45" x14ac:dyDescent="0.2">
      <c r="A1306" s="27" t="s">
        <v>287</v>
      </c>
      <c r="B1306" s="75" t="s">
        <v>153</v>
      </c>
      <c r="C1306" s="28">
        <v>2.5999999999999999E-2</v>
      </c>
      <c r="D1306" s="31">
        <v>42363.791666666664</v>
      </c>
      <c r="E1306" s="16">
        <v>514</v>
      </c>
      <c r="F1306" s="71" t="s">
        <v>153</v>
      </c>
      <c r="G1306" s="16">
        <f t="shared" si="46"/>
        <v>13.363999999999999</v>
      </c>
      <c r="H1306" s="20">
        <v>-19.510000000000002</v>
      </c>
      <c r="I1306" s="20">
        <v>-40.6</v>
      </c>
      <c r="J1306" s="16">
        <v>22</v>
      </c>
      <c r="K1306" s="16">
        <v>35.1</v>
      </c>
      <c r="L1306" s="16" t="s">
        <v>151</v>
      </c>
      <c r="M1306" s="78"/>
    </row>
    <row r="1307" spans="1:13" ht="45" x14ac:dyDescent="0.2">
      <c r="A1307" s="27" t="s">
        <v>287</v>
      </c>
      <c r="B1307" s="75" t="s">
        <v>153</v>
      </c>
      <c r="C1307" s="28">
        <v>2.5999999999999999E-2</v>
      </c>
      <c r="D1307" s="31">
        <v>42368.291666666664</v>
      </c>
      <c r="E1307" s="16">
        <v>514</v>
      </c>
      <c r="F1307" s="71" t="s">
        <v>153</v>
      </c>
      <c r="G1307" s="16">
        <f t="shared" si="46"/>
        <v>13.363999999999999</v>
      </c>
      <c r="H1307" s="20">
        <v>-19.510000000000002</v>
      </c>
      <c r="I1307" s="20">
        <v>-40.6</v>
      </c>
      <c r="J1307" s="16">
        <v>22</v>
      </c>
      <c r="K1307" s="16">
        <v>35.1</v>
      </c>
      <c r="L1307" s="16" t="s">
        <v>151</v>
      </c>
      <c r="M1307" s="78"/>
    </row>
    <row r="1308" spans="1:13" ht="45" x14ac:dyDescent="0.2">
      <c r="A1308" s="27" t="s">
        <v>287</v>
      </c>
      <c r="B1308" s="75" t="s">
        <v>153</v>
      </c>
      <c r="C1308" s="28">
        <v>2.5999999999999999E-2</v>
      </c>
      <c r="D1308" s="31">
        <v>42369.291666666664</v>
      </c>
      <c r="E1308" s="16">
        <v>514</v>
      </c>
      <c r="F1308" s="71" t="s">
        <v>153</v>
      </c>
      <c r="G1308" s="16">
        <f t="shared" si="46"/>
        <v>13.363999999999999</v>
      </c>
      <c r="H1308" s="20">
        <v>-19.510000000000002</v>
      </c>
      <c r="I1308" s="20">
        <v>-40.6</v>
      </c>
      <c r="J1308" s="16">
        <v>22</v>
      </c>
      <c r="K1308" s="16">
        <v>35.1</v>
      </c>
      <c r="L1308" s="16" t="s">
        <v>151</v>
      </c>
      <c r="M1308" s="78"/>
    </row>
    <row r="1309" spans="1:13" ht="45" x14ac:dyDescent="0.2">
      <c r="A1309" s="27" t="s">
        <v>287</v>
      </c>
      <c r="B1309" s="75" t="s">
        <v>153</v>
      </c>
      <c r="C1309" s="28">
        <v>2.7E-2</v>
      </c>
      <c r="D1309" s="31">
        <v>42346.291666666664</v>
      </c>
      <c r="E1309" s="16">
        <v>514</v>
      </c>
      <c r="F1309" s="71" t="s">
        <v>153</v>
      </c>
      <c r="G1309" s="16">
        <f t="shared" si="46"/>
        <v>13.878</v>
      </c>
      <c r="H1309" s="20">
        <v>-19.510000000000002</v>
      </c>
      <c r="I1309" s="20">
        <v>-40.6</v>
      </c>
      <c r="J1309" s="16">
        <v>22</v>
      </c>
      <c r="K1309" s="16">
        <v>35.1</v>
      </c>
      <c r="L1309" s="16" t="s">
        <v>151</v>
      </c>
      <c r="M1309" s="78"/>
    </row>
    <row r="1310" spans="1:13" ht="45" x14ac:dyDescent="0.2">
      <c r="A1310" s="27" t="s">
        <v>287</v>
      </c>
      <c r="B1310" s="75" t="s">
        <v>153</v>
      </c>
      <c r="C1310" s="28">
        <v>2.7E-2</v>
      </c>
      <c r="D1310" s="31">
        <v>42354.791666666664</v>
      </c>
      <c r="E1310" s="16">
        <v>514</v>
      </c>
      <c r="F1310" s="71" t="s">
        <v>153</v>
      </c>
      <c r="G1310" s="16">
        <f t="shared" si="46"/>
        <v>13.878</v>
      </c>
      <c r="H1310" s="20">
        <v>-19.510000000000002</v>
      </c>
      <c r="I1310" s="20">
        <v>-40.6</v>
      </c>
      <c r="J1310" s="16">
        <v>22</v>
      </c>
      <c r="K1310" s="16">
        <v>35.1</v>
      </c>
      <c r="L1310" s="16" t="s">
        <v>151</v>
      </c>
      <c r="M1310" s="78"/>
    </row>
    <row r="1311" spans="1:13" ht="45" x14ac:dyDescent="0.2">
      <c r="A1311" s="27" t="s">
        <v>287</v>
      </c>
      <c r="B1311" s="75" t="s">
        <v>153</v>
      </c>
      <c r="C1311" s="28">
        <v>2.7E-2</v>
      </c>
      <c r="D1311" s="31">
        <v>42367.291666666664</v>
      </c>
      <c r="E1311" s="16">
        <v>514</v>
      </c>
      <c r="F1311" s="71" t="s">
        <v>153</v>
      </c>
      <c r="G1311" s="16">
        <f t="shared" si="46"/>
        <v>13.878</v>
      </c>
      <c r="H1311" s="20">
        <v>-19.510000000000002</v>
      </c>
      <c r="I1311" s="20">
        <v>-40.6</v>
      </c>
      <c r="J1311" s="16">
        <v>22</v>
      </c>
      <c r="K1311" s="16">
        <v>35.1</v>
      </c>
      <c r="L1311" s="16" t="s">
        <v>151</v>
      </c>
      <c r="M1311" s="78"/>
    </row>
    <row r="1312" spans="1:13" ht="45" x14ac:dyDescent="0.2">
      <c r="A1312" s="27" t="s">
        <v>287</v>
      </c>
      <c r="B1312" s="75" t="s">
        <v>153</v>
      </c>
      <c r="C1312" s="28">
        <v>2.8000000000000001E-2</v>
      </c>
      <c r="D1312" s="31">
        <v>42342.291666666664</v>
      </c>
      <c r="E1312" s="16">
        <v>514</v>
      </c>
      <c r="F1312" s="71" t="s">
        <v>153</v>
      </c>
      <c r="G1312" s="16">
        <f t="shared" si="46"/>
        <v>14.391999999999999</v>
      </c>
      <c r="H1312" s="20">
        <v>-19.510000000000002</v>
      </c>
      <c r="I1312" s="20">
        <v>-40.6</v>
      </c>
      <c r="J1312" s="16">
        <v>22</v>
      </c>
      <c r="K1312" s="16">
        <v>35.1</v>
      </c>
      <c r="L1312" s="16" t="s">
        <v>151</v>
      </c>
      <c r="M1312" s="78"/>
    </row>
    <row r="1313" spans="1:13" ht="45" x14ac:dyDescent="0.2">
      <c r="A1313" s="27" t="s">
        <v>287</v>
      </c>
      <c r="B1313" s="75" t="s">
        <v>153</v>
      </c>
      <c r="C1313" s="28">
        <v>2.9000000000000001E-2</v>
      </c>
      <c r="D1313" s="31">
        <v>42356.791666666664</v>
      </c>
      <c r="E1313" s="16">
        <v>514</v>
      </c>
      <c r="F1313" s="71" t="s">
        <v>153</v>
      </c>
      <c r="G1313" s="16">
        <f t="shared" si="46"/>
        <v>14.906000000000001</v>
      </c>
      <c r="H1313" s="20">
        <v>-19.510000000000002</v>
      </c>
      <c r="I1313" s="20">
        <v>-40.6</v>
      </c>
      <c r="J1313" s="16">
        <v>22</v>
      </c>
      <c r="K1313" s="16">
        <v>35.1</v>
      </c>
      <c r="L1313" s="16" t="s">
        <v>151</v>
      </c>
      <c r="M1313" s="78"/>
    </row>
    <row r="1314" spans="1:13" ht="45" x14ac:dyDescent="0.2">
      <c r="A1314" s="27" t="s">
        <v>287</v>
      </c>
      <c r="B1314" s="75" t="s">
        <v>153</v>
      </c>
      <c r="C1314" s="28">
        <v>2.9000000000000001E-2</v>
      </c>
      <c r="D1314" s="31">
        <v>42368.791666666664</v>
      </c>
      <c r="E1314" s="16">
        <v>514</v>
      </c>
      <c r="F1314" s="71" t="s">
        <v>153</v>
      </c>
      <c r="G1314" s="16">
        <f t="shared" si="46"/>
        <v>14.906000000000001</v>
      </c>
      <c r="H1314" s="20">
        <v>-19.510000000000002</v>
      </c>
      <c r="I1314" s="20">
        <v>-40.6</v>
      </c>
      <c r="J1314" s="16">
        <v>22</v>
      </c>
      <c r="K1314" s="16">
        <v>35.1</v>
      </c>
      <c r="L1314" s="16" t="s">
        <v>151</v>
      </c>
      <c r="M1314" s="78"/>
    </row>
    <row r="1315" spans="1:13" ht="45" x14ac:dyDescent="0.2">
      <c r="A1315" s="55" t="s">
        <v>287</v>
      </c>
      <c r="B1315" s="45">
        <v>2.8199999999999999E-2</v>
      </c>
      <c r="C1315" s="45">
        <v>0.03</v>
      </c>
      <c r="D1315" s="46">
        <v>42328.916666666664</v>
      </c>
      <c r="E1315" s="16">
        <v>217</v>
      </c>
      <c r="F1315" s="16">
        <f>B1315*E1315</f>
        <v>6.1193999999999997</v>
      </c>
      <c r="G1315" s="16">
        <f t="shared" si="46"/>
        <v>6.51</v>
      </c>
      <c r="H1315" s="20">
        <v>-19.510000000000002</v>
      </c>
      <c r="I1315" s="20">
        <v>-40.6</v>
      </c>
      <c r="J1315" s="16">
        <v>22</v>
      </c>
      <c r="K1315" s="16">
        <v>27.7</v>
      </c>
      <c r="L1315" s="16" t="s">
        <v>151</v>
      </c>
      <c r="M1315" s="78"/>
    </row>
    <row r="1316" spans="1:13" ht="45" x14ac:dyDescent="0.2">
      <c r="A1316" s="27" t="s">
        <v>287</v>
      </c>
      <c r="B1316" s="75" t="s">
        <v>153</v>
      </c>
      <c r="C1316" s="28">
        <v>0.03</v>
      </c>
      <c r="D1316" s="31">
        <v>42351.791666666664</v>
      </c>
      <c r="E1316" s="16">
        <v>514</v>
      </c>
      <c r="F1316" s="71" t="s">
        <v>153</v>
      </c>
      <c r="G1316" s="16">
        <f t="shared" si="46"/>
        <v>15.42</v>
      </c>
      <c r="H1316" s="20">
        <v>-19.510000000000002</v>
      </c>
      <c r="I1316" s="20">
        <v>-40.6</v>
      </c>
      <c r="J1316" s="16">
        <v>22</v>
      </c>
      <c r="K1316" s="16">
        <v>35.1</v>
      </c>
      <c r="L1316" s="16" t="s">
        <v>151</v>
      </c>
      <c r="M1316" s="78"/>
    </row>
    <row r="1317" spans="1:13" ht="45" x14ac:dyDescent="0.2">
      <c r="A1317" s="27" t="s">
        <v>287</v>
      </c>
      <c r="B1317" s="75" t="s">
        <v>153</v>
      </c>
      <c r="C1317" s="28">
        <v>3.1E-2</v>
      </c>
      <c r="D1317" s="31">
        <v>42352.291666666664</v>
      </c>
      <c r="E1317" s="16">
        <v>514</v>
      </c>
      <c r="F1317" s="71" t="s">
        <v>153</v>
      </c>
      <c r="G1317" s="16">
        <f t="shared" si="46"/>
        <v>15.933999999999999</v>
      </c>
      <c r="H1317" s="20">
        <v>-19.510000000000002</v>
      </c>
      <c r="I1317" s="20">
        <v>-40.6</v>
      </c>
      <c r="J1317" s="16">
        <v>22</v>
      </c>
      <c r="K1317" s="16">
        <v>35.1</v>
      </c>
      <c r="L1317" s="16" t="s">
        <v>151</v>
      </c>
      <c r="M1317" s="78"/>
    </row>
    <row r="1318" spans="1:13" ht="45" x14ac:dyDescent="0.2">
      <c r="A1318" s="27" t="s">
        <v>287</v>
      </c>
      <c r="B1318" s="75" t="s">
        <v>153</v>
      </c>
      <c r="C1318" s="28">
        <v>3.3000000000000002E-2</v>
      </c>
      <c r="D1318" s="31">
        <v>42362.791666666664</v>
      </c>
      <c r="E1318" s="16">
        <v>514</v>
      </c>
      <c r="F1318" s="71" t="s">
        <v>153</v>
      </c>
      <c r="G1318" s="16">
        <f t="shared" si="46"/>
        <v>16.962</v>
      </c>
      <c r="H1318" s="20">
        <v>-19.510000000000002</v>
      </c>
      <c r="I1318" s="20">
        <v>-40.6</v>
      </c>
      <c r="J1318" s="16">
        <v>22</v>
      </c>
      <c r="K1318" s="16">
        <v>35.1</v>
      </c>
      <c r="L1318" s="16" t="s">
        <v>151</v>
      </c>
      <c r="M1318" s="78"/>
    </row>
    <row r="1319" spans="1:13" ht="45" x14ac:dyDescent="0.2">
      <c r="A1319" s="55" t="s">
        <v>287</v>
      </c>
      <c r="B1319" s="45">
        <v>6.45E-3</v>
      </c>
      <c r="C1319" s="45">
        <v>3.6799999999999999E-2</v>
      </c>
      <c r="D1319" s="46">
        <v>42327.666666666664</v>
      </c>
      <c r="E1319" s="16">
        <v>217</v>
      </c>
      <c r="F1319" s="16">
        <f t="shared" ref="F1319:F1325" si="47">B1319*E1319</f>
        <v>1.3996500000000001</v>
      </c>
      <c r="G1319" s="16">
        <f t="shared" si="46"/>
        <v>7.9855999999999998</v>
      </c>
      <c r="H1319" s="20">
        <v>-19.510000000000002</v>
      </c>
      <c r="I1319" s="20">
        <v>-40.6</v>
      </c>
      <c r="J1319" s="16">
        <v>22</v>
      </c>
      <c r="K1319" s="16">
        <v>27.7</v>
      </c>
      <c r="L1319" s="16" t="s">
        <v>151</v>
      </c>
      <c r="M1319" s="78"/>
    </row>
    <row r="1320" spans="1:13" ht="45" x14ac:dyDescent="0.2">
      <c r="A1320" s="55" t="s">
        <v>287</v>
      </c>
      <c r="B1320" s="45">
        <v>0.125</v>
      </c>
      <c r="C1320" s="45">
        <v>0.04</v>
      </c>
      <c r="D1320" s="46">
        <v>42328.666666666664</v>
      </c>
      <c r="E1320" s="16">
        <v>217</v>
      </c>
      <c r="F1320" s="16">
        <f t="shared" si="47"/>
        <v>27.125</v>
      </c>
      <c r="G1320" s="16">
        <f t="shared" si="46"/>
        <v>8.68</v>
      </c>
      <c r="H1320" s="20">
        <v>-19.510000000000002</v>
      </c>
      <c r="I1320" s="20">
        <v>-40.6</v>
      </c>
      <c r="J1320" s="16">
        <v>22</v>
      </c>
      <c r="K1320" s="16">
        <v>27.7</v>
      </c>
      <c r="L1320" s="16" t="s">
        <v>151</v>
      </c>
      <c r="M1320" s="78"/>
    </row>
    <row r="1321" spans="1:13" ht="45" x14ac:dyDescent="0.2">
      <c r="A1321" s="55" t="s">
        <v>287</v>
      </c>
      <c r="B1321" s="45">
        <v>8.5000000000000006E-3</v>
      </c>
      <c r="C1321" s="45">
        <v>4.0300000000000002E-2</v>
      </c>
      <c r="D1321" s="46">
        <v>42327.416666666664</v>
      </c>
      <c r="E1321" s="16">
        <v>217</v>
      </c>
      <c r="F1321" s="16">
        <f t="shared" si="47"/>
        <v>1.8445</v>
      </c>
      <c r="G1321" s="16">
        <f t="shared" si="46"/>
        <v>8.7451000000000008</v>
      </c>
      <c r="H1321" s="20">
        <v>-19.510000000000002</v>
      </c>
      <c r="I1321" s="20">
        <v>-40.6</v>
      </c>
      <c r="J1321" s="16">
        <v>22</v>
      </c>
      <c r="K1321" s="16">
        <v>27.7</v>
      </c>
      <c r="L1321" s="16" t="s">
        <v>151</v>
      </c>
      <c r="M1321" s="78"/>
    </row>
    <row r="1322" spans="1:13" ht="45" x14ac:dyDescent="0.2">
      <c r="A1322" s="55" t="s">
        <v>287</v>
      </c>
      <c r="B1322" s="45">
        <v>3.5200000000000002E-2</v>
      </c>
      <c r="C1322" s="45">
        <v>4.1599999999999998E-2</v>
      </c>
      <c r="D1322" s="46">
        <v>42327.916666666664</v>
      </c>
      <c r="E1322" s="16">
        <v>217</v>
      </c>
      <c r="F1322" s="16">
        <f t="shared" si="47"/>
        <v>7.6384000000000007</v>
      </c>
      <c r="G1322" s="16">
        <f t="shared" si="46"/>
        <v>9.0271999999999988</v>
      </c>
      <c r="H1322" s="20">
        <v>-19.510000000000002</v>
      </c>
      <c r="I1322" s="20">
        <v>-40.6</v>
      </c>
      <c r="J1322" s="16">
        <v>22</v>
      </c>
      <c r="K1322" s="16">
        <v>27.7</v>
      </c>
      <c r="L1322" s="16" t="s">
        <v>151</v>
      </c>
      <c r="M1322" s="78"/>
    </row>
    <row r="1323" spans="1:13" ht="45" x14ac:dyDescent="0.2">
      <c r="A1323" s="55" t="s">
        <v>287</v>
      </c>
      <c r="B1323" s="45">
        <v>6.13E-3</v>
      </c>
      <c r="C1323" s="45">
        <v>4.4999999999999998E-2</v>
      </c>
      <c r="D1323" s="46">
        <v>42328.166666666664</v>
      </c>
      <c r="E1323" s="16">
        <v>217</v>
      </c>
      <c r="F1323" s="16">
        <f t="shared" si="47"/>
        <v>1.3302100000000001</v>
      </c>
      <c r="G1323" s="16">
        <f t="shared" si="46"/>
        <v>9.7649999999999988</v>
      </c>
      <c r="H1323" s="20">
        <v>-19.510000000000002</v>
      </c>
      <c r="I1323" s="20">
        <v>-40.6</v>
      </c>
      <c r="J1323" s="16">
        <v>22</v>
      </c>
      <c r="K1323" s="16">
        <v>27.7</v>
      </c>
      <c r="L1323" s="16" t="s">
        <v>151</v>
      </c>
      <c r="M1323" s="78"/>
    </row>
    <row r="1324" spans="1:13" ht="45" x14ac:dyDescent="0.2">
      <c r="A1324" s="55" t="s">
        <v>287</v>
      </c>
      <c r="B1324" s="45">
        <v>0.17749999999999999</v>
      </c>
      <c r="C1324" s="45">
        <v>0.05</v>
      </c>
      <c r="D1324" s="46">
        <v>42327.666666666664</v>
      </c>
      <c r="E1324" s="16">
        <v>217</v>
      </c>
      <c r="F1324" s="16">
        <f t="shared" si="47"/>
        <v>38.517499999999998</v>
      </c>
      <c r="G1324" s="16">
        <f t="shared" si="46"/>
        <v>10.850000000000001</v>
      </c>
      <c r="H1324" s="20">
        <v>-19.510000000000002</v>
      </c>
      <c r="I1324" s="20">
        <v>-40.6</v>
      </c>
      <c r="J1324" s="16">
        <v>22</v>
      </c>
      <c r="K1324" s="16">
        <v>27.7</v>
      </c>
      <c r="L1324" s="16" t="s">
        <v>151</v>
      </c>
      <c r="M1324" s="78"/>
    </row>
    <row r="1325" spans="1:13" ht="45" x14ac:dyDescent="0.2">
      <c r="A1325" s="55" t="s">
        <v>287</v>
      </c>
      <c r="B1325" s="45">
        <v>2.3099999999999999E-2</v>
      </c>
      <c r="C1325" s="45">
        <v>0.06</v>
      </c>
      <c r="D1325" s="46">
        <v>42327.416666666664</v>
      </c>
      <c r="E1325" s="16">
        <v>217</v>
      </c>
      <c r="F1325" s="16">
        <f t="shared" si="47"/>
        <v>5.0126999999999997</v>
      </c>
      <c r="G1325" s="16">
        <f t="shared" si="46"/>
        <v>13.02</v>
      </c>
      <c r="H1325" s="20">
        <v>-19.510000000000002</v>
      </c>
      <c r="I1325" s="20">
        <v>-40.6</v>
      </c>
      <c r="J1325" s="16">
        <v>22</v>
      </c>
      <c r="K1325" s="16">
        <v>27.7</v>
      </c>
      <c r="L1325" s="16" t="s">
        <v>151</v>
      </c>
      <c r="M1325" s="78"/>
    </row>
    <row r="1326" spans="1:13" ht="45" x14ac:dyDescent="0.2">
      <c r="A1326" s="27" t="s">
        <v>287</v>
      </c>
      <c r="B1326" s="75" t="s">
        <v>153</v>
      </c>
      <c r="C1326" s="28">
        <v>6.3E-2</v>
      </c>
      <c r="D1326" s="31">
        <v>42348.791666666664</v>
      </c>
      <c r="E1326" s="16">
        <v>514</v>
      </c>
      <c r="F1326" s="71" t="s">
        <v>153</v>
      </c>
      <c r="G1326" s="16">
        <f t="shared" si="46"/>
        <v>32.381999999999998</v>
      </c>
      <c r="H1326" s="20">
        <v>-19.510000000000002</v>
      </c>
      <c r="I1326" s="20">
        <v>-40.6</v>
      </c>
      <c r="J1326" s="16">
        <v>22</v>
      </c>
      <c r="K1326" s="16">
        <v>35.1</v>
      </c>
      <c r="L1326" s="16" t="s">
        <v>151</v>
      </c>
      <c r="M1326" s="78"/>
    </row>
    <row r="1327" spans="1:13" ht="45" x14ac:dyDescent="0.2">
      <c r="A1327" s="55" t="s">
        <v>287</v>
      </c>
      <c r="B1327" s="45">
        <v>0.13420000000000001</v>
      </c>
      <c r="C1327" s="45">
        <v>0.08</v>
      </c>
      <c r="D1327" s="46">
        <v>42327.916666666664</v>
      </c>
      <c r="E1327" s="16">
        <v>217</v>
      </c>
      <c r="F1327" s="16">
        <f>B1327*E1327</f>
        <v>29.121400000000001</v>
      </c>
      <c r="G1327" s="16">
        <f t="shared" si="46"/>
        <v>17.36</v>
      </c>
      <c r="H1327" s="20">
        <v>-19.510000000000002</v>
      </c>
      <c r="I1327" s="20">
        <v>-40.6</v>
      </c>
      <c r="J1327" s="16">
        <v>22</v>
      </c>
      <c r="K1327" s="16">
        <v>27.7</v>
      </c>
      <c r="L1327" s="16" t="s">
        <v>151</v>
      </c>
      <c r="M1327" s="78"/>
    </row>
    <row r="1328" spans="1:13" ht="45" x14ac:dyDescent="0.2">
      <c r="A1328" s="55" t="s">
        <v>287</v>
      </c>
      <c r="B1328" s="45">
        <v>0.1431</v>
      </c>
      <c r="C1328" s="45">
        <v>0.09</v>
      </c>
      <c r="D1328" s="46">
        <v>42328.416666666664</v>
      </c>
      <c r="E1328" s="16">
        <v>217</v>
      </c>
      <c r="F1328" s="16">
        <f>B1328*E1328</f>
        <v>31.052700000000002</v>
      </c>
      <c r="G1328" s="16">
        <f t="shared" si="46"/>
        <v>19.529999999999998</v>
      </c>
      <c r="H1328" s="20">
        <v>-19.510000000000002</v>
      </c>
      <c r="I1328" s="20">
        <v>-40.6</v>
      </c>
      <c r="J1328" s="16">
        <v>22</v>
      </c>
      <c r="K1328" s="16">
        <v>27.7</v>
      </c>
      <c r="L1328" s="16" t="s">
        <v>151</v>
      </c>
      <c r="M1328" s="78"/>
    </row>
    <row r="1329" spans="1:13" ht="45" x14ac:dyDescent="0.2">
      <c r="A1329" s="55" t="s">
        <v>287</v>
      </c>
      <c r="B1329" s="45">
        <v>0.19170000000000001</v>
      </c>
      <c r="C1329" s="45">
        <v>0.09</v>
      </c>
      <c r="D1329" s="46">
        <v>42328.166666666664</v>
      </c>
      <c r="E1329" s="16">
        <v>217</v>
      </c>
      <c r="F1329" s="16">
        <f>B1329*E1329</f>
        <v>41.5989</v>
      </c>
      <c r="G1329" s="16">
        <f t="shared" si="46"/>
        <v>19.529999999999998</v>
      </c>
      <c r="H1329" s="20">
        <v>-19.510000000000002</v>
      </c>
      <c r="I1329" s="20">
        <v>-40.6</v>
      </c>
      <c r="J1329" s="16">
        <v>22</v>
      </c>
      <c r="K1329" s="16">
        <v>27.7</v>
      </c>
      <c r="L1329" s="16" t="s">
        <v>151</v>
      </c>
      <c r="M1329" s="78"/>
    </row>
    <row r="1330" spans="1:13" ht="45" x14ac:dyDescent="0.2">
      <c r="A1330" s="27" t="s">
        <v>287</v>
      </c>
      <c r="B1330" s="75" t="s">
        <v>153</v>
      </c>
      <c r="C1330" s="28">
        <v>1.71</v>
      </c>
      <c r="D1330" s="31">
        <v>42359.291666666664</v>
      </c>
      <c r="E1330" s="16">
        <v>514</v>
      </c>
      <c r="F1330" s="71" t="s">
        <v>153</v>
      </c>
      <c r="G1330" s="16">
        <f t="shared" si="46"/>
        <v>878.93999999999994</v>
      </c>
      <c r="H1330" s="20">
        <v>-19.510000000000002</v>
      </c>
      <c r="I1330" s="20">
        <v>-40.6</v>
      </c>
      <c r="J1330" s="16">
        <v>22</v>
      </c>
      <c r="K1330" s="16">
        <v>35.1</v>
      </c>
      <c r="L1330" s="16" t="s">
        <v>151</v>
      </c>
      <c r="M1330" s="78"/>
    </row>
    <row r="1331" spans="1:13" ht="30" x14ac:dyDescent="0.2">
      <c r="A1331" s="55" t="s">
        <v>303</v>
      </c>
      <c r="B1331" s="75" t="s">
        <v>153</v>
      </c>
      <c r="C1331" s="45">
        <v>8.9999999999999993E-3</v>
      </c>
      <c r="D1331" s="46">
        <v>42327</v>
      </c>
      <c r="E1331" s="16">
        <v>217</v>
      </c>
      <c r="F1331" s="71" t="s">
        <v>153</v>
      </c>
      <c r="G1331" s="16">
        <f t="shared" si="46"/>
        <v>1.9529999999999998</v>
      </c>
      <c r="H1331" s="20">
        <v>-19.53</v>
      </c>
      <c r="I1331" s="20">
        <v>-40.67</v>
      </c>
      <c r="J1331" s="16">
        <v>38</v>
      </c>
      <c r="K1331" s="16">
        <v>27.7</v>
      </c>
      <c r="L1331" s="16" t="s">
        <v>151</v>
      </c>
      <c r="M1331" s="78"/>
    </row>
    <row r="1332" spans="1:13" ht="30" x14ac:dyDescent="0.2">
      <c r="A1332" s="55" t="s">
        <v>303</v>
      </c>
      <c r="B1332" s="75" t="s">
        <v>153</v>
      </c>
      <c r="C1332" s="45">
        <v>8.9999999999999993E-3</v>
      </c>
      <c r="D1332" s="46">
        <v>42333</v>
      </c>
      <c r="E1332" s="16">
        <v>217</v>
      </c>
      <c r="F1332" s="71" t="s">
        <v>153</v>
      </c>
      <c r="G1332" s="16">
        <f t="shared" si="46"/>
        <v>1.9529999999999998</v>
      </c>
      <c r="H1332" s="20">
        <v>-19.53</v>
      </c>
      <c r="I1332" s="20">
        <v>-40.67</v>
      </c>
      <c r="J1332" s="16">
        <v>38</v>
      </c>
      <c r="K1332" s="16">
        <v>27.7</v>
      </c>
      <c r="L1332" s="16" t="s">
        <v>151</v>
      </c>
      <c r="M1332" s="78"/>
    </row>
    <row r="1333" spans="1:13" ht="30" x14ac:dyDescent="0.2">
      <c r="A1333" s="27" t="s">
        <v>217</v>
      </c>
      <c r="B1333" s="75" t="s">
        <v>153</v>
      </c>
      <c r="C1333" s="28">
        <v>6.0000000000000001E-3</v>
      </c>
      <c r="D1333" s="31">
        <v>42355.426388888889</v>
      </c>
      <c r="E1333" s="16">
        <v>514</v>
      </c>
      <c r="F1333" s="71" t="s">
        <v>153</v>
      </c>
      <c r="G1333" s="16">
        <f t="shared" si="46"/>
        <v>3.0840000000000001</v>
      </c>
      <c r="H1333" s="20">
        <v>-19.53</v>
      </c>
      <c r="I1333" s="20">
        <v>-40.71</v>
      </c>
      <c r="J1333" s="16">
        <v>31</v>
      </c>
      <c r="K1333" s="16">
        <v>35.1</v>
      </c>
      <c r="L1333" s="16" t="s">
        <v>151</v>
      </c>
      <c r="M1333" s="78"/>
    </row>
    <row r="1334" spans="1:13" ht="30" x14ac:dyDescent="0.2">
      <c r="A1334" s="55" t="s">
        <v>217</v>
      </c>
      <c r="B1334" s="45">
        <v>3.47E-3</v>
      </c>
      <c r="C1334" s="45">
        <v>7.1000000000000004E-3</v>
      </c>
      <c r="D1334" s="46">
        <v>42332.666666666664</v>
      </c>
      <c r="E1334" s="16">
        <v>217</v>
      </c>
      <c r="F1334" s="16">
        <f>B1334*E1334</f>
        <v>0.75299000000000005</v>
      </c>
      <c r="G1334" s="16">
        <f t="shared" si="46"/>
        <v>1.5407000000000002</v>
      </c>
      <c r="H1334" s="20">
        <v>-19.53</v>
      </c>
      <c r="I1334" s="20">
        <v>-40.71</v>
      </c>
      <c r="J1334" s="16">
        <v>31</v>
      </c>
      <c r="K1334" s="16">
        <v>27.7</v>
      </c>
      <c r="L1334" s="16" t="s">
        <v>151</v>
      </c>
      <c r="M1334" s="78"/>
    </row>
    <row r="1335" spans="1:13" ht="30" x14ac:dyDescent="0.2">
      <c r="A1335" s="27" t="s">
        <v>217</v>
      </c>
      <c r="B1335" s="75" t="s">
        <v>153</v>
      </c>
      <c r="C1335" s="28">
        <v>0.01</v>
      </c>
      <c r="D1335" s="31">
        <v>42360.688888888886</v>
      </c>
      <c r="E1335" s="16">
        <v>514</v>
      </c>
      <c r="F1335" s="71" t="s">
        <v>153</v>
      </c>
      <c r="G1335" s="16">
        <f t="shared" si="46"/>
        <v>5.14</v>
      </c>
      <c r="H1335" s="20">
        <v>-19.53</v>
      </c>
      <c r="I1335" s="20">
        <v>-40.71</v>
      </c>
      <c r="J1335" s="16">
        <v>31</v>
      </c>
      <c r="K1335" s="16">
        <v>35.1</v>
      </c>
      <c r="L1335" s="16" t="s">
        <v>151</v>
      </c>
      <c r="M1335" s="78"/>
    </row>
    <row r="1336" spans="1:13" ht="30" x14ac:dyDescent="0.2">
      <c r="A1336" s="27" t="s">
        <v>217</v>
      </c>
      <c r="B1336" s="75" t="s">
        <v>153</v>
      </c>
      <c r="C1336" s="28">
        <v>0.01</v>
      </c>
      <c r="D1336" s="31">
        <v>42367.386805555558</v>
      </c>
      <c r="E1336" s="16">
        <v>514</v>
      </c>
      <c r="F1336" s="71" t="s">
        <v>153</v>
      </c>
      <c r="G1336" s="16">
        <f t="shared" si="46"/>
        <v>5.14</v>
      </c>
      <c r="H1336" s="20">
        <v>-19.53</v>
      </c>
      <c r="I1336" s="20">
        <v>-40.71</v>
      </c>
      <c r="J1336" s="16">
        <v>31</v>
      </c>
      <c r="K1336" s="16">
        <v>35.1</v>
      </c>
      <c r="L1336" s="16" t="s">
        <v>151</v>
      </c>
      <c r="M1336" s="78"/>
    </row>
    <row r="1337" spans="1:13" ht="30" x14ac:dyDescent="0.2">
      <c r="A1337" s="27" t="s">
        <v>217</v>
      </c>
      <c r="B1337" s="75" t="s">
        <v>153</v>
      </c>
      <c r="C1337" s="28">
        <v>1.2E-2</v>
      </c>
      <c r="D1337" s="31">
        <v>42368.569444444445</v>
      </c>
      <c r="E1337" s="16">
        <v>514</v>
      </c>
      <c r="F1337" s="71" t="s">
        <v>153</v>
      </c>
      <c r="G1337" s="16">
        <f t="shared" si="46"/>
        <v>6.1680000000000001</v>
      </c>
      <c r="H1337" s="20">
        <v>-19.53</v>
      </c>
      <c r="I1337" s="20">
        <v>-40.71</v>
      </c>
      <c r="J1337" s="16">
        <v>31</v>
      </c>
      <c r="K1337" s="16">
        <v>35.1</v>
      </c>
      <c r="L1337" s="16" t="s">
        <v>151</v>
      </c>
      <c r="M1337" s="78"/>
    </row>
    <row r="1338" spans="1:13" ht="30" x14ac:dyDescent="0.2">
      <c r="A1338" s="55" t="s">
        <v>217</v>
      </c>
      <c r="B1338" s="45">
        <v>7.5599999999999999E-3</v>
      </c>
      <c r="C1338" s="45">
        <v>1.29E-2</v>
      </c>
      <c r="D1338" s="46">
        <v>42334.722222222219</v>
      </c>
      <c r="E1338" s="16">
        <v>217</v>
      </c>
      <c r="F1338" s="16">
        <f>B1338*E1338</f>
        <v>1.64052</v>
      </c>
      <c r="G1338" s="16">
        <f t="shared" si="46"/>
        <v>2.7993000000000001</v>
      </c>
      <c r="H1338" s="20">
        <v>-19.53</v>
      </c>
      <c r="I1338" s="20">
        <v>-40.71</v>
      </c>
      <c r="J1338" s="16">
        <v>31</v>
      </c>
      <c r="K1338" s="16">
        <v>27.7</v>
      </c>
      <c r="L1338" s="16" t="s">
        <v>151</v>
      </c>
      <c r="M1338" s="78"/>
    </row>
    <row r="1339" spans="1:13" ht="30" x14ac:dyDescent="0.2">
      <c r="A1339" s="27" t="s">
        <v>217</v>
      </c>
      <c r="B1339" s="75" t="s">
        <v>153</v>
      </c>
      <c r="C1339" s="28">
        <v>1.7999999999999999E-2</v>
      </c>
      <c r="D1339" s="31">
        <v>42348.6875</v>
      </c>
      <c r="E1339" s="16">
        <v>514</v>
      </c>
      <c r="F1339" s="71" t="s">
        <v>153</v>
      </c>
      <c r="G1339" s="16">
        <f t="shared" si="46"/>
        <v>9.2519999999999989</v>
      </c>
      <c r="H1339" s="20">
        <v>-19.53</v>
      </c>
      <c r="I1339" s="20">
        <v>-40.71</v>
      </c>
      <c r="J1339" s="16">
        <v>31</v>
      </c>
      <c r="K1339" s="16">
        <v>35.1</v>
      </c>
      <c r="L1339" s="16" t="s">
        <v>151</v>
      </c>
      <c r="M1339" s="78"/>
    </row>
    <row r="1340" spans="1:13" ht="30" x14ac:dyDescent="0.2">
      <c r="A1340" s="55" t="s">
        <v>217</v>
      </c>
      <c r="B1340" s="45">
        <v>4.0699999999999998E-3</v>
      </c>
      <c r="C1340" s="45">
        <v>2.2800000000000001E-2</v>
      </c>
      <c r="D1340" s="46">
        <v>42329.645833333336</v>
      </c>
      <c r="E1340" s="16">
        <v>217</v>
      </c>
      <c r="F1340" s="16">
        <f>B1340*E1340</f>
        <v>0.88318999999999992</v>
      </c>
      <c r="G1340" s="16">
        <f t="shared" si="46"/>
        <v>4.9476000000000004</v>
      </c>
      <c r="H1340" s="20">
        <v>-19.53</v>
      </c>
      <c r="I1340" s="20">
        <v>-40.71</v>
      </c>
      <c r="J1340" s="16">
        <v>31</v>
      </c>
      <c r="K1340" s="16">
        <v>27.7</v>
      </c>
      <c r="L1340" s="16" t="s">
        <v>151</v>
      </c>
      <c r="M1340" s="78"/>
    </row>
    <row r="1341" spans="1:13" ht="30" x14ac:dyDescent="0.2">
      <c r="A1341" s="55" t="s">
        <v>217</v>
      </c>
      <c r="B1341" s="45">
        <v>5.1000000000000004E-3</v>
      </c>
      <c r="C1341" s="45">
        <v>4.2099999999999999E-2</v>
      </c>
      <c r="D1341" s="46">
        <v>42328.715277777781</v>
      </c>
      <c r="E1341" s="16">
        <v>217</v>
      </c>
      <c r="F1341" s="16">
        <f>B1341*E1341</f>
        <v>1.1067</v>
      </c>
      <c r="G1341" s="16">
        <f t="shared" ref="G1341:G1404" si="48">C1341*E1341</f>
        <v>9.1356999999999999</v>
      </c>
      <c r="H1341" s="20">
        <v>-19.53</v>
      </c>
      <c r="I1341" s="20">
        <v>-40.71</v>
      </c>
      <c r="J1341" s="16">
        <v>31</v>
      </c>
      <c r="K1341" s="16">
        <v>27.7</v>
      </c>
      <c r="L1341" s="16" t="s">
        <v>151</v>
      </c>
      <c r="M1341" s="78"/>
    </row>
    <row r="1342" spans="1:13" ht="30" x14ac:dyDescent="0.2">
      <c r="A1342" s="27" t="s">
        <v>272</v>
      </c>
      <c r="B1342" s="75" t="s">
        <v>153</v>
      </c>
      <c r="C1342" s="28">
        <v>6.0000000000000001E-3</v>
      </c>
      <c r="D1342" s="31">
        <v>42348.791666666664</v>
      </c>
      <c r="E1342" s="16">
        <v>514</v>
      </c>
      <c r="F1342" s="71" t="s">
        <v>153</v>
      </c>
      <c r="G1342" s="16">
        <f t="shared" si="48"/>
        <v>3.0840000000000001</v>
      </c>
      <c r="H1342" s="20">
        <v>-19.53</v>
      </c>
      <c r="I1342" s="20">
        <v>-40.69</v>
      </c>
      <c r="J1342" s="16">
        <v>30</v>
      </c>
      <c r="K1342" s="16">
        <v>35.1</v>
      </c>
      <c r="L1342" s="16" t="s">
        <v>151</v>
      </c>
      <c r="M1342" s="78"/>
    </row>
    <row r="1343" spans="1:13" ht="30" x14ac:dyDescent="0.2">
      <c r="A1343" s="27" t="s">
        <v>272</v>
      </c>
      <c r="B1343" s="75" t="s">
        <v>153</v>
      </c>
      <c r="C1343" s="28">
        <v>7.0000000000000001E-3</v>
      </c>
      <c r="D1343" s="31">
        <v>42346.291666666664</v>
      </c>
      <c r="E1343" s="16">
        <v>514</v>
      </c>
      <c r="F1343" s="71" t="s">
        <v>153</v>
      </c>
      <c r="G1343" s="16">
        <f t="shared" si="48"/>
        <v>3.5979999999999999</v>
      </c>
      <c r="H1343" s="20">
        <v>-19.53</v>
      </c>
      <c r="I1343" s="20">
        <v>-40.69</v>
      </c>
      <c r="J1343" s="16">
        <v>30</v>
      </c>
      <c r="K1343" s="16">
        <v>35.1</v>
      </c>
      <c r="L1343" s="16" t="s">
        <v>151</v>
      </c>
      <c r="M1343" s="78"/>
    </row>
    <row r="1344" spans="1:13" ht="30" x14ac:dyDescent="0.2">
      <c r="A1344" s="55" t="s">
        <v>272</v>
      </c>
      <c r="B1344" s="75" t="s">
        <v>153</v>
      </c>
      <c r="C1344" s="45">
        <v>8.0000000000000002E-3</v>
      </c>
      <c r="D1344" s="46">
        <v>42337.791666666664</v>
      </c>
      <c r="E1344" s="16">
        <v>217</v>
      </c>
      <c r="F1344" s="71" t="s">
        <v>153</v>
      </c>
      <c r="G1344" s="16">
        <f t="shared" si="48"/>
        <v>1.736</v>
      </c>
      <c r="H1344" s="20">
        <v>-19.53</v>
      </c>
      <c r="I1344" s="20">
        <v>-40.69</v>
      </c>
      <c r="J1344" s="16">
        <v>30</v>
      </c>
      <c r="K1344" s="16">
        <v>27.7</v>
      </c>
      <c r="L1344" s="16" t="s">
        <v>151</v>
      </c>
      <c r="M1344" s="78"/>
    </row>
    <row r="1345" spans="1:13" ht="30" x14ac:dyDescent="0.2">
      <c r="A1345" s="27" t="s">
        <v>272</v>
      </c>
      <c r="B1345" s="75" t="s">
        <v>153</v>
      </c>
      <c r="C1345" s="28">
        <v>8.0000000000000002E-3</v>
      </c>
      <c r="D1345" s="31">
        <v>42360.791666666664</v>
      </c>
      <c r="E1345" s="16">
        <v>514</v>
      </c>
      <c r="F1345" s="71" t="s">
        <v>153</v>
      </c>
      <c r="G1345" s="16">
        <f t="shared" si="48"/>
        <v>4.1120000000000001</v>
      </c>
      <c r="H1345" s="20">
        <v>-19.53</v>
      </c>
      <c r="I1345" s="20">
        <v>-40.69</v>
      </c>
      <c r="J1345" s="16">
        <v>30</v>
      </c>
      <c r="K1345" s="16">
        <v>35.1</v>
      </c>
      <c r="L1345" s="16" t="s">
        <v>151</v>
      </c>
      <c r="M1345" s="78"/>
    </row>
    <row r="1346" spans="1:13" ht="30" x14ac:dyDescent="0.2">
      <c r="A1346" s="27" t="s">
        <v>272</v>
      </c>
      <c r="B1346" s="75" t="s">
        <v>153</v>
      </c>
      <c r="C1346" s="28">
        <v>8.0000000000000002E-3</v>
      </c>
      <c r="D1346" s="31">
        <v>42361.291666666664</v>
      </c>
      <c r="E1346" s="16">
        <v>514</v>
      </c>
      <c r="F1346" s="71" t="s">
        <v>153</v>
      </c>
      <c r="G1346" s="16">
        <f t="shared" si="48"/>
        <v>4.1120000000000001</v>
      </c>
      <c r="H1346" s="20">
        <v>-19.53</v>
      </c>
      <c r="I1346" s="20">
        <v>-40.69</v>
      </c>
      <c r="J1346" s="16">
        <v>30</v>
      </c>
      <c r="K1346" s="16">
        <v>35.1</v>
      </c>
      <c r="L1346" s="16" t="s">
        <v>151</v>
      </c>
      <c r="M1346" s="78"/>
    </row>
    <row r="1347" spans="1:13" ht="30" x14ac:dyDescent="0.2">
      <c r="A1347" s="55" t="s">
        <v>272</v>
      </c>
      <c r="B1347" s="75" t="s">
        <v>153</v>
      </c>
      <c r="C1347" s="45">
        <v>8.9999999999999993E-3</v>
      </c>
      <c r="D1347" s="46">
        <v>42332.416666666664</v>
      </c>
      <c r="E1347" s="16">
        <v>217</v>
      </c>
      <c r="F1347" s="71" t="s">
        <v>153</v>
      </c>
      <c r="G1347" s="16">
        <f t="shared" si="48"/>
        <v>1.9529999999999998</v>
      </c>
      <c r="H1347" s="20">
        <v>-19.53</v>
      </c>
      <c r="I1347" s="20">
        <v>-40.69</v>
      </c>
      <c r="J1347" s="16">
        <v>30</v>
      </c>
      <c r="K1347" s="16">
        <v>27.7</v>
      </c>
      <c r="L1347" s="16" t="s">
        <v>151</v>
      </c>
      <c r="M1347" s="78"/>
    </row>
    <row r="1348" spans="1:13" ht="30" x14ac:dyDescent="0.2">
      <c r="A1348" s="27" t="s">
        <v>272</v>
      </c>
      <c r="B1348" s="75" t="s">
        <v>153</v>
      </c>
      <c r="C1348" s="28">
        <v>8.9999999999999993E-3</v>
      </c>
      <c r="D1348" s="31">
        <v>42358.791666666664</v>
      </c>
      <c r="E1348" s="16">
        <v>514</v>
      </c>
      <c r="F1348" s="71" t="s">
        <v>153</v>
      </c>
      <c r="G1348" s="16">
        <f t="shared" si="48"/>
        <v>4.6259999999999994</v>
      </c>
      <c r="H1348" s="20">
        <v>-19.53</v>
      </c>
      <c r="I1348" s="20">
        <v>-40.69</v>
      </c>
      <c r="J1348" s="16">
        <v>30</v>
      </c>
      <c r="K1348" s="16">
        <v>35.1</v>
      </c>
      <c r="L1348" s="16" t="s">
        <v>151</v>
      </c>
      <c r="M1348" s="78"/>
    </row>
    <row r="1349" spans="1:13" ht="30" x14ac:dyDescent="0.2">
      <c r="A1349" s="27" t="s">
        <v>272</v>
      </c>
      <c r="B1349" s="75" t="s">
        <v>153</v>
      </c>
      <c r="C1349" s="28">
        <v>8.9999999999999993E-3</v>
      </c>
      <c r="D1349" s="31">
        <v>42360.291666666664</v>
      </c>
      <c r="E1349" s="16">
        <v>514</v>
      </c>
      <c r="F1349" s="71" t="s">
        <v>153</v>
      </c>
      <c r="G1349" s="16">
        <f t="shared" si="48"/>
        <v>4.6259999999999994</v>
      </c>
      <c r="H1349" s="20">
        <v>-19.53</v>
      </c>
      <c r="I1349" s="20">
        <v>-40.69</v>
      </c>
      <c r="J1349" s="16">
        <v>30</v>
      </c>
      <c r="K1349" s="16">
        <v>35.1</v>
      </c>
      <c r="L1349" s="16" t="s">
        <v>151</v>
      </c>
      <c r="M1349" s="78"/>
    </row>
    <row r="1350" spans="1:13" ht="30" x14ac:dyDescent="0.2">
      <c r="A1350" s="27" t="s">
        <v>272</v>
      </c>
      <c r="B1350" s="75" t="s">
        <v>153</v>
      </c>
      <c r="C1350" s="28">
        <v>8.9999999999999993E-3</v>
      </c>
      <c r="D1350" s="31">
        <v>42365.791666666664</v>
      </c>
      <c r="E1350" s="16">
        <v>514</v>
      </c>
      <c r="F1350" s="71" t="s">
        <v>153</v>
      </c>
      <c r="G1350" s="16">
        <f t="shared" si="48"/>
        <v>4.6259999999999994</v>
      </c>
      <c r="H1350" s="20">
        <v>-19.53</v>
      </c>
      <c r="I1350" s="20">
        <v>-40.69</v>
      </c>
      <c r="J1350" s="16">
        <v>30</v>
      </c>
      <c r="K1350" s="16">
        <v>35.1</v>
      </c>
      <c r="L1350" s="16" t="s">
        <v>151</v>
      </c>
      <c r="M1350" s="78"/>
    </row>
    <row r="1351" spans="1:13" ht="30" x14ac:dyDescent="0.2">
      <c r="A1351" s="27" t="s">
        <v>272</v>
      </c>
      <c r="B1351" s="75" t="s">
        <v>153</v>
      </c>
      <c r="C1351" s="28">
        <v>1.0999999999999999E-2</v>
      </c>
      <c r="D1351" s="31">
        <v>42351.291666666664</v>
      </c>
      <c r="E1351" s="16">
        <v>514</v>
      </c>
      <c r="F1351" s="71" t="s">
        <v>153</v>
      </c>
      <c r="G1351" s="16">
        <f t="shared" si="48"/>
        <v>5.6539999999999999</v>
      </c>
      <c r="H1351" s="20">
        <v>-19.53</v>
      </c>
      <c r="I1351" s="20">
        <v>-40.69</v>
      </c>
      <c r="J1351" s="16">
        <v>30</v>
      </c>
      <c r="K1351" s="16">
        <v>35.1</v>
      </c>
      <c r="L1351" s="16" t="s">
        <v>151</v>
      </c>
      <c r="M1351" s="78"/>
    </row>
    <row r="1352" spans="1:13" ht="30" x14ac:dyDescent="0.2">
      <c r="A1352" s="27" t="s">
        <v>272</v>
      </c>
      <c r="B1352" s="75" t="s">
        <v>153</v>
      </c>
      <c r="C1352" s="28">
        <v>1.0999999999999999E-2</v>
      </c>
      <c r="D1352" s="31">
        <v>42356.291666666664</v>
      </c>
      <c r="E1352" s="16">
        <v>514</v>
      </c>
      <c r="F1352" s="71" t="s">
        <v>153</v>
      </c>
      <c r="G1352" s="16">
        <f t="shared" si="48"/>
        <v>5.6539999999999999</v>
      </c>
      <c r="H1352" s="20">
        <v>-19.53</v>
      </c>
      <c r="I1352" s="20">
        <v>-40.69</v>
      </c>
      <c r="J1352" s="16">
        <v>30</v>
      </c>
      <c r="K1352" s="16">
        <v>35.1</v>
      </c>
      <c r="L1352" s="16" t="s">
        <v>151</v>
      </c>
      <c r="M1352" s="78"/>
    </row>
    <row r="1353" spans="1:13" ht="30" x14ac:dyDescent="0.2">
      <c r="A1353" s="55" t="s">
        <v>272</v>
      </c>
      <c r="B1353" s="75" t="s">
        <v>153</v>
      </c>
      <c r="C1353" s="45">
        <v>1.2E-2</v>
      </c>
      <c r="D1353" s="46">
        <v>42338.791666666664</v>
      </c>
      <c r="E1353" s="16">
        <v>217</v>
      </c>
      <c r="F1353" s="71" t="s">
        <v>153</v>
      </c>
      <c r="G1353" s="16">
        <f t="shared" si="48"/>
        <v>2.6040000000000001</v>
      </c>
      <c r="H1353" s="20">
        <v>-19.53</v>
      </c>
      <c r="I1353" s="20">
        <v>-40.69</v>
      </c>
      <c r="J1353" s="16">
        <v>30</v>
      </c>
      <c r="K1353" s="16">
        <v>27.7</v>
      </c>
      <c r="L1353" s="16" t="s">
        <v>151</v>
      </c>
      <c r="M1353" s="78"/>
    </row>
    <row r="1354" spans="1:13" ht="30" x14ac:dyDescent="0.2">
      <c r="A1354" s="27" t="s">
        <v>272</v>
      </c>
      <c r="B1354" s="75" t="s">
        <v>153</v>
      </c>
      <c r="C1354" s="28">
        <v>1.2E-2</v>
      </c>
      <c r="D1354" s="31">
        <v>42339.791666666664</v>
      </c>
      <c r="E1354" s="16">
        <v>514</v>
      </c>
      <c r="F1354" s="71" t="s">
        <v>153</v>
      </c>
      <c r="G1354" s="16">
        <f t="shared" si="48"/>
        <v>6.1680000000000001</v>
      </c>
      <c r="H1354" s="20">
        <v>-19.53</v>
      </c>
      <c r="I1354" s="20">
        <v>-40.69</v>
      </c>
      <c r="J1354" s="16">
        <v>30</v>
      </c>
      <c r="K1354" s="16">
        <v>35.1</v>
      </c>
      <c r="L1354" s="16" t="s">
        <v>151</v>
      </c>
      <c r="M1354" s="78"/>
    </row>
    <row r="1355" spans="1:13" ht="30" x14ac:dyDescent="0.2">
      <c r="A1355" s="27" t="s">
        <v>272</v>
      </c>
      <c r="B1355" s="75" t="s">
        <v>153</v>
      </c>
      <c r="C1355" s="28">
        <v>1.2E-2</v>
      </c>
      <c r="D1355" s="31">
        <v>42355.791666666664</v>
      </c>
      <c r="E1355" s="16">
        <v>514</v>
      </c>
      <c r="F1355" s="71" t="s">
        <v>153</v>
      </c>
      <c r="G1355" s="16">
        <f t="shared" si="48"/>
        <v>6.1680000000000001</v>
      </c>
      <c r="H1355" s="20">
        <v>-19.53</v>
      </c>
      <c r="I1355" s="20">
        <v>-40.69</v>
      </c>
      <c r="J1355" s="16">
        <v>30</v>
      </c>
      <c r="K1355" s="16">
        <v>35.1</v>
      </c>
      <c r="L1355" s="16" t="s">
        <v>151</v>
      </c>
      <c r="M1355" s="78"/>
    </row>
    <row r="1356" spans="1:13" ht="30" x14ac:dyDescent="0.2">
      <c r="A1356" s="27" t="s">
        <v>272</v>
      </c>
      <c r="B1356" s="75" t="s">
        <v>153</v>
      </c>
      <c r="C1356" s="28">
        <v>1.2999999999999999E-2</v>
      </c>
      <c r="D1356" s="31">
        <v>42364.791666666664</v>
      </c>
      <c r="E1356" s="16">
        <v>514</v>
      </c>
      <c r="F1356" s="71" t="s">
        <v>153</v>
      </c>
      <c r="G1356" s="16">
        <f t="shared" si="48"/>
        <v>6.6819999999999995</v>
      </c>
      <c r="H1356" s="20">
        <v>-19.53</v>
      </c>
      <c r="I1356" s="20">
        <v>-40.69</v>
      </c>
      <c r="J1356" s="16">
        <v>30</v>
      </c>
      <c r="K1356" s="16">
        <v>35.1</v>
      </c>
      <c r="L1356" s="16" t="s">
        <v>151</v>
      </c>
      <c r="M1356" s="78"/>
    </row>
    <row r="1357" spans="1:13" ht="30" x14ac:dyDescent="0.2">
      <c r="A1357" s="27" t="s">
        <v>272</v>
      </c>
      <c r="B1357" s="75" t="s">
        <v>153</v>
      </c>
      <c r="C1357" s="28">
        <v>1.2999999999999999E-2</v>
      </c>
      <c r="D1357" s="31">
        <v>42365.291666666664</v>
      </c>
      <c r="E1357" s="16">
        <v>514</v>
      </c>
      <c r="F1357" s="71" t="s">
        <v>153</v>
      </c>
      <c r="G1357" s="16">
        <f t="shared" si="48"/>
        <v>6.6819999999999995</v>
      </c>
      <c r="H1357" s="20">
        <v>-19.53</v>
      </c>
      <c r="I1357" s="20">
        <v>-40.69</v>
      </c>
      <c r="J1357" s="16">
        <v>30</v>
      </c>
      <c r="K1357" s="16">
        <v>35.1</v>
      </c>
      <c r="L1357" s="16" t="s">
        <v>151</v>
      </c>
      <c r="M1357" s="78"/>
    </row>
    <row r="1358" spans="1:13" ht="30" x14ac:dyDescent="0.2">
      <c r="A1358" s="27" t="s">
        <v>272</v>
      </c>
      <c r="B1358" s="75" t="s">
        <v>153</v>
      </c>
      <c r="C1358" s="28">
        <v>1.4E-2</v>
      </c>
      <c r="D1358" s="31">
        <v>42340.291666666664</v>
      </c>
      <c r="E1358" s="16">
        <v>514</v>
      </c>
      <c r="F1358" s="71" t="s">
        <v>153</v>
      </c>
      <c r="G1358" s="16">
        <f t="shared" si="48"/>
        <v>7.1959999999999997</v>
      </c>
      <c r="H1358" s="20">
        <v>-19.53</v>
      </c>
      <c r="I1358" s="20">
        <v>-40.69</v>
      </c>
      <c r="J1358" s="16">
        <v>30</v>
      </c>
      <c r="K1358" s="16">
        <v>35.1</v>
      </c>
      <c r="L1358" s="16" t="s">
        <v>151</v>
      </c>
      <c r="M1358" s="78"/>
    </row>
    <row r="1359" spans="1:13" ht="30" x14ac:dyDescent="0.2">
      <c r="A1359" s="27" t="s">
        <v>272</v>
      </c>
      <c r="B1359" s="75" t="s">
        <v>153</v>
      </c>
      <c r="C1359" s="28">
        <v>1.4E-2</v>
      </c>
      <c r="D1359" s="31">
        <v>42358.291666666664</v>
      </c>
      <c r="E1359" s="16">
        <v>514</v>
      </c>
      <c r="F1359" s="71" t="s">
        <v>153</v>
      </c>
      <c r="G1359" s="16">
        <f t="shared" si="48"/>
        <v>7.1959999999999997</v>
      </c>
      <c r="H1359" s="20">
        <v>-19.53</v>
      </c>
      <c r="I1359" s="20">
        <v>-40.69</v>
      </c>
      <c r="J1359" s="16">
        <v>30</v>
      </c>
      <c r="K1359" s="16">
        <v>35.1</v>
      </c>
      <c r="L1359" s="16" t="s">
        <v>151</v>
      </c>
      <c r="M1359" s="78"/>
    </row>
    <row r="1360" spans="1:13" ht="30" x14ac:dyDescent="0.2">
      <c r="A1360" s="27" t="s">
        <v>272</v>
      </c>
      <c r="B1360" s="75" t="s">
        <v>153</v>
      </c>
      <c r="C1360" s="28">
        <v>1.4999999999999999E-2</v>
      </c>
      <c r="D1360" s="31">
        <v>42339.291666666664</v>
      </c>
      <c r="E1360" s="16">
        <v>514</v>
      </c>
      <c r="F1360" s="71" t="s">
        <v>153</v>
      </c>
      <c r="G1360" s="16">
        <f t="shared" si="48"/>
        <v>7.71</v>
      </c>
      <c r="H1360" s="20">
        <v>-19.53</v>
      </c>
      <c r="I1360" s="20">
        <v>-40.69</v>
      </c>
      <c r="J1360" s="16">
        <v>30</v>
      </c>
      <c r="K1360" s="16">
        <v>35.1</v>
      </c>
      <c r="L1360" s="16" t="s">
        <v>151</v>
      </c>
      <c r="M1360" s="78"/>
    </row>
    <row r="1361" spans="1:13" ht="30" x14ac:dyDescent="0.2">
      <c r="A1361" s="27" t="s">
        <v>272</v>
      </c>
      <c r="B1361" s="75" t="s">
        <v>153</v>
      </c>
      <c r="C1361" s="28">
        <v>1.4999999999999999E-2</v>
      </c>
      <c r="D1361" s="31">
        <v>42342.791666666664</v>
      </c>
      <c r="E1361" s="16">
        <v>514</v>
      </c>
      <c r="F1361" s="71" t="s">
        <v>153</v>
      </c>
      <c r="G1361" s="16">
        <f t="shared" si="48"/>
        <v>7.71</v>
      </c>
      <c r="H1361" s="20">
        <v>-19.53</v>
      </c>
      <c r="I1361" s="20">
        <v>-40.69</v>
      </c>
      <c r="J1361" s="16">
        <v>30</v>
      </c>
      <c r="K1361" s="16">
        <v>35.1</v>
      </c>
      <c r="L1361" s="16" t="s">
        <v>151</v>
      </c>
      <c r="M1361" s="78"/>
    </row>
    <row r="1362" spans="1:13" ht="30" x14ac:dyDescent="0.2">
      <c r="A1362" s="27" t="s">
        <v>272</v>
      </c>
      <c r="B1362" s="75" t="s">
        <v>153</v>
      </c>
      <c r="C1362" s="28">
        <v>1.4999999999999999E-2</v>
      </c>
      <c r="D1362" s="31">
        <v>42353.291666666664</v>
      </c>
      <c r="E1362" s="16">
        <v>514</v>
      </c>
      <c r="F1362" s="71" t="s">
        <v>153</v>
      </c>
      <c r="G1362" s="16">
        <f t="shared" si="48"/>
        <v>7.71</v>
      </c>
      <c r="H1362" s="20">
        <v>-19.53</v>
      </c>
      <c r="I1362" s="20">
        <v>-40.69</v>
      </c>
      <c r="J1362" s="16">
        <v>30</v>
      </c>
      <c r="K1362" s="16">
        <v>35.1</v>
      </c>
      <c r="L1362" s="16" t="s">
        <v>151</v>
      </c>
      <c r="M1362" s="78"/>
    </row>
    <row r="1363" spans="1:13" ht="30" x14ac:dyDescent="0.2">
      <c r="A1363" s="27" t="s">
        <v>272</v>
      </c>
      <c r="B1363" s="75" t="s">
        <v>153</v>
      </c>
      <c r="C1363" s="28">
        <v>1.6E-2</v>
      </c>
      <c r="D1363" s="31">
        <v>42353.791666666664</v>
      </c>
      <c r="E1363" s="16">
        <v>514</v>
      </c>
      <c r="F1363" s="71" t="s">
        <v>153</v>
      </c>
      <c r="G1363" s="16">
        <f t="shared" si="48"/>
        <v>8.2240000000000002</v>
      </c>
      <c r="H1363" s="20">
        <v>-19.53</v>
      </c>
      <c r="I1363" s="20">
        <v>-40.69</v>
      </c>
      <c r="J1363" s="16">
        <v>30</v>
      </c>
      <c r="K1363" s="16">
        <v>35.1</v>
      </c>
      <c r="L1363" s="16" t="s">
        <v>151</v>
      </c>
      <c r="M1363" s="78"/>
    </row>
    <row r="1364" spans="1:13" ht="30" x14ac:dyDescent="0.2">
      <c r="A1364" s="27" t="s">
        <v>272</v>
      </c>
      <c r="B1364" s="75" t="s">
        <v>153</v>
      </c>
      <c r="C1364" s="28">
        <v>1.6E-2</v>
      </c>
      <c r="D1364" s="31">
        <v>42366.291666666664</v>
      </c>
      <c r="E1364" s="16">
        <v>514</v>
      </c>
      <c r="F1364" s="71" t="s">
        <v>153</v>
      </c>
      <c r="G1364" s="16">
        <f t="shared" si="48"/>
        <v>8.2240000000000002</v>
      </c>
      <c r="H1364" s="20">
        <v>-19.53</v>
      </c>
      <c r="I1364" s="20">
        <v>-40.69</v>
      </c>
      <c r="J1364" s="16">
        <v>30</v>
      </c>
      <c r="K1364" s="16">
        <v>35.1</v>
      </c>
      <c r="L1364" s="16" t="s">
        <v>151</v>
      </c>
      <c r="M1364" s="78"/>
    </row>
    <row r="1365" spans="1:13" ht="30" x14ac:dyDescent="0.2">
      <c r="A1365" s="55" t="s">
        <v>272</v>
      </c>
      <c r="B1365" s="75" t="s">
        <v>153</v>
      </c>
      <c r="C1365" s="45">
        <v>1.7000000000000001E-2</v>
      </c>
      <c r="D1365" s="46">
        <v>42331.916666666664</v>
      </c>
      <c r="E1365" s="16">
        <v>217</v>
      </c>
      <c r="F1365" s="71" t="s">
        <v>153</v>
      </c>
      <c r="G1365" s="16">
        <f t="shared" si="48"/>
        <v>3.6890000000000001</v>
      </c>
      <c r="H1365" s="20">
        <v>-19.53</v>
      </c>
      <c r="I1365" s="20">
        <v>-40.69</v>
      </c>
      <c r="J1365" s="16">
        <v>30</v>
      </c>
      <c r="K1365" s="16">
        <v>27.7</v>
      </c>
      <c r="L1365" s="16" t="s">
        <v>151</v>
      </c>
      <c r="M1365" s="78"/>
    </row>
    <row r="1366" spans="1:13" ht="30" x14ac:dyDescent="0.2">
      <c r="A1366" s="55" t="s">
        <v>272</v>
      </c>
      <c r="B1366" s="75" t="s">
        <v>153</v>
      </c>
      <c r="C1366" s="45">
        <v>1.7000000000000001E-2</v>
      </c>
      <c r="D1366" s="46">
        <v>42338.291666666664</v>
      </c>
      <c r="E1366" s="16">
        <v>217</v>
      </c>
      <c r="F1366" s="71" t="s">
        <v>153</v>
      </c>
      <c r="G1366" s="16">
        <f t="shared" si="48"/>
        <v>3.6890000000000001</v>
      </c>
      <c r="H1366" s="20">
        <v>-19.53</v>
      </c>
      <c r="I1366" s="20">
        <v>-40.69</v>
      </c>
      <c r="J1366" s="16">
        <v>30</v>
      </c>
      <c r="K1366" s="16">
        <v>27.7</v>
      </c>
      <c r="L1366" s="16" t="s">
        <v>151</v>
      </c>
      <c r="M1366" s="78"/>
    </row>
    <row r="1367" spans="1:13" ht="30" x14ac:dyDescent="0.2">
      <c r="A1367" s="27" t="s">
        <v>272</v>
      </c>
      <c r="B1367" s="75" t="s">
        <v>153</v>
      </c>
      <c r="C1367" s="28">
        <v>1.7000000000000001E-2</v>
      </c>
      <c r="D1367" s="31">
        <v>42347.791666666664</v>
      </c>
      <c r="E1367" s="16">
        <v>514</v>
      </c>
      <c r="F1367" s="71" t="s">
        <v>153</v>
      </c>
      <c r="G1367" s="16">
        <f t="shared" si="48"/>
        <v>8.7380000000000013</v>
      </c>
      <c r="H1367" s="20">
        <v>-19.53</v>
      </c>
      <c r="I1367" s="20">
        <v>-40.69</v>
      </c>
      <c r="J1367" s="16">
        <v>30</v>
      </c>
      <c r="K1367" s="16">
        <v>35.1</v>
      </c>
      <c r="L1367" s="16" t="s">
        <v>151</v>
      </c>
      <c r="M1367" s="78"/>
    </row>
    <row r="1368" spans="1:13" ht="30" x14ac:dyDescent="0.2">
      <c r="A1368" s="27" t="s">
        <v>272</v>
      </c>
      <c r="B1368" s="75" t="s">
        <v>153</v>
      </c>
      <c r="C1368" s="28">
        <v>1.7999999999999999E-2</v>
      </c>
      <c r="D1368" s="31">
        <v>42340.791666666664</v>
      </c>
      <c r="E1368" s="16">
        <v>514</v>
      </c>
      <c r="F1368" s="71" t="s">
        <v>153</v>
      </c>
      <c r="G1368" s="16">
        <f t="shared" si="48"/>
        <v>9.2519999999999989</v>
      </c>
      <c r="H1368" s="20">
        <v>-19.53</v>
      </c>
      <c r="I1368" s="20">
        <v>-40.69</v>
      </c>
      <c r="J1368" s="16">
        <v>30</v>
      </c>
      <c r="K1368" s="16">
        <v>35.1</v>
      </c>
      <c r="L1368" s="16" t="s">
        <v>151</v>
      </c>
      <c r="M1368" s="78"/>
    </row>
    <row r="1369" spans="1:13" ht="30" x14ac:dyDescent="0.2">
      <c r="A1369" s="27" t="s">
        <v>272</v>
      </c>
      <c r="B1369" s="75" t="s">
        <v>153</v>
      </c>
      <c r="C1369" s="28">
        <v>1.7999999999999999E-2</v>
      </c>
      <c r="D1369" s="31">
        <v>42348.291666666664</v>
      </c>
      <c r="E1369" s="16">
        <v>514</v>
      </c>
      <c r="F1369" s="71" t="s">
        <v>153</v>
      </c>
      <c r="G1369" s="16">
        <f t="shared" si="48"/>
        <v>9.2519999999999989</v>
      </c>
      <c r="H1369" s="20">
        <v>-19.53</v>
      </c>
      <c r="I1369" s="20">
        <v>-40.69</v>
      </c>
      <c r="J1369" s="16">
        <v>30</v>
      </c>
      <c r="K1369" s="16">
        <v>35.1</v>
      </c>
      <c r="L1369" s="16" t="s">
        <v>151</v>
      </c>
      <c r="M1369" s="78"/>
    </row>
    <row r="1370" spans="1:13" ht="30" x14ac:dyDescent="0.2">
      <c r="A1370" s="27" t="s">
        <v>272</v>
      </c>
      <c r="B1370" s="75" t="s">
        <v>153</v>
      </c>
      <c r="C1370" s="28">
        <v>1.7999999999999999E-2</v>
      </c>
      <c r="D1370" s="31">
        <v>42354.291666666664</v>
      </c>
      <c r="E1370" s="16">
        <v>514</v>
      </c>
      <c r="F1370" s="71" t="s">
        <v>153</v>
      </c>
      <c r="G1370" s="16">
        <f t="shared" si="48"/>
        <v>9.2519999999999989</v>
      </c>
      <c r="H1370" s="20">
        <v>-19.53</v>
      </c>
      <c r="I1370" s="20">
        <v>-40.69</v>
      </c>
      <c r="J1370" s="16">
        <v>30</v>
      </c>
      <c r="K1370" s="16">
        <v>35.1</v>
      </c>
      <c r="L1370" s="16" t="s">
        <v>151</v>
      </c>
      <c r="M1370" s="78"/>
    </row>
    <row r="1371" spans="1:13" ht="30" x14ac:dyDescent="0.2">
      <c r="A1371" s="27" t="s">
        <v>272</v>
      </c>
      <c r="B1371" s="75" t="s">
        <v>153</v>
      </c>
      <c r="C1371" s="28">
        <v>1.9E-2</v>
      </c>
      <c r="D1371" s="31">
        <v>42344.291666666664</v>
      </c>
      <c r="E1371" s="16">
        <v>514</v>
      </c>
      <c r="F1371" s="71" t="s">
        <v>153</v>
      </c>
      <c r="G1371" s="16">
        <f t="shared" si="48"/>
        <v>9.766</v>
      </c>
      <c r="H1371" s="20">
        <v>-19.53</v>
      </c>
      <c r="I1371" s="20">
        <v>-40.69</v>
      </c>
      <c r="J1371" s="16">
        <v>30</v>
      </c>
      <c r="K1371" s="16">
        <v>35.1</v>
      </c>
      <c r="L1371" s="16" t="s">
        <v>151</v>
      </c>
      <c r="M1371" s="78"/>
    </row>
    <row r="1372" spans="1:13" ht="30" x14ac:dyDescent="0.2">
      <c r="A1372" s="27" t="s">
        <v>272</v>
      </c>
      <c r="B1372" s="75" t="s">
        <v>153</v>
      </c>
      <c r="C1372" s="28">
        <v>1.9E-2</v>
      </c>
      <c r="D1372" s="31">
        <v>42344.791666666664</v>
      </c>
      <c r="E1372" s="16">
        <v>514</v>
      </c>
      <c r="F1372" s="71" t="s">
        <v>153</v>
      </c>
      <c r="G1372" s="16">
        <f t="shared" si="48"/>
        <v>9.766</v>
      </c>
      <c r="H1372" s="20">
        <v>-19.53</v>
      </c>
      <c r="I1372" s="20">
        <v>-40.69</v>
      </c>
      <c r="J1372" s="16">
        <v>30</v>
      </c>
      <c r="K1372" s="16">
        <v>35.1</v>
      </c>
      <c r="L1372" s="16" t="s">
        <v>151</v>
      </c>
      <c r="M1372" s="78"/>
    </row>
    <row r="1373" spans="1:13" ht="30" x14ac:dyDescent="0.2">
      <c r="A1373" s="27" t="s">
        <v>272</v>
      </c>
      <c r="B1373" s="75" t="s">
        <v>153</v>
      </c>
      <c r="C1373" s="28">
        <v>1.9E-2</v>
      </c>
      <c r="D1373" s="31">
        <v>42356.791666666664</v>
      </c>
      <c r="E1373" s="16">
        <v>514</v>
      </c>
      <c r="F1373" s="71" t="s">
        <v>153</v>
      </c>
      <c r="G1373" s="16">
        <f t="shared" si="48"/>
        <v>9.766</v>
      </c>
      <c r="H1373" s="20">
        <v>-19.53</v>
      </c>
      <c r="I1373" s="20">
        <v>-40.69</v>
      </c>
      <c r="J1373" s="16">
        <v>30</v>
      </c>
      <c r="K1373" s="16">
        <v>35.1</v>
      </c>
      <c r="L1373" s="16" t="s">
        <v>151</v>
      </c>
      <c r="M1373" s="78"/>
    </row>
    <row r="1374" spans="1:13" ht="30" x14ac:dyDescent="0.2">
      <c r="A1374" s="55" t="s">
        <v>272</v>
      </c>
      <c r="B1374" s="45">
        <v>1.2E-2</v>
      </c>
      <c r="C1374" s="45">
        <v>0.02</v>
      </c>
      <c r="D1374" s="46">
        <v>42329.416666666664</v>
      </c>
      <c r="E1374" s="16">
        <v>217</v>
      </c>
      <c r="F1374" s="16">
        <f>B1374*E1374</f>
        <v>2.6040000000000001</v>
      </c>
      <c r="G1374" s="16">
        <f t="shared" si="48"/>
        <v>4.34</v>
      </c>
      <c r="H1374" s="20">
        <v>-19.53</v>
      </c>
      <c r="I1374" s="20">
        <v>-40.69</v>
      </c>
      <c r="J1374" s="16">
        <v>30</v>
      </c>
      <c r="K1374" s="16">
        <v>27.7</v>
      </c>
      <c r="L1374" s="16" t="s">
        <v>151</v>
      </c>
      <c r="M1374" s="78"/>
    </row>
    <row r="1375" spans="1:13" ht="30" x14ac:dyDescent="0.2">
      <c r="A1375" s="55" t="s">
        <v>272</v>
      </c>
      <c r="B1375" s="45">
        <v>1.9599999999999999E-2</v>
      </c>
      <c r="C1375" s="45">
        <v>0.02</v>
      </c>
      <c r="D1375" s="46">
        <v>42328.916666666664</v>
      </c>
      <c r="E1375" s="16">
        <v>217</v>
      </c>
      <c r="F1375" s="16">
        <f>B1375*E1375</f>
        <v>4.2531999999999996</v>
      </c>
      <c r="G1375" s="16">
        <f t="shared" si="48"/>
        <v>4.34</v>
      </c>
      <c r="H1375" s="20">
        <v>-19.53</v>
      </c>
      <c r="I1375" s="20">
        <v>-40.69</v>
      </c>
      <c r="J1375" s="16">
        <v>30</v>
      </c>
      <c r="K1375" s="16">
        <v>27.7</v>
      </c>
      <c r="L1375" s="16" t="s">
        <v>151</v>
      </c>
      <c r="M1375" s="78"/>
    </row>
    <row r="1376" spans="1:13" ht="30" x14ac:dyDescent="0.2">
      <c r="A1376" s="55" t="s">
        <v>272</v>
      </c>
      <c r="B1376" s="45">
        <v>7.2400000000000006E-2</v>
      </c>
      <c r="C1376" s="45">
        <v>0.02</v>
      </c>
      <c r="D1376" s="46">
        <v>42327.416666666664</v>
      </c>
      <c r="E1376" s="16">
        <v>217</v>
      </c>
      <c r="F1376" s="16">
        <f>B1376*E1376</f>
        <v>15.710800000000001</v>
      </c>
      <c r="G1376" s="16">
        <f t="shared" si="48"/>
        <v>4.34</v>
      </c>
      <c r="H1376" s="20">
        <v>-19.53</v>
      </c>
      <c r="I1376" s="20">
        <v>-40.69</v>
      </c>
      <c r="J1376" s="16">
        <v>30</v>
      </c>
      <c r="K1376" s="16">
        <v>27.7</v>
      </c>
      <c r="L1376" s="16" t="s">
        <v>151</v>
      </c>
      <c r="M1376" s="78"/>
    </row>
    <row r="1377" spans="1:13" ht="30" x14ac:dyDescent="0.2">
      <c r="A1377" s="55" t="s">
        <v>272</v>
      </c>
      <c r="B1377" s="45">
        <v>7.2400000000000006E-2</v>
      </c>
      <c r="C1377" s="45">
        <v>0.02</v>
      </c>
      <c r="D1377" s="46">
        <v>42327.416666666664</v>
      </c>
      <c r="E1377" s="16">
        <v>217</v>
      </c>
      <c r="F1377" s="16">
        <f>B1377*E1377</f>
        <v>15.710800000000001</v>
      </c>
      <c r="G1377" s="16">
        <f t="shared" si="48"/>
        <v>4.34</v>
      </c>
      <c r="H1377" s="20">
        <v>-19.53</v>
      </c>
      <c r="I1377" s="20">
        <v>-40.69</v>
      </c>
      <c r="J1377" s="16">
        <v>30</v>
      </c>
      <c r="K1377" s="16">
        <v>27.7</v>
      </c>
      <c r="L1377" s="16" t="s">
        <v>151</v>
      </c>
      <c r="M1377" s="78"/>
    </row>
    <row r="1378" spans="1:13" ht="30" x14ac:dyDescent="0.2">
      <c r="A1378" s="55" t="s">
        <v>272</v>
      </c>
      <c r="B1378" s="75" t="s">
        <v>153</v>
      </c>
      <c r="C1378" s="45">
        <v>0.02</v>
      </c>
      <c r="D1378" s="46">
        <v>42331.416666666664</v>
      </c>
      <c r="E1378" s="16">
        <v>217</v>
      </c>
      <c r="F1378" s="71" t="s">
        <v>153</v>
      </c>
      <c r="G1378" s="16">
        <f t="shared" si="48"/>
        <v>4.34</v>
      </c>
      <c r="H1378" s="20">
        <v>-19.53</v>
      </c>
      <c r="I1378" s="20">
        <v>-40.69</v>
      </c>
      <c r="J1378" s="16">
        <v>30</v>
      </c>
      <c r="K1378" s="16">
        <v>27.7</v>
      </c>
      <c r="L1378" s="16" t="s">
        <v>151</v>
      </c>
      <c r="M1378" s="78"/>
    </row>
    <row r="1379" spans="1:13" ht="30" x14ac:dyDescent="0.2">
      <c r="A1379" s="27" t="s">
        <v>272</v>
      </c>
      <c r="B1379" s="75" t="s">
        <v>153</v>
      </c>
      <c r="C1379" s="28">
        <v>0.02</v>
      </c>
      <c r="D1379" s="31">
        <v>42341.291666666664</v>
      </c>
      <c r="E1379" s="16">
        <v>514</v>
      </c>
      <c r="F1379" s="71" t="s">
        <v>153</v>
      </c>
      <c r="G1379" s="16">
        <f t="shared" si="48"/>
        <v>10.28</v>
      </c>
      <c r="H1379" s="20">
        <v>-19.53</v>
      </c>
      <c r="I1379" s="20">
        <v>-40.69</v>
      </c>
      <c r="J1379" s="16">
        <v>30</v>
      </c>
      <c r="K1379" s="16">
        <v>35.1</v>
      </c>
      <c r="L1379" s="16" t="s">
        <v>151</v>
      </c>
      <c r="M1379" s="78"/>
    </row>
    <row r="1380" spans="1:13" ht="30" x14ac:dyDescent="0.2">
      <c r="A1380" s="27" t="s">
        <v>272</v>
      </c>
      <c r="B1380" s="75" t="s">
        <v>153</v>
      </c>
      <c r="C1380" s="28">
        <v>0.02</v>
      </c>
      <c r="D1380" s="31">
        <v>42362.291666666664</v>
      </c>
      <c r="E1380" s="16">
        <v>514</v>
      </c>
      <c r="F1380" s="71" t="s">
        <v>153</v>
      </c>
      <c r="G1380" s="16">
        <f t="shared" si="48"/>
        <v>10.28</v>
      </c>
      <c r="H1380" s="20">
        <v>-19.53</v>
      </c>
      <c r="I1380" s="20">
        <v>-40.69</v>
      </c>
      <c r="J1380" s="16">
        <v>30</v>
      </c>
      <c r="K1380" s="16">
        <v>35.1</v>
      </c>
      <c r="L1380" s="16" t="s">
        <v>151</v>
      </c>
      <c r="M1380" s="78"/>
    </row>
    <row r="1381" spans="1:13" ht="30" x14ac:dyDescent="0.2">
      <c r="A1381" s="27" t="s">
        <v>272</v>
      </c>
      <c r="B1381" s="75" t="s">
        <v>153</v>
      </c>
      <c r="C1381" s="28">
        <v>2.1000000000000001E-2</v>
      </c>
      <c r="D1381" s="31">
        <v>42342.291666666664</v>
      </c>
      <c r="E1381" s="16">
        <v>514</v>
      </c>
      <c r="F1381" s="71" t="s">
        <v>153</v>
      </c>
      <c r="G1381" s="16">
        <f t="shared" si="48"/>
        <v>10.794</v>
      </c>
      <c r="H1381" s="20">
        <v>-19.53</v>
      </c>
      <c r="I1381" s="20">
        <v>-40.69</v>
      </c>
      <c r="J1381" s="16">
        <v>30</v>
      </c>
      <c r="K1381" s="16">
        <v>35.1</v>
      </c>
      <c r="L1381" s="16" t="s">
        <v>151</v>
      </c>
      <c r="M1381" s="78"/>
    </row>
    <row r="1382" spans="1:13" ht="30" x14ac:dyDescent="0.2">
      <c r="A1382" s="27" t="s">
        <v>272</v>
      </c>
      <c r="B1382" s="75" t="s">
        <v>153</v>
      </c>
      <c r="C1382" s="28">
        <v>2.1000000000000001E-2</v>
      </c>
      <c r="D1382" s="31">
        <v>42343.791666666664</v>
      </c>
      <c r="E1382" s="16">
        <v>514</v>
      </c>
      <c r="F1382" s="71" t="s">
        <v>153</v>
      </c>
      <c r="G1382" s="16">
        <f t="shared" si="48"/>
        <v>10.794</v>
      </c>
      <c r="H1382" s="20">
        <v>-19.53</v>
      </c>
      <c r="I1382" s="20">
        <v>-40.69</v>
      </c>
      <c r="J1382" s="16">
        <v>30</v>
      </c>
      <c r="K1382" s="16">
        <v>35.1</v>
      </c>
      <c r="L1382" s="16" t="s">
        <v>151</v>
      </c>
      <c r="M1382" s="78"/>
    </row>
    <row r="1383" spans="1:13" ht="30" x14ac:dyDescent="0.2">
      <c r="A1383" s="27" t="s">
        <v>272</v>
      </c>
      <c r="B1383" s="75" t="s">
        <v>153</v>
      </c>
      <c r="C1383" s="28">
        <v>2.1000000000000001E-2</v>
      </c>
      <c r="D1383" s="31">
        <v>42345.291666666664</v>
      </c>
      <c r="E1383" s="16">
        <v>514</v>
      </c>
      <c r="F1383" s="71" t="s">
        <v>153</v>
      </c>
      <c r="G1383" s="16">
        <f t="shared" si="48"/>
        <v>10.794</v>
      </c>
      <c r="H1383" s="20">
        <v>-19.53</v>
      </c>
      <c r="I1383" s="20">
        <v>-40.69</v>
      </c>
      <c r="J1383" s="16">
        <v>30</v>
      </c>
      <c r="K1383" s="16">
        <v>35.1</v>
      </c>
      <c r="L1383" s="16" t="s">
        <v>151</v>
      </c>
      <c r="M1383" s="78"/>
    </row>
    <row r="1384" spans="1:13" ht="30" x14ac:dyDescent="0.2">
      <c r="A1384" s="27" t="s">
        <v>272</v>
      </c>
      <c r="B1384" s="75" t="s">
        <v>153</v>
      </c>
      <c r="C1384" s="28">
        <v>2.1000000000000001E-2</v>
      </c>
      <c r="D1384" s="31">
        <v>42347.291666666664</v>
      </c>
      <c r="E1384" s="16">
        <v>514</v>
      </c>
      <c r="F1384" s="71" t="s">
        <v>153</v>
      </c>
      <c r="G1384" s="16">
        <f t="shared" si="48"/>
        <v>10.794</v>
      </c>
      <c r="H1384" s="20">
        <v>-19.53</v>
      </c>
      <c r="I1384" s="20">
        <v>-40.69</v>
      </c>
      <c r="J1384" s="16">
        <v>30</v>
      </c>
      <c r="K1384" s="16">
        <v>35.1</v>
      </c>
      <c r="L1384" s="16" t="s">
        <v>151</v>
      </c>
      <c r="M1384" s="78"/>
    </row>
    <row r="1385" spans="1:13" ht="30" x14ac:dyDescent="0.2">
      <c r="A1385" s="27" t="s">
        <v>272</v>
      </c>
      <c r="B1385" s="75" t="s">
        <v>153</v>
      </c>
      <c r="C1385" s="28">
        <v>2.1000000000000001E-2</v>
      </c>
      <c r="D1385" s="31">
        <v>42368.291666666664</v>
      </c>
      <c r="E1385" s="16">
        <v>514</v>
      </c>
      <c r="F1385" s="71" t="s">
        <v>153</v>
      </c>
      <c r="G1385" s="16">
        <f t="shared" si="48"/>
        <v>10.794</v>
      </c>
      <c r="H1385" s="20">
        <v>-19.53</v>
      </c>
      <c r="I1385" s="20">
        <v>-40.69</v>
      </c>
      <c r="J1385" s="16">
        <v>30</v>
      </c>
      <c r="K1385" s="16">
        <v>35.1</v>
      </c>
      <c r="L1385" s="16" t="s">
        <v>151</v>
      </c>
      <c r="M1385" s="78"/>
    </row>
    <row r="1386" spans="1:13" ht="30" x14ac:dyDescent="0.2">
      <c r="A1386" s="27" t="s">
        <v>272</v>
      </c>
      <c r="B1386" s="75" t="s">
        <v>153</v>
      </c>
      <c r="C1386" s="28">
        <v>2.4E-2</v>
      </c>
      <c r="D1386" s="31">
        <v>42343.291666666664</v>
      </c>
      <c r="E1386" s="16">
        <v>514</v>
      </c>
      <c r="F1386" s="71" t="s">
        <v>153</v>
      </c>
      <c r="G1386" s="16">
        <f t="shared" si="48"/>
        <v>12.336</v>
      </c>
      <c r="H1386" s="20">
        <v>-19.53</v>
      </c>
      <c r="I1386" s="20">
        <v>-40.69</v>
      </c>
      <c r="J1386" s="16">
        <v>30</v>
      </c>
      <c r="K1386" s="16">
        <v>35.1</v>
      </c>
      <c r="L1386" s="16" t="s">
        <v>151</v>
      </c>
      <c r="M1386" s="78"/>
    </row>
    <row r="1387" spans="1:13" ht="30" x14ac:dyDescent="0.2">
      <c r="A1387" s="27" t="s">
        <v>272</v>
      </c>
      <c r="B1387" s="75" t="s">
        <v>153</v>
      </c>
      <c r="C1387" s="28">
        <v>2.4E-2</v>
      </c>
      <c r="D1387" s="31">
        <v>42359.791666666664</v>
      </c>
      <c r="E1387" s="16">
        <v>514</v>
      </c>
      <c r="F1387" s="71" t="s">
        <v>153</v>
      </c>
      <c r="G1387" s="16">
        <f t="shared" si="48"/>
        <v>12.336</v>
      </c>
      <c r="H1387" s="20">
        <v>-19.53</v>
      </c>
      <c r="I1387" s="20">
        <v>-40.69</v>
      </c>
      <c r="J1387" s="16">
        <v>30</v>
      </c>
      <c r="K1387" s="16">
        <v>35.1</v>
      </c>
      <c r="L1387" s="16" t="s">
        <v>151</v>
      </c>
      <c r="M1387" s="78"/>
    </row>
    <row r="1388" spans="1:13" ht="30" x14ac:dyDescent="0.2">
      <c r="A1388" s="27" t="s">
        <v>272</v>
      </c>
      <c r="B1388" s="75" t="s">
        <v>153</v>
      </c>
      <c r="C1388" s="28">
        <v>2.4E-2</v>
      </c>
      <c r="D1388" s="31">
        <v>42361.791666666664</v>
      </c>
      <c r="E1388" s="16">
        <v>514</v>
      </c>
      <c r="F1388" s="71" t="s">
        <v>153</v>
      </c>
      <c r="G1388" s="16">
        <f t="shared" si="48"/>
        <v>12.336</v>
      </c>
      <c r="H1388" s="20">
        <v>-19.53</v>
      </c>
      <c r="I1388" s="20">
        <v>-40.69</v>
      </c>
      <c r="J1388" s="16">
        <v>30</v>
      </c>
      <c r="K1388" s="16">
        <v>35.1</v>
      </c>
      <c r="L1388" s="16" t="s">
        <v>151</v>
      </c>
      <c r="M1388" s="78"/>
    </row>
    <row r="1389" spans="1:13" ht="30" x14ac:dyDescent="0.2">
      <c r="A1389" s="27" t="s">
        <v>272</v>
      </c>
      <c r="B1389" s="75" t="s">
        <v>153</v>
      </c>
      <c r="C1389" s="28">
        <v>2.5000000000000001E-2</v>
      </c>
      <c r="D1389" s="31">
        <v>42341.791666666664</v>
      </c>
      <c r="E1389" s="16">
        <v>514</v>
      </c>
      <c r="F1389" s="71" t="s">
        <v>153</v>
      </c>
      <c r="G1389" s="16">
        <f t="shared" si="48"/>
        <v>12.850000000000001</v>
      </c>
      <c r="H1389" s="20">
        <v>-19.53</v>
      </c>
      <c r="I1389" s="20">
        <v>-40.69</v>
      </c>
      <c r="J1389" s="16">
        <v>30</v>
      </c>
      <c r="K1389" s="16">
        <v>35.1</v>
      </c>
      <c r="L1389" s="16" t="s">
        <v>151</v>
      </c>
      <c r="M1389" s="78"/>
    </row>
    <row r="1390" spans="1:13" ht="30" x14ac:dyDescent="0.2">
      <c r="A1390" s="27" t="s">
        <v>272</v>
      </c>
      <c r="B1390" s="75" t="s">
        <v>153</v>
      </c>
      <c r="C1390" s="28">
        <v>2.5000000000000001E-2</v>
      </c>
      <c r="D1390" s="31">
        <v>42367.791666666664</v>
      </c>
      <c r="E1390" s="16">
        <v>514</v>
      </c>
      <c r="F1390" s="71" t="s">
        <v>153</v>
      </c>
      <c r="G1390" s="16">
        <f t="shared" si="48"/>
        <v>12.850000000000001</v>
      </c>
      <c r="H1390" s="20">
        <v>-19.53</v>
      </c>
      <c r="I1390" s="20">
        <v>-40.69</v>
      </c>
      <c r="J1390" s="16">
        <v>30</v>
      </c>
      <c r="K1390" s="16">
        <v>35.1</v>
      </c>
      <c r="L1390" s="16" t="s">
        <v>151</v>
      </c>
      <c r="M1390" s="78"/>
    </row>
    <row r="1391" spans="1:13" ht="30" x14ac:dyDescent="0.2">
      <c r="A1391" s="27" t="s">
        <v>272</v>
      </c>
      <c r="B1391" s="75" t="s">
        <v>153</v>
      </c>
      <c r="C1391" s="28">
        <v>2.7E-2</v>
      </c>
      <c r="D1391" s="31">
        <v>42363.791666666664</v>
      </c>
      <c r="E1391" s="16">
        <v>514</v>
      </c>
      <c r="F1391" s="71" t="s">
        <v>153</v>
      </c>
      <c r="G1391" s="16">
        <f t="shared" si="48"/>
        <v>13.878</v>
      </c>
      <c r="H1391" s="20">
        <v>-19.53</v>
      </c>
      <c r="I1391" s="20">
        <v>-40.69</v>
      </c>
      <c r="J1391" s="16">
        <v>30</v>
      </c>
      <c r="K1391" s="16">
        <v>35.1</v>
      </c>
      <c r="L1391" s="16" t="s">
        <v>151</v>
      </c>
      <c r="M1391" s="78"/>
    </row>
    <row r="1392" spans="1:13" ht="30" x14ac:dyDescent="0.2">
      <c r="A1392" s="27" t="s">
        <v>272</v>
      </c>
      <c r="B1392" s="75" t="s">
        <v>153</v>
      </c>
      <c r="C1392" s="28">
        <v>2.8000000000000001E-2</v>
      </c>
      <c r="D1392" s="31">
        <v>42346.791666666664</v>
      </c>
      <c r="E1392" s="16">
        <v>514</v>
      </c>
      <c r="F1392" s="71" t="s">
        <v>153</v>
      </c>
      <c r="G1392" s="16">
        <f t="shared" si="48"/>
        <v>14.391999999999999</v>
      </c>
      <c r="H1392" s="20">
        <v>-19.53</v>
      </c>
      <c r="I1392" s="20">
        <v>-40.69</v>
      </c>
      <c r="J1392" s="16">
        <v>30</v>
      </c>
      <c r="K1392" s="16">
        <v>35.1</v>
      </c>
      <c r="L1392" s="16" t="s">
        <v>151</v>
      </c>
      <c r="M1392" s="78"/>
    </row>
    <row r="1393" spans="1:13" ht="30" x14ac:dyDescent="0.2">
      <c r="A1393" s="27" t="s">
        <v>272</v>
      </c>
      <c r="B1393" s="75" t="s">
        <v>153</v>
      </c>
      <c r="C1393" s="28">
        <v>2.8000000000000001E-2</v>
      </c>
      <c r="D1393" s="31">
        <v>42362.791666666664</v>
      </c>
      <c r="E1393" s="16">
        <v>514</v>
      </c>
      <c r="F1393" s="71" t="s">
        <v>153</v>
      </c>
      <c r="G1393" s="16">
        <f t="shared" si="48"/>
        <v>14.391999999999999</v>
      </c>
      <c r="H1393" s="20">
        <v>-19.53</v>
      </c>
      <c r="I1393" s="20">
        <v>-40.69</v>
      </c>
      <c r="J1393" s="16">
        <v>30</v>
      </c>
      <c r="K1393" s="16">
        <v>35.1</v>
      </c>
      <c r="L1393" s="16" t="s">
        <v>151</v>
      </c>
      <c r="M1393" s="78"/>
    </row>
    <row r="1394" spans="1:13" ht="30" x14ac:dyDescent="0.2">
      <c r="A1394" s="27" t="s">
        <v>272</v>
      </c>
      <c r="B1394" s="75" t="s">
        <v>153</v>
      </c>
      <c r="C1394" s="28">
        <v>2.8000000000000001E-2</v>
      </c>
      <c r="D1394" s="31">
        <v>42364.291666666664</v>
      </c>
      <c r="E1394" s="16">
        <v>514</v>
      </c>
      <c r="F1394" s="71" t="s">
        <v>153</v>
      </c>
      <c r="G1394" s="16">
        <f t="shared" si="48"/>
        <v>14.391999999999999</v>
      </c>
      <c r="H1394" s="20">
        <v>-19.53</v>
      </c>
      <c r="I1394" s="20">
        <v>-40.69</v>
      </c>
      <c r="J1394" s="16">
        <v>30</v>
      </c>
      <c r="K1394" s="16">
        <v>35.1</v>
      </c>
      <c r="L1394" s="16" t="s">
        <v>151</v>
      </c>
      <c r="M1394" s="78"/>
    </row>
    <row r="1395" spans="1:13" ht="30" x14ac:dyDescent="0.2">
      <c r="A1395" s="27" t="s">
        <v>272</v>
      </c>
      <c r="B1395" s="75" t="s">
        <v>153</v>
      </c>
      <c r="C1395" s="28">
        <v>2.8000000000000001E-2</v>
      </c>
      <c r="D1395" s="31">
        <v>42366.791666666664</v>
      </c>
      <c r="E1395" s="16">
        <v>514</v>
      </c>
      <c r="F1395" s="71" t="s">
        <v>153</v>
      </c>
      <c r="G1395" s="16">
        <f t="shared" si="48"/>
        <v>14.391999999999999</v>
      </c>
      <c r="H1395" s="20">
        <v>-19.53</v>
      </c>
      <c r="I1395" s="20">
        <v>-40.69</v>
      </c>
      <c r="J1395" s="16">
        <v>30</v>
      </c>
      <c r="K1395" s="16">
        <v>35.1</v>
      </c>
      <c r="L1395" s="16" t="s">
        <v>151</v>
      </c>
      <c r="M1395" s="78"/>
    </row>
    <row r="1396" spans="1:13" ht="30" x14ac:dyDescent="0.2">
      <c r="A1396" s="27" t="s">
        <v>272</v>
      </c>
      <c r="B1396" s="75" t="s">
        <v>153</v>
      </c>
      <c r="C1396" s="28">
        <v>2.9000000000000001E-2</v>
      </c>
      <c r="D1396" s="31">
        <v>42352.291666666664</v>
      </c>
      <c r="E1396" s="16">
        <v>514</v>
      </c>
      <c r="F1396" s="71" t="s">
        <v>153</v>
      </c>
      <c r="G1396" s="16">
        <f t="shared" si="48"/>
        <v>14.906000000000001</v>
      </c>
      <c r="H1396" s="20">
        <v>-19.53</v>
      </c>
      <c r="I1396" s="20">
        <v>-40.69</v>
      </c>
      <c r="J1396" s="16">
        <v>30</v>
      </c>
      <c r="K1396" s="16">
        <v>35.1</v>
      </c>
      <c r="L1396" s="16" t="s">
        <v>151</v>
      </c>
      <c r="M1396" s="78"/>
    </row>
    <row r="1397" spans="1:13" ht="30" x14ac:dyDescent="0.2">
      <c r="A1397" s="27" t="s">
        <v>272</v>
      </c>
      <c r="B1397" s="75" t="s">
        <v>153</v>
      </c>
      <c r="C1397" s="28">
        <v>2.9000000000000001E-2</v>
      </c>
      <c r="D1397" s="31">
        <v>42363.291666666664</v>
      </c>
      <c r="E1397" s="16">
        <v>514</v>
      </c>
      <c r="F1397" s="71" t="s">
        <v>153</v>
      </c>
      <c r="G1397" s="16">
        <f t="shared" si="48"/>
        <v>14.906000000000001</v>
      </c>
      <c r="H1397" s="20">
        <v>-19.53</v>
      </c>
      <c r="I1397" s="20">
        <v>-40.69</v>
      </c>
      <c r="J1397" s="16">
        <v>30</v>
      </c>
      <c r="K1397" s="16">
        <v>35.1</v>
      </c>
      <c r="L1397" s="16" t="s">
        <v>151</v>
      </c>
      <c r="M1397" s="78"/>
    </row>
    <row r="1398" spans="1:13" ht="30" x14ac:dyDescent="0.2">
      <c r="A1398" s="27" t="s">
        <v>272</v>
      </c>
      <c r="B1398" s="75" t="s">
        <v>153</v>
      </c>
      <c r="C1398" s="28">
        <v>2.9000000000000001E-2</v>
      </c>
      <c r="D1398" s="31">
        <v>42369.291666666664</v>
      </c>
      <c r="E1398" s="16">
        <v>514</v>
      </c>
      <c r="F1398" s="71" t="s">
        <v>153</v>
      </c>
      <c r="G1398" s="16">
        <f t="shared" si="48"/>
        <v>14.906000000000001</v>
      </c>
      <c r="H1398" s="20">
        <v>-19.53</v>
      </c>
      <c r="I1398" s="20">
        <v>-40.69</v>
      </c>
      <c r="J1398" s="16">
        <v>30</v>
      </c>
      <c r="K1398" s="16">
        <v>35.1</v>
      </c>
      <c r="L1398" s="16" t="s">
        <v>151</v>
      </c>
      <c r="M1398" s="78"/>
    </row>
    <row r="1399" spans="1:13" ht="30" x14ac:dyDescent="0.2">
      <c r="A1399" s="55" t="s">
        <v>272</v>
      </c>
      <c r="B1399" s="75" t="s">
        <v>153</v>
      </c>
      <c r="C1399" s="45">
        <v>0.03</v>
      </c>
      <c r="D1399" s="46">
        <v>42329.916666666664</v>
      </c>
      <c r="E1399" s="16">
        <v>217</v>
      </c>
      <c r="F1399" s="71" t="s">
        <v>153</v>
      </c>
      <c r="G1399" s="16">
        <f t="shared" si="48"/>
        <v>6.51</v>
      </c>
      <c r="H1399" s="20">
        <v>-19.53</v>
      </c>
      <c r="I1399" s="20">
        <v>-40.69</v>
      </c>
      <c r="J1399" s="16">
        <v>30</v>
      </c>
      <c r="K1399" s="16">
        <v>27.7</v>
      </c>
      <c r="L1399" s="16" t="s">
        <v>151</v>
      </c>
      <c r="M1399" s="78"/>
    </row>
    <row r="1400" spans="1:13" ht="30" x14ac:dyDescent="0.2">
      <c r="A1400" s="55" t="s">
        <v>272</v>
      </c>
      <c r="B1400" s="75" t="s">
        <v>153</v>
      </c>
      <c r="C1400" s="45">
        <v>0.03</v>
      </c>
      <c r="D1400" s="46">
        <v>42330.416666666664</v>
      </c>
      <c r="E1400" s="16">
        <v>217</v>
      </c>
      <c r="F1400" s="71" t="s">
        <v>153</v>
      </c>
      <c r="G1400" s="16">
        <f t="shared" si="48"/>
        <v>6.51</v>
      </c>
      <c r="H1400" s="20">
        <v>-19.53</v>
      </c>
      <c r="I1400" s="20">
        <v>-40.69</v>
      </c>
      <c r="J1400" s="16">
        <v>30</v>
      </c>
      <c r="K1400" s="16">
        <v>27.7</v>
      </c>
      <c r="L1400" s="16" t="s">
        <v>151</v>
      </c>
      <c r="M1400" s="78"/>
    </row>
    <row r="1401" spans="1:13" ht="30" x14ac:dyDescent="0.2">
      <c r="A1401" s="27" t="s">
        <v>272</v>
      </c>
      <c r="B1401" s="75" t="s">
        <v>153</v>
      </c>
      <c r="C1401" s="28">
        <v>0.03</v>
      </c>
      <c r="D1401" s="31">
        <v>42367.291666666664</v>
      </c>
      <c r="E1401" s="16">
        <v>514</v>
      </c>
      <c r="F1401" s="71" t="s">
        <v>153</v>
      </c>
      <c r="G1401" s="16">
        <f t="shared" si="48"/>
        <v>15.42</v>
      </c>
      <c r="H1401" s="20">
        <v>-19.53</v>
      </c>
      <c r="I1401" s="20">
        <v>-40.69</v>
      </c>
      <c r="J1401" s="16">
        <v>30</v>
      </c>
      <c r="K1401" s="16">
        <v>35.1</v>
      </c>
      <c r="L1401" s="16" t="s">
        <v>151</v>
      </c>
      <c r="M1401" s="78"/>
    </row>
    <row r="1402" spans="1:13" ht="30" x14ac:dyDescent="0.2">
      <c r="A1402" s="55" t="s">
        <v>272</v>
      </c>
      <c r="B1402" s="45">
        <v>6.7099999999999998E-3</v>
      </c>
      <c r="C1402" s="45">
        <v>3.0499999999999999E-2</v>
      </c>
      <c r="D1402" s="46">
        <v>42328.666666666664</v>
      </c>
      <c r="E1402" s="16">
        <v>217</v>
      </c>
      <c r="F1402" s="16">
        <f>B1402*E1402</f>
        <v>1.45607</v>
      </c>
      <c r="G1402" s="16">
        <f t="shared" si="48"/>
        <v>6.6185</v>
      </c>
      <c r="H1402" s="20">
        <v>-19.53</v>
      </c>
      <c r="I1402" s="20">
        <v>-40.69</v>
      </c>
      <c r="J1402" s="16">
        <v>30</v>
      </c>
      <c r="K1402" s="16">
        <v>27.7</v>
      </c>
      <c r="L1402" s="16" t="s">
        <v>151</v>
      </c>
      <c r="M1402" s="78"/>
    </row>
    <row r="1403" spans="1:13" ht="30" x14ac:dyDescent="0.2">
      <c r="A1403" s="27" t="s">
        <v>272</v>
      </c>
      <c r="B1403" s="75" t="s">
        <v>153</v>
      </c>
      <c r="C1403" s="28">
        <v>3.1E-2</v>
      </c>
      <c r="D1403" s="31">
        <v>42368.791666666664</v>
      </c>
      <c r="E1403" s="16">
        <v>514</v>
      </c>
      <c r="F1403" s="71" t="s">
        <v>153</v>
      </c>
      <c r="G1403" s="16">
        <f t="shared" si="48"/>
        <v>15.933999999999999</v>
      </c>
      <c r="H1403" s="20">
        <v>-19.53</v>
      </c>
      <c r="I1403" s="20">
        <v>-40.69</v>
      </c>
      <c r="J1403" s="16">
        <v>30</v>
      </c>
      <c r="K1403" s="16">
        <v>35.1</v>
      </c>
      <c r="L1403" s="16" t="s">
        <v>151</v>
      </c>
      <c r="M1403" s="78"/>
    </row>
    <row r="1404" spans="1:13" ht="30" x14ac:dyDescent="0.2">
      <c r="A1404" s="55" t="s">
        <v>272</v>
      </c>
      <c r="B1404" s="45">
        <v>4.9399999999999999E-3</v>
      </c>
      <c r="C1404" s="45">
        <v>3.15E-2</v>
      </c>
      <c r="D1404" s="46">
        <v>42328.916666666664</v>
      </c>
      <c r="E1404" s="16">
        <v>217</v>
      </c>
      <c r="F1404" s="16">
        <f>B1404*E1404</f>
        <v>1.0719799999999999</v>
      </c>
      <c r="G1404" s="16">
        <f t="shared" si="48"/>
        <v>6.8354999999999997</v>
      </c>
      <c r="H1404" s="20">
        <v>-19.53</v>
      </c>
      <c r="I1404" s="20">
        <v>-40.69</v>
      </c>
      <c r="J1404" s="16">
        <v>30</v>
      </c>
      <c r="K1404" s="16">
        <v>27.7</v>
      </c>
      <c r="L1404" s="16" t="s">
        <v>151</v>
      </c>
      <c r="M1404" s="78"/>
    </row>
    <row r="1405" spans="1:13" ht="30" x14ac:dyDescent="0.2">
      <c r="A1405" s="27" t="s">
        <v>272</v>
      </c>
      <c r="B1405" s="75" t="s">
        <v>153</v>
      </c>
      <c r="C1405" s="28">
        <v>3.3000000000000002E-2</v>
      </c>
      <c r="D1405" s="31">
        <v>42345.791666666664</v>
      </c>
      <c r="E1405" s="16">
        <v>514</v>
      </c>
      <c r="F1405" s="71" t="s">
        <v>153</v>
      </c>
      <c r="G1405" s="16">
        <f t="shared" ref="G1405:G1468" si="49">C1405*E1405</f>
        <v>16.962</v>
      </c>
      <c r="H1405" s="20">
        <v>-19.53</v>
      </c>
      <c r="I1405" s="20">
        <v>-40.69</v>
      </c>
      <c r="J1405" s="16">
        <v>30</v>
      </c>
      <c r="K1405" s="16">
        <v>35.1</v>
      </c>
      <c r="L1405" s="16" t="s">
        <v>151</v>
      </c>
      <c r="M1405" s="78"/>
    </row>
    <row r="1406" spans="1:13" ht="30" x14ac:dyDescent="0.2">
      <c r="A1406" s="55" t="s">
        <v>272</v>
      </c>
      <c r="B1406" s="45">
        <v>6.9199999999999999E-3</v>
      </c>
      <c r="C1406" s="45">
        <v>3.3399999999999999E-2</v>
      </c>
      <c r="D1406" s="46">
        <v>42328.166666666664</v>
      </c>
      <c r="E1406" s="16">
        <v>217</v>
      </c>
      <c r="F1406" s="16">
        <f t="shared" ref="F1406:F1414" si="50">B1406*E1406</f>
        <v>1.5016400000000001</v>
      </c>
      <c r="G1406" s="16">
        <f t="shared" si="49"/>
        <v>7.2477999999999998</v>
      </c>
      <c r="H1406" s="20">
        <v>-19.53</v>
      </c>
      <c r="I1406" s="20">
        <v>-40.69</v>
      </c>
      <c r="J1406" s="16">
        <v>30</v>
      </c>
      <c r="K1406" s="16">
        <v>27.7</v>
      </c>
      <c r="L1406" s="16" t="s">
        <v>151</v>
      </c>
      <c r="M1406" s="78"/>
    </row>
    <row r="1407" spans="1:13" ht="30" x14ac:dyDescent="0.2">
      <c r="A1407" s="55" t="s">
        <v>272</v>
      </c>
      <c r="B1407" s="45">
        <v>5.5500000000000002E-3</v>
      </c>
      <c r="C1407" s="45">
        <v>3.4700000000000002E-2</v>
      </c>
      <c r="D1407" s="46">
        <v>42327.666666666664</v>
      </c>
      <c r="E1407" s="16">
        <v>217</v>
      </c>
      <c r="F1407" s="16">
        <f t="shared" si="50"/>
        <v>1.20435</v>
      </c>
      <c r="G1407" s="16">
        <f t="shared" si="49"/>
        <v>7.5299000000000005</v>
      </c>
      <c r="H1407" s="20">
        <v>-19.53</v>
      </c>
      <c r="I1407" s="20">
        <v>-40.69</v>
      </c>
      <c r="J1407" s="16">
        <v>30</v>
      </c>
      <c r="K1407" s="16">
        <v>27.7</v>
      </c>
      <c r="L1407" s="16" t="s">
        <v>151</v>
      </c>
      <c r="M1407" s="78"/>
    </row>
    <row r="1408" spans="1:13" ht="30" x14ac:dyDescent="0.2">
      <c r="A1408" s="55" t="s">
        <v>272</v>
      </c>
      <c r="B1408" s="45">
        <v>1.8800000000000001E-2</v>
      </c>
      <c r="C1408" s="45">
        <v>4.2500000000000003E-2</v>
      </c>
      <c r="D1408" s="46">
        <v>42327.916666666664</v>
      </c>
      <c r="E1408" s="16">
        <v>217</v>
      </c>
      <c r="F1408" s="16">
        <f t="shared" si="50"/>
        <v>4.0796000000000001</v>
      </c>
      <c r="G1408" s="16">
        <f t="shared" si="49"/>
        <v>9.2225000000000001</v>
      </c>
      <c r="H1408" s="20">
        <v>-19.53</v>
      </c>
      <c r="I1408" s="20">
        <v>-40.69</v>
      </c>
      <c r="J1408" s="16">
        <v>30</v>
      </c>
      <c r="K1408" s="16">
        <v>27.7</v>
      </c>
      <c r="L1408" s="16" t="s">
        <v>151</v>
      </c>
      <c r="M1408" s="78"/>
    </row>
    <row r="1409" spans="1:13" ht="30" x14ac:dyDescent="0.2">
      <c r="A1409" s="55" t="s">
        <v>272</v>
      </c>
      <c r="B1409" s="45">
        <v>8.5000000000000006E-3</v>
      </c>
      <c r="C1409" s="45">
        <v>4.4200000000000003E-2</v>
      </c>
      <c r="D1409" s="46">
        <v>42327.416666666664</v>
      </c>
      <c r="E1409" s="16">
        <v>217</v>
      </c>
      <c r="F1409" s="16">
        <f t="shared" si="50"/>
        <v>1.8445</v>
      </c>
      <c r="G1409" s="16">
        <f t="shared" si="49"/>
        <v>9.5914000000000001</v>
      </c>
      <c r="H1409" s="20">
        <v>-19.53</v>
      </c>
      <c r="I1409" s="20">
        <v>-40.69</v>
      </c>
      <c r="J1409" s="16">
        <v>30</v>
      </c>
      <c r="K1409" s="16">
        <v>27.7</v>
      </c>
      <c r="L1409" s="16" t="s">
        <v>151</v>
      </c>
      <c r="M1409" s="78"/>
    </row>
    <row r="1410" spans="1:13" ht="30" x14ac:dyDescent="0.2">
      <c r="A1410" s="55" t="s">
        <v>272</v>
      </c>
      <c r="B1410" s="45">
        <v>1.21E-2</v>
      </c>
      <c r="C1410" s="45">
        <v>4.4400000000000002E-2</v>
      </c>
      <c r="D1410" s="46">
        <v>42326.916666666664</v>
      </c>
      <c r="E1410" s="16">
        <v>217</v>
      </c>
      <c r="F1410" s="16">
        <f t="shared" si="50"/>
        <v>2.6257000000000001</v>
      </c>
      <c r="G1410" s="16">
        <f t="shared" si="49"/>
        <v>9.6348000000000003</v>
      </c>
      <c r="H1410" s="20">
        <v>-19.53</v>
      </c>
      <c r="I1410" s="20">
        <v>-40.69</v>
      </c>
      <c r="J1410" s="16">
        <v>30</v>
      </c>
      <c r="K1410" s="16">
        <v>27.7</v>
      </c>
      <c r="L1410" s="16" t="s">
        <v>151</v>
      </c>
      <c r="M1410" s="78"/>
    </row>
    <row r="1411" spans="1:13" ht="30" x14ac:dyDescent="0.2">
      <c r="A1411" s="55" t="s">
        <v>272</v>
      </c>
      <c r="B1411" s="45">
        <v>0.1512</v>
      </c>
      <c r="C1411" s="45">
        <v>0.05</v>
      </c>
      <c r="D1411" s="46">
        <v>42328.166666666664</v>
      </c>
      <c r="E1411" s="16">
        <v>217</v>
      </c>
      <c r="F1411" s="16">
        <f t="shared" si="50"/>
        <v>32.810400000000001</v>
      </c>
      <c r="G1411" s="16">
        <f t="shared" si="49"/>
        <v>10.850000000000001</v>
      </c>
      <c r="H1411" s="20">
        <v>-19.53</v>
      </c>
      <c r="I1411" s="20">
        <v>-40.69</v>
      </c>
      <c r="J1411" s="16">
        <v>30</v>
      </c>
      <c r="K1411" s="16">
        <v>27.7</v>
      </c>
      <c r="L1411" s="16" t="s">
        <v>151</v>
      </c>
      <c r="M1411" s="78"/>
    </row>
    <row r="1412" spans="1:13" ht="30" x14ac:dyDescent="0.2">
      <c r="A1412" s="55" t="s">
        <v>272</v>
      </c>
      <c r="B1412" s="45">
        <v>8.9999999999999993E-3</v>
      </c>
      <c r="C1412" s="45">
        <v>5.0900000000000001E-2</v>
      </c>
      <c r="D1412" s="46">
        <v>42327.166666666664</v>
      </c>
      <c r="E1412" s="16">
        <v>217</v>
      </c>
      <c r="F1412" s="16">
        <f t="shared" si="50"/>
        <v>1.9529999999999998</v>
      </c>
      <c r="G1412" s="16">
        <f t="shared" si="49"/>
        <v>11.045300000000001</v>
      </c>
      <c r="H1412" s="20">
        <v>-19.53</v>
      </c>
      <c r="I1412" s="20">
        <v>-40.69</v>
      </c>
      <c r="J1412" s="16">
        <v>30</v>
      </c>
      <c r="K1412" s="16">
        <v>27.7</v>
      </c>
      <c r="L1412" s="16" t="s">
        <v>151</v>
      </c>
      <c r="M1412" s="78"/>
    </row>
    <row r="1413" spans="1:13" ht="30" x14ac:dyDescent="0.2">
      <c r="A1413" s="55" t="s">
        <v>272</v>
      </c>
      <c r="B1413" s="45">
        <v>5.64E-3</v>
      </c>
      <c r="C1413" s="45">
        <v>5.7200000000000001E-2</v>
      </c>
      <c r="D1413" s="46">
        <v>42328.416666666664</v>
      </c>
      <c r="E1413" s="16">
        <v>217</v>
      </c>
      <c r="F1413" s="16">
        <f t="shared" si="50"/>
        <v>1.2238800000000001</v>
      </c>
      <c r="G1413" s="16">
        <f t="shared" si="49"/>
        <v>12.4124</v>
      </c>
      <c r="H1413" s="20">
        <v>-19.53</v>
      </c>
      <c r="I1413" s="20">
        <v>-40.69</v>
      </c>
      <c r="J1413" s="16">
        <v>30</v>
      </c>
      <c r="K1413" s="16">
        <v>27.7</v>
      </c>
      <c r="L1413" s="16" t="s">
        <v>151</v>
      </c>
      <c r="M1413" s="78"/>
    </row>
    <row r="1414" spans="1:13" ht="30" x14ac:dyDescent="0.2">
      <c r="A1414" s="55" t="s">
        <v>272</v>
      </c>
      <c r="B1414" s="45">
        <v>0.158</v>
      </c>
      <c r="C1414" s="45">
        <v>0.06</v>
      </c>
      <c r="D1414" s="46">
        <v>42327.666666666664</v>
      </c>
      <c r="E1414" s="16">
        <v>217</v>
      </c>
      <c r="F1414" s="16">
        <f t="shared" si="50"/>
        <v>34.286000000000001</v>
      </c>
      <c r="G1414" s="16">
        <f t="shared" si="49"/>
        <v>13.02</v>
      </c>
      <c r="H1414" s="20">
        <v>-19.53</v>
      </c>
      <c r="I1414" s="20">
        <v>-40.69</v>
      </c>
      <c r="J1414" s="16">
        <v>30</v>
      </c>
      <c r="K1414" s="16">
        <v>27.7</v>
      </c>
      <c r="L1414" s="16" t="s">
        <v>151</v>
      </c>
      <c r="M1414" s="78"/>
    </row>
    <row r="1415" spans="1:13" ht="30" x14ac:dyDescent="0.2">
      <c r="A1415" s="27" t="s">
        <v>272</v>
      </c>
      <c r="B1415" s="75" t="s">
        <v>153</v>
      </c>
      <c r="C1415" s="28">
        <v>0.06</v>
      </c>
      <c r="D1415" s="31">
        <v>42351.791666666664</v>
      </c>
      <c r="E1415" s="16">
        <v>514</v>
      </c>
      <c r="F1415" s="71" t="s">
        <v>153</v>
      </c>
      <c r="G1415" s="16">
        <f t="shared" si="49"/>
        <v>30.84</v>
      </c>
      <c r="H1415" s="20">
        <v>-19.53</v>
      </c>
      <c r="I1415" s="20">
        <v>-40.69</v>
      </c>
      <c r="J1415" s="16">
        <v>30</v>
      </c>
      <c r="K1415" s="16">
        <v>35.1</v>
      </c>
      <c r="L1415" s="16" t="s">
        <v>151</v>
      </c>
      <c r="M1415" s="78"/>
    </row>
    <row r="1416" spans="1:13" ht="30" x14ac:dyDescent="0.2">
      <c r="A1416" s="55" t="s">
        <v>272</v>
      </c>
      <c r="B1416" s="45">
        <v>0.11940000000000001</v>
      </c>
      <c r="C1416" s="45">
        <v>0.09</v>
      </c>
      <c r="D1416" s="46">
        <v>42328.416666666664</v>
      </c>
      <c r="E1416" s="16">
        <v>217</v>
      </c>
      <c r="F1416" s="16">
        <f>B1416*E1416</f>
        <v>25.909800000000001</v>
      </c>
      <c r="G1416" s="16">
        <f t="shared" si="49"/>
        <v>19.529999999999998</v>
      </c>
      <c r="H1416" s="20">
        <v>-19.53</v>
      </c>
      <c r="I1416" s="20">
        <v>-40.69</v>
      </c>
      <c r="J1416" s="16">
        <v>30</v>
      </c>
      <c r="K1416" s="16">
        <v>27.7</v>
      </c>
      <c r="L1416" s="16" t="s">
        <v>151</v>
      </c>
      <c r="M1416" s="78"/>
    </row>
    <row r="1417" spans="1:13" ht="30" x14ac:dyDescent="0.2">
      <c r="A1417" s="55" t="s">
        <v>272</v>
      </c>
      <c r="B1417" s="45">
        <v>0.15840000000000001</v>
      </c>
      <c r="C1417" s="45">
        <v>0.09</v>
      </c>
      <c r="D1417" s="46">
        <v>42327.916666666664</v>
      </c>
      <c r="E1417" s="16">
        <v>217</v>
      </c>
      <c r="F1417" s="16">
        <f>B1417*E1417</f>
        <v>34.372800000000005</v>
      </c>
      <c r="G1417" s="16">
        <f t="shared" si="49"/>
        <v>19.529999999999998</v>
      </c>
      <c r="H1417" s="20">
        <v>-19.53</v>
      </c>
      <c r="I1417" s="20">
        <v>-40.69</v>
      </c>
      <c r="J1417" s="16">
        <v>30</v>
      </c>
      <c r="K1417" s="16">
        <v>27.7</v>
      </c>
      <c r="L1417" s="16" t="s">
        <v>151</v>
      </c>
      <c r="M1417" s="78"/>
    </row>
    <row r="1418" spans="1:13" ht="30" x14ac:dyDescent="0.2">
      <c r="A1418" s="55" t="s">
        <v>272</v>
      </c>
      <c r="B1418" s="45">
        <v>0.17860000000000001</v>
      </c>
      <c r="C1418" s="45">
        <v>0.1</v>
      </c>
      <c r="D1418" s="46">
        <v>42327.166666666664</v>
      </c>
      <c r="E1418" s="16">
        <v>217</v>
      </c>
      <c r="F1418" s="16">
        <f>B1418*E1418</f>
        <v>38.7562</v>
      </c>
      <c r="G1418" s="16">
        <f t="shared" si="49"/>
        <v>21.700000000000003</v>
      </c>
      <c r="H1418" s="20">
        <v>-19.53</v>
      </c>
      <c r="I1418" s="20">
        <v>-40.69</v>
      </c>
      <c r="J1418" s="16">
        <v>30</v>
      </c>
      <c r="K1418" s="16">
        <v>27.7</v>
      </c>
      <c r="L1418" s="16" t="s">
        <v>151</v>
      </c>
      <c r="M1418" s="78"/>
    </row>
    <row r="1419" spans="1:13" ht="30" x14ac:dyDescent="0.2">
      <c r="A1419" s="55" t="s">
        <v>272</v>
      </c>
      <c r="B1419" s="45">
        <v>0.15310000000000001</v>
      </c>
      <c r="C1419" s="45">
        <v>0.11</v>
      </c>
      <c r="D1419" s="46">
        <v>42328.666666666664</v>
      </c>
      <c r="E1419" s="16">
        <v>217</v>
      </c>
      <c r="F1419" s="16">
        <f>B1419*E1419</f>
        <v>33.222700000000003</v>
      </c>
      <c r="G1419" s="16">
        <f t="shared" si="49"/>
        <v>23.87</v>
      </c>
      <c r="H1419" s="20">
        <v>-19.53</v>
      </c>
      <c r="I1419" s="20">
        <v>-40.69</v>
      </c>
      <c r="J1419" s="16">
        <v>30</v>
      </c>
      <c r="K1419" s="16">
        <v>27.7</v>
      </c>
      <c r="L1419" s="16" t="s">
        <v>151</v>
      </c>
      <c r="M1419" s="78"/>
    </row>
    <row r="1420" spans="1:13" ht="30" x14ac:dyDescent="0.2">
      <c r="A1420" s="27" t="s">
        <v>272</v>
      </c>
      <c r="B1420" s="75" t="s">
        <v>153</v>
      </c>
      <c r="C1420" s="28">
        <v>1.8</v>
      </c>
      <c r="D1420" s="31">
        <v>42359.291666666664</v>
      </c>
      <c r="E1420" s="16">
        <v>514</v>
      </c>
      <c r="F1420" s="71" t="s">
        <v>153</v>
      </c>
      <c r="G1420" s="16">
        <f t="shared" si="49"/>
        <v>925.2</v>
      </c>
      <c r="H1420" s="20">
        <v>-19.53</v>
      </c>
      <c r="I1420" s="20">
        <v>-40.69</v>
      </c>
      <c r="J1420" s="16">
        <v>30</v>
      </c>
      <c r="K1420" s="16">
        <v>35.1</v>
      </c>
      <c r="L1420" s="16" t="s">
        <v>151</v>
      </c>
      <c r="M1420" s="78"/>
    </row>
    <row r="1421" spans="1:13" ht="30" x14ac:dyDescent="0.2">
      <c r="A1421" s="27" t="s">
        <v>280</v>
      </c>
      <c r="B1421" s="75" t="s">
        <v>153</v>
      </c>
      <c r="C1421" s="28">
        <v>6.0000000000000001E-3</v>
      </c>
      <c r="D1421" s="31">
        <v>42360.791666666664</v>
      </c>
      <c r="E1421" s="16">
        <v>514</v>
      </c>
      <c r="F1421" s="71" t="s">
        <v>153</v>
      </c>
      <c r="G1421" s="16">
        <f t="shared" si="49"/>
        <v>3.0840000000000001</v>
      </c>
      <c r="H1421" s="20">
        <v>-19.54</v>
      </c>
      <c r="I1421" s="20">
        <v>-40.69</v>
      </c>
      <c r="J1421" s="16">
        <v>30</v>
      </c>
      <c r="K1421" s="16">
        <v>35.1</v>
      </c>
      <c r="L1421" s="16" t="s">
        <v>151</v>
      </c>
      <c r="M1421" s="78"/>
    </row>
    <row r="1422" spans="1:13" x14ac:dyDescent="0.2">
      <c r="A1422" s="27" t="s">
        <v>28</v>
      </c>
      <c r="B1422" s="75" t="s">
        <v>153</v>
      </c>
      <c r="C1422" s="28">
        <v>8.0000000000000002E-3</v>
      </c>
      <c r="D1422" s="31">
        <v>42367.775694444441</v>
      </c>
      <c r="E1422" s="16">
        <v>452</v>
      </c>
      <c r="F1422" s="71" t="s">
        <v>153</v>
      </c>
      <c r="G1422" s="16">
        <f t="shared" si="49"/>
        <v>3.6160000000000001</v>
      </c>
      <c r="H1422" s="20">
        <v>-18.989999999999998</v>
      </c>
      <c r="I1422" s="20">
        <v>-41.59</v>
      </c>
      <c r="J1422" s="16">
        <v>127</v>
      </c>
      <c r="K1422" s="16">
        <v>98.6</v>
      </c>
      <c r="L1422" s="16" t="s">
        <v>151</v>
      </c>
      <c r="M1422" s="78"/>
    </row>
    <row r="1423" spans="1:13" ht="30" x14ac:dyDescent="0.2">
      <c r="A1423" s="27" t="s">
        <v>280</v>
      </c>
      <c r="B1423" s="75" t="s">
        <v>153</v>
      </c>
      <c r="C1423" s="28">
        <v>8.0000000000000002E-3</v>
      </c>
      <c r="D1423" s="31">
        <v>42339.291666666664</v>
      </c>
      <c r="E1423" s="16">
        <v>514</v>
      </c>
      <c r="F1423" s="71" t="s">
        <v>153</v>
      </c>
      <c r="G1423" s="16">
        <f t="shared" si="49"/>
        <v>4.1120000000000001</v>
      </c>
      <c r="H1423" s="20">
        <v>-19.54</v>
      </c>
      <c r="I1423" s="20">
        <v>-40.69</v>
      </c>
      <c r="J1423" s="16">
        <v>30</v>
      </c>
      <c r="K1423" s="16">
        <v>35.1</v>
      </c>
      <c r="L1423" s="16" t="s">
        <v>151</v>
      </c>
      <c r="M1423" s="78"/>
    </row>
    <row r="1424" spans="1:13" ht="30" x14ac:dyDescent="0.2">
      <c r="A1424" s="27" t="s">
        <v>280</v>
      </c>
      <c r="B1424" s="75" t="s">
        <v>153</v>
      </c>
      <c r="C1424" s="28">
        <v>8.0000000000000002E-3</v>
      </c>
      <c r="D1424" s="31">
        <v>42352.791666666664</v>
      </c>
      <c r="E1424" s="16">
        <v>514</v>
      </c>
      <c r="F1424" s="71" t="s">
        <v>153</v>
      </c>
      <c r="G1424" s="16">
        <f t="shared" si="49"/>
        <v>4.1120000000000001</v>
      </c>
      <c r="H1424" s="20">
        <v>-19.54</v>
      </c>
      <c r="I1424" s="20">
        <v>-40.69</v>
      </c>
      <c r="J1424" s="16">
        <v>30</v>
      </c>
      <c r="K1424" s="16">
        <v>35.1</v>
      </c>
      <c r="L1424" s="16" t="s">
        <v>151</v>
      </c>
      <c r="M1424" s="78"/>
    </row>
    <row r="1425" spans="1:13" ht="30" x14ac:dyDescent="0.2">
      <c r="A1425" s="27" t="s">
        <v>280</v>
      </c>
      <c r="B1425" s="75" t="s">
        <v>153</v>
      </c>
      <c r="C1425" s="28">
        <v>8.0000000000000002E-3</v>
      </c>
      <c r="D1425" s="31">
        <v>42360.291666666664</v>
      </c>
      <c r="E1425" s="16">
        <v>514</v>
      </c>
      <c r="F1425" s="71" t="s">
        <v>153</v>
      </c>
      <c r="G1425" s="16">
        <f t="shared" si="49"/>
        <v>4.1120000000000001</v>
      </c>
      <c r="H1425" s="20">
        <v>-19.54</v>
      </c>
      <c r="I1425" s="20">
        <v>-40.69</v>
      </c>
      <c r="J1425" s="16">
        <v>30</v>
      </c>
      <c r="K1425" s="16">
        <v>35.1</v>
      </c>
      <c r="L1425" s="16" t="s">
        <v>151</v>
      </c>
      <c r="M1425" s="78"/>
    </row>
    <row r="1426" spans="1:13" ht="30" x14ac:dyDescent="0.2">
      <c r="A1426" s="27" t="s">
        <v>280</v>
      </c>
      <c r="B1426" s="75" t="s">
        <v>153</v>
      </c>
      <c r="C1426" s="28">
        <v>8.9999999999999993E-3</v>
      </c>
      <c r="D1426" s="31">
        <v>42346.291666666664</v>
      </c>
      <c r="E1426" s="16">
        <v>514</v>
      </c>
      <c r="F1426" s="71" t="s">
        <v>153</v>
      </c>
      <c r="G1426" s="16">
        <f t="shared" si="49"/>
        <v>4.6259999999999994</v>
      </c>
      <c r="H1426" s="20">
        <v>-19.54</v>
      </c>
      <c r="I1426" s="20">
        <v>-40.69</v>
      </c>
      <c r="J1426" s="16">
        <v>30</v>
      </c>
      <c r="K1426" s="16">
        <v>35.1</v>
      </c>
      <c r="L1426" s="16" t="s">
        <v>151</v>
      </c>
      <c r="M1426" s="78"/>
    </row>
    <row r="1427" spans="1:13" ht="30" x14ac:dyDescent="0.2">
      <c r="A1427" s="27" t="s">
        <v>280</v>
      </c>
      <c r="B1427" s="75" t="s">
        <v>153</v>
      </c>
      <c r="C1427" s="28">
        <v>8.9999999999999993E-3</v>
      </c>
      <c r="D1427" s="31">
        <v>42348.791666666664</v>
      </c>
      <c r="E1427" s="16">
        <v>514</v>
      </c>
      <c r="F1427" s="71" t="s">
        <v>153</v>
      </c>
      <c r="G1427" s="16">
        <f t="shared" si="49"/>
        <v>4.6259999999999994</v>
      </c>
      <c r="H1427" s="20">
        <v>-19.54</v>
      </c>
      <c r="I1427" s="20">
        <v>-40.69</v>
      </c>
      <c r="J1427" s="16">
        <v>30</v>
      </c>
      <c r="K1427" s="16">
        <v>35.1</v>
      </c>
      <c r="L1427" s="16" t="s">
        <v>151</v>
      </c>
      <c r="M1427" s="78"/>
    </row>
    <row r="1428" spans="1:13" ht="30" x14ac:dyDescent="0.2">
      <c r="A1428" s="27" t="s">
        <v>280</v>
      </c>
      <c r="B1428" s="75" t="s">
        <v>153</v>
      </c>
      <c r="C1428" s="28">
        <v>8.9999999999999993E-3</v>
      </c>
      <c r="D1428" s="31">
        <v>42356.291666666664</v>
      </c>
      <c r="E1428" s="16">
        <v>514</v>
      </c>
      <c r="F1428" s="71" t="s">
        <v>153</v>
      </c>
      <c r="G1428" s="16">
        <f t="shared" si="49"/>
        <v>4.6259999999999994</v>
      </c>
      <c r="H1428" s="20">
        <v>-19.54</v>
      </c>
      <c r="I1428" s="20">
        <v>-40.69</v>
      </c>
      <c r="J1428" s="16">
        <v>30</v>
      </c>
      <c r="K1428" s="16">
        <v>35.1</v>
      </c>
      <c r="L1428" s="16" t="s">
        <v>151</v>
      </c>
      <c r="M1428" s="78"/>
    </row>
    <row r="1429" spans="1:13" ht="30" x14ac:dyDescent="0.2">
      <c r="A1429" s="27" t="s">
        <v>280</v>
      </c>
      <c r="B1429" s="75" t="s">
        <v>153</v>
      </c>
      <c r="C1429" s="28">
        <v>8.9999999999999993E-3</v>
      </c>
      <c r="D1429" s="31">
        <v>42364.791666666664</v>
      </c>
      <c r="E1429" s="16">
        <v>514</v>
      </c>
      <c r="F1429" s="71" t="s">
        <v>153</v>
      </c>
      <c r="G1429" s="16">
        <f t="shared" si="49"/>
        <v>4.6259999999999994</v>
      </c>
      <c r="H1429" s="20">
        <v>-19.54</v>
      </c>
      <c r="I1429" s="20">
        <v>-40.69</v>
      </c>
      <c r="J1429" s="16">
        <v>30</v>
      </c>
      <c r="K1429" s="16">
        <v>35.1</v>
      </c>
      <c r="L1429" s="16" t="s">
        <v>151</v>
      </c>
      <c r="M1429" s="78"/>
    </row>
    <row r="1430" spans="1:13" x14ac:dyDescent="0.2">
      <c r="A1430" s="27" t="s">
        <v>28</v>
      </c>
      <c r="B1430" s="75" t="s">
        <v>153</v>
      </c>
      <c r="C1430" s="28">
        <v>0.01</v>
      </c>
      <c r="D1430" s="31">
        <v>42362.458333333336</v>
      </c>
      <c r="E1430" s="16">
        <v>452</v>
      </c>
      <c r="F1430" s="71" t="s">
        <v>153</v>
      </c>
      <c r="G1430" s="16">
        <f t="shared" si="49"/>
        <v>4.5200000000000005</v>
      </c>
      <c r="H1430" s="20">
        <v>-18.989999999999998</v>
      </c>
      <c r="I1430" s="20">
        <v>-41.59</v>
      </c>
      <c r="J1430" s="16">
        <v>127</v>
      </c>
      <c r="K1430" s="16">
        <v>98.6</v>
      </c>
      <c r="L1430" s="16" t="s">
        <v>151</v>
      </c>
      <c r="M1430" s="78"/>
    </row>
    <row r="1431" spans="1:13" ht="30" x14ac:dyDescent="0.2">
      <c r="A1431" s="27" t="s">
        <v>280</v>
      </c>
      <c r="B1431" s="75" t="s">
        <v>153</v>
      </c>
      <c r="C1431" s="28">
        <v>1.2E-2</v>
      </c>
      <c r="D1431" s="31">
        <v>42340.291666666664</v>
      </c>
      <c r="E1431" s="16">
        <v>514</v>
      </c>
      <c r="F1431" s="71" t="s">
        <v>153</v>
      </c>
      <c r="G1431" s="16">
        <f t="shared" si="49"/>
        <v>6.1680000000000001</v>
      </c>
      <c r="H1431" s="20">
        <v>-19.54</v>
      </c>
      <c r="I1431" s="20">
        <v>-40.69</v>
      </c>
      <c r="J1431" s="16">
        <v>30</v>
      </c>
      <c r="K1431" s="16">
        <v>35.1</v>
      </c>
      <c r="L1431" s="16" t="s">
        <v>151</v>
      </c>
      <c r="M1431" s="78"/>
    </row>
    <row r="1432" spans="1:13" ht="30" x14ac:dyDescent="0.2">
      <c r="A1432" s="27" t="s">
        <v>280</v>
      </c>
      <c r="B1432" s="75" t="s">
        <v>153</v>
      </c>
      <c r="C1432" s="28">
        <v>1.2E-2</v>
      </c>
      <c r="D1432" s="31">
        <v>42344.791666666664</v>
      </c>
      <c r="E1432" s="16">
        <v>514</v>
      </c>
      <c r="F1432" s="71" t="s">
        <v>153</v>
      </c>
      <c r="G1432" s="16">
        <f t="shared" si="49"/>
        <v>6.1680000000000001</v>
      </c>
      <c r="H1432" s="20">
        <v>-19.54</v>
      </c>
      <c r="I1432" s="20">
        <v>-40.69</v>
      </c>
      <c r="J1432" s="16">
        <v>30</v>
      </c>
      <c r="K1432" s="16">
        <v>35.1</v>
      </c>
      <c r="L1432" s="16" t="s">
        <v>151</v>
      </c>
      <c r="M1432" s="78"/>
    </row>
    <row r="1433" spans="1:13" ht="30" x14ac:dyDescent="0.2">
      <c r="A1433" s="27" t="s">
        <v>280</v>
      </c>
      <c r="B1433" s="75" t="s">
        <v>153</v>
      </c>
      <c r="C1433" s="28">
        <v>1.2E-2</v>
      </c>
      <c r="D1433" s="31">
        <v>42361.291666666664</v>
      </c>
      <c r="E1433" s="16">
        <v>514</v>
      </c>
      <c r="F1433" s="71" t="s">
        <v>153</v>
      </c>
      <c r="G1433" s="16">
        <f t="shared" si="49"/>
        <v>6.1680000000000001</v>
      </c>
      <c r="H1433" s="20">
        <v>-19.54</v>
      </c>
      <c r="I1433" s="20">
        <v>-40.69</v>
      </c>
      <c r="J1433" s="16">
        <v>30</v>
      </c>
      <c r="K1433" s="16">
        <v>35.1</v>
      </c>
      <c r="L1433" s="16" t="s">
        <v>151</v>
      </c>
      <c r="M1433" s="78"/>
    </row>
    <row r="1434" spans="1:13" ht="30" x14ac:dyDescent="0.2">
      <c r="A1434" s="27" t="s">
        <v>280</v>
      </c>
      <c r="B1434" s="75" t="s">
        <v>153</v>
      </c>
      <c r="C1434" s="28">
        <v>1.2999999999999999E-2</v>
      </c>
      <c r="D1434" s="31">
        <v>42351.291666666664</v>
      </c>
      <c r="E1434" s="16">
        <v>514</v>
      </c>
      <c r="F1434" s="71" t="s">
        <v>153</v>
      </c>
      <c r="G1434" s="16">
        <f t="shared" si="49"/>
        <v>6.6819999999999995</v>
      </c>
      <c r="H1434" s="20">
        <v>-19.54</v>
      </c>
      <c r="I1434" s="20">
        <v>-40.69</v>
      </c>
      <c r="J1434" s="16">
        <v>30</v>
      </c>
      <c r="K1434" s="16">
        <v>35.1</v>
      </c>
      <c r="L1434" s="16" t="s">
        <v>151</v>
      </c>
      <c r="M1434" s="78"/>
    </row>
    <row r="1435" spans="1:13" ht="30" x14ac:dyDescent="0.2">
      <c r="A1435" s="27" t="s">
        <v>280</v>
      </c>
      <c r="B1435" s="75" t="s">
        <v>153</v>
      </c>
      <c r="C1435" s="28">
        <v>1.4E-2</v>
      </c>
      <c r="D1435" s="31">
        <v>42365.791666666664</v>
      </c>
      <c r="E1435" s="16">
        <v>514</v>
      </c>
      <c r="F1435" s="71" t="s">
        <v>153</v>
      </c>
      <c r="G1435" s="16">
        <f t="shared" si="49"/>
        <v>7.1959999999999997</v>
      </c>
      <c r="H1435" s="20">
        <v>-19.54</v>
      </c>
      <c r="I1435" s="20">
        <v>-40.69</v>
      </c>
      <c r="J1435" s="16">
        <v>30</v>
      </c>
      <c r="K1435" s="16">
        <v>35.1</v>
      </c>
      <c r="L1435" s="16" t="s">
        <v>151</v>
      </c>
      <c r="M1435" s="78"/>
    </row>
    <row r="1436" spans="1:13" ht="30" x14ac:dyDescent="0.2">
      <c r="A1436" s="27" t="s">
        <v>280</v>
      </c>
      <c r="B1436" s="75" t="s">
        <v>153</v>
      </c>
      <c r="C1436" s="28">
        <v>1.4E-2</v>
      </c>
      <c r="D1436" s="31">
        <v>42366.291666666664</v>
      </c>
      <c r="E1436" s="16">
        <v>514</v>
      </c>
      <c r="F1436" s="71" t="s">
        <v>153</v>
      </c>
      <c r="G1436" s="16">
        <f t="shared" si="49"/>
        <v>7.1959999999999997</v>
      </c>
      <c r="H1436" s="20">
        <v>-19.54</v>
      </c>
      <c r="I1436" s="20">
        <v>-40.69</v>
      </c>
      <c r="J1436" s="16">
        <v>30</v>
      </c>
      <c r="K1436" s="16">
        <v>35.1</v>
      </c>
      <c r="L1436" s="16" t="s">
        <v>151</v>
      </c>
      <c r="M1436" s="78"/>
    </row>
    <row r="1437" spans="1:13" ht="30" x14ac:dyDescent="0.2">
      <c r="A1437" s="27" t="s">
        <v>280</v>
      </c>
      <c r="B1437" s="75" t="s">
        <v>153</v>
      </c>
      <c r="C1437" s="28">
        <v>1.4999999999999999E-2</v>
      </c>
      <c r="D1437" s="31">
        <v>42355.791666666664</v>
      </c>
      <c r="E1437" s="16">
        <v>514</v>
      </c>
      <c r="F1437" s="71" t="s">
        <v>153</v>
      </c>
      <c r="G1437" s="16">
        <f t="shared" si="49"/>
        <v>7.71</v>
      </c>
      <c r="H1437" s="20">
        <v>-19.54</v>
      </c>
      <c r="I1437" s="20">
        <v>-40.69</v>
      </c>
      <c r="J1437" s="16">
        <v>30</v>
      </c>
      <c r="K1437" s="16">
        <v>35.1</v>
      </c>
      <c r="L1437" s="16" t="s">
        <v>151</v>
      </c>
      <c r="M1437" s="78"/>
    </row>
    <row r="1438" spans="1:13" ht="30" x14ac:dyDescent="0.2">
      <c r="A1438" s="27" t="s">
        <v>280</v>
      </c>
      <c r="B1438" s="75" t="s">
        <v>153</v>
      </c>
      <c r="C1438" s="28">
        <v>1.4999999999999999E-2</v>
      </c>
      <c r="D1438" s="31">
        <v>42365.291666666664</v>
      </c>
      <c r="E1438" s="16">
        <v>514</v>
      </c>
      <c r="F1438" s="71" t="s">
        <v>153</v>
      </c>
      <c r="G1438" s="16">
        <f t="shared" si="49"/>
        <v>7.71</v>
      </c>
      <c r="H1438" s="20">
        <v>-19.54</v>
      </c>
      <c r="I1438" s="20">
        <v>-40.69</v>
      </c>
      <c r="J1438" s="16">
        <v>30</v>
      </c>
      <c r="K1438" s="16">
        <v>35.1</v>
      </c>
      <c r="L1438" s="16" t="s">
        <v>151</v>
      </c>
      <c r="M1438" s="78"/>
    </row>
    <row r="1439" spans="1:13" ht="30" x14ac:dyDescent="0.2">
      <c r="A1439" s="55" t="s">
        <v>280</v>
      </c>
      <c r="B1439" s="75" t="s">
        <v>153</v>
      </c>
      <c r="C1439" s="45">
        <v>1.7999999999999999E-2</v>
      </c>
      <c r="D1439" s="46">
        <v>42338.791666666664</v>
      </c>
      <c r="E1439" s="16">
        <v>217</v>
      </c>
      <c r="F1439" s="71" t="s">
        <v>153</v>
      </c>
      <c r="G1439" s="16">
        <f t="shared" si="49"/>
        <v>3.9059999999999997</v>
      </c>
      <c r="H1439" s="20">
        <v>-19.54</v>
      </c>
      <c r="I1439" s="20">
        <v>-40.69</v>
      </c>
      <c r="J1439" s="16">
        <v>30</v>
      </c>
      <c r="K1439" s="16">
        <v>27.7</v>
      </c>
      <c r="L1439" s="16" t="s">
        <v>151</v>
      </c>
      <c r="M1439" s="78"/>
    </row>
    <row r="1440" spans="1:13" ht="30" x14ac:dyDescent="0.2">
      <c r="A1440" s="27" t="s">
        <v>280</v>
      </c>
      <c r="B1440" s="75" t="s">
        <v>153</v>
      </c>
      <c r="C1440" s="28">
        <v>1.7999999999999999E-2</v>
      </c>
      <c r="D1440" s="31">
        <v>42340.791666666664</v>
      </c>
      <c r="E1440" s="16">
        <v>514</v>
      </c>
      <c r="F1440" s="71" t="s">
        <v>153</v>
      </c>
      <c r="G1440" s="16">
        <f t="shared" si="49"/>
        <v>9.2519999999999989</v>
      </c>
      <c r="H1440" s="20">
        <v>-19.54</v>
      </c>
      <c r="I1440" s="20">
        <v>-40.69</v>
      </c>
      <c r="J1440" s="16">
        <v>30</v>
      </c>
      <c r="K1440" s="16">
        <v>35.1</v>
      </c>
      <c r="L1440" s="16" t="s">
        <v>151</v>
      </c>
      <c r="M1440" s="78"/>
    </row>
    <row r="1441" spans="1:13" ht="30" x14ac:dyDescent="0.2">
      <c r="A1441" s="27" t="s">
        <v>280</v>
      </c>
      <c r="B1441" s="75" t="s">
        <v>153</v>
      </c>
      <c r="C1441" s="28">
        <v>1.7999999999999999E-2</v>
      </c>
      <c r="D1441" s="31">
        <v>42348.291666666664</v>
      </c>
      <c r="E1441" s="16">
        <v>514</v>
      </c>
      <c r="F1441" s="71" t="s">
        <v>153</v>
      </c>
      <c r="G1441" s="16">
        <f t="shared" si="49"/>
        <v>9.2519999999999989</v>
      </c>
      <c r="H1441" s="20">
        <v>-19.54</v>
      </c>
      <c r="I1441" s="20">
        <v>-40.69</v>
      </c>
      <c r="J1441" s="16">
        <v>30</v>
      </c>
      <c r="K1441" s="16">
        <v>35.1</v>
      </c>
      <c r="L1441" s="16" t="s">
        <v>151</v>
      </c>
      <c r="M1441" s="78"/>
    </row>
    <row r="1442" spans="1:13" ht="30" x14ac:dyDescent="0.2">
      <c r="A1442" s="27" t="s">
        <v>280</v>
      </c>
      <c r="B1442" s="75" t="s">
        <v>153</v>
      </c>
      <c r="C1442" s="28">
        <v>1.7999999999999999E-2</v>
      </c>
      <c r="D1442" s="31">
        <v>42354.291666666664</v>
      </c>
      <c r="E1442" s="16">
        <v>514</v>
      </c>
      <c r="F1442" s="71" t="s">
        <v>153</v>
      </c>
      <c r="G1442" s="16">
        <f t="shared" si="49"/>
        <v>9.2519999999999989</v>
      </c>
      <c r="H1442" s="20">
        <v>-19.54</v>
      </c>
      <c r="I1442" s="20">
        <v>-40.69</v>
      </c>
      <c r="J1442" s="16">
        <v>30</v>
      </c>
      <c r="K1442" s="16">
        <v>35.1</v>
      </c>
      <c r="L1442" s="16" t="s">
        <v>151</v>
      </c>
      <c r="M1442" s="78"/>
    </row>
    <row r="1443" spans="1:13" ht="30" x14ac:dyDescent="0.2">
      <c r="A1443" s="27" t="s">
        <v>280</v>
      </c>
      <c r="B1443" s="75" t="s">
        <v>153</v>
      </c>
      <c r="C1443" s="28">
        <v>1.7999999999999999E-2</v>
      </c>
      <c r="D1443" s="31">
        <v>42358.791666666664</v>
      </c>
      <c r="E1443" s="16">
        <v>514</v>
      </c>
      <c r="F1443" s="71" t="s">
        <v>153</v>
      </c>
      <c r="G1443" s="16">
        <f t="shared" si="49"/>
        <v>9.2519999999999989</v>
      </c>
      <c r="H1443" s="20">
        <v>-19.54</v>
      </c>
      <c r="I1443" s="20">
        <v>-40.69</v>
      </c>
      <c r="J1443" s="16">
        <v>30</v>
      </c>
      <c r="K1443" s="16">
        <v>35.1</v>
      </c>
      <c r="L1443" s="16" t="s">
        <v>151</v>
      </c>
      <c r="M1443" s="78"/>
    </row>
    <row r="1444" spans="1:13" ht="30" x14ac:dyDescent="0.2">
      <c r="A1444" s="27" t="s">
        <v>280</v>
      </c>
      <c r="B1444" s="75" t="s">
        <v>153</v>
      </c>
      <c r="C1444" s="28">
        <v>1.9E-2</v>
      </c>
      <c r="D1444" s="31">
        <v>42345.291666666664</v>
      </c>
      <c r="E1444" s="16">
        <v>514</v>
      </c>
      <c r="F1444" s="71" t="s">
        <v>153</v>
      </c>
      <c r="G1444" s="16">
        <f t="shared" si="49"/>
        <v>9.766</v>
      </c>
      <c r="H1444" s="20">
        <v>-19.54</v>
      </c>
      <c r="I1444" s="20">
        <v>-40.69</v>
      </c>
      <c r="J1444" s="16">
        <v>30</v>
      </c>
      <c r="K1444" s="16">
        <v>35.1</v>
      </c>
      <c r="L1444" s="16" t="s">
        <v>151</v>
      </c>
      <c r="M1444" s="78"/>
    </row>
    <row r="1445" spans="1:13" ht="30" x14ac:dyDescent="0.2">
      <c r="A1445" s="27" t="s">
        <v>280</v>
      </c>
      <c r="B1445" s="75" t="s">
        <v>153</v>
      </c>
      <c r="C1445" s="28">
        <v>1.9E-2</v>
      </c>
      <c r="D1445" s="31">
        <v>42353.791666666664</v>
      </c>
      <c r="E1445" s="16">
        <v>514</v>
      </c>
      <c r="F1445" s="71" t="s">
        <v>153</v>
      </c>
      <c r="G1445" s="16">
        <f t="shared" si="49"/>
        <v>9.766</v>
      </c>
      <c r="H1445" s="20">
        <v>-19.54</v>
      </c>
      <c r="I1445" s="20">
        <v>-40.69</v>
      </c>
      <c r="J1445" s="16">
        <v>30</v>
      </c>
      <c r="K1445" s="16">
        <v>35.1</v>
      </c>
      <c r="L1445" s="16" t="s">
        <v>151</v>
      </c>
      <c r="M1445" s="78"/>
    </row>
    <row r="1446" spans="1:13" ht="30" x14ac:dyDescent="0.2">
      <c r="A1446" s="27" t="s">
        <v>280</v>
      </c>
      <c r="B1446" s="75" t="s">
        <v>153</v>
      </c>
      <c r="C1446" s="28">
        <v>1.9E-2</v>
      </c>
      <c r="D1446" s="31">
        <v>42359.791666666664</v>
      </c>
      <c r="E1446" s="16">
        <v>514</v>
      </c>
      <c r="F1446" s="71" t="s">
        <v>153</v>
      </c>
      <c r="G1446" s="16">
        <f t="shared" si="49"/>
        <v>9.766</v>
      </c>
      <c r="H1446" s="20">
        <v>-19.54</v>
      </c>
      <c r="I1446" s="20">
        <v>-40.69</v>
      </c>
      <c r="J1446" s="16">
        <v>30</v>
      </c>
      <c r="K1446" s="16">
        <v>35.1</v>
      </c>
      <c r="L1446" s="16" t="s">
        <v>151</v>
      </c>
      <c r="M1446" s="78"/>
    </row>
    <row r="1447" spans="1:13" ht="30" x14ac:dyDescent="0.2">
      <c r="A1447" s="55" t="s">
        <v>280</v>
      </c>
      <c r="B1447" s="45">
        <v>1.5599999999999999E-2</v>
      </c>
      <c r="C1447" s="45">
        <v>0.02</v>
      </c>
      <c r="D1447" s="46">
        <v>42328.416666666664</v>
      </c>
      <c r="E1447" s="16">
        <v>217</v>
      </c>
      <c r="F1447" s="16">
        <f>B1447*E1447</f>
        <v>3.3851999999999998</v>
      </c>
      <c r="G1447" s="16">
        <f t="shared" si="49"/>
        <v>4.34</v>
      </c>
      <c r="H1447" s="20">
        <v>-19.54</v>
      </c>
      <c r="I1447" s="20">
        <v>-40.69</v>
      </c>
      <c r="J1447" s="16">
        <v>30</v>
      </c>
      <c r="K1447" s="16">
        <v>27.7</v>
      </c>
      <c r="L1447" s="16" t="s">
        <v>151</v>
      </c>
      <c r="M1447" s="78"/>
    </row>
    <row r="1448" spans="1:13" ht="30" x14ac:dyDescent="0.2">
      <c r="A1448" s="55" t="s">
        <v>280</v>
      </c>
      <c r="B1448" s="45">
        <v>1.8499999999999999E-2</v>
      </c>
      <c r="C1448" s="45">
        <v>0.02</v>
      </c>
      <c r="D1448" s="46">
        <v>42329.916666666664</v>
      </c>
      <c r="E1448" s="16">
        <v>217</v>
      </c>
      <c r="F1448" s="16">
        <f>B1448*E1448</f>
        <v>4.0145</v>
      </c>
      <c r="G1448" s="16">
        <f t="shared" si="49"/>
        <v>4.34</v>
      </c>
      <c r="H1448" s="20">
        <v>-19.54</v>
      </c>
      <c r="I1448" s="20">
        <v>-40.69</v>
      </c>
      <c r="J1448" s="16">
        <v>30</v>
      </c>
      <c r="K1448" s="16">
        <v>27.7</v>
      </c>
      <c r="L1448" s="16" t="s">
        <v>151</v>
      </c>
      <c r="M1448" s="78"/>
    </row>
    <row r="1449" spans="1:13" ht="30" x14ac:dyDescent="0.2">
      <c r="A1449" s="27" t="s">
        <v>280</v>
      </c>
      <c r="B1449" s="75" t="s">
        <v>153</v>
      </c>
      <c r="C1449" s="28">
        <v>0.02</v>
      </c>
      <c r="D1449" s="31">
        <v>42362.291666666664</v>
      </c>
      <c r="E1449" s="16">
        <v>514</v>
      </c>
      <c r="F1449" s="71" t="s">
        <v>153</v>
      </c>
      <c r="G1449" s="16">
        <f t="shared" si="49"/>
        <v>10.28</v>
      </c>
      <c r="H1449" s="20">
        <v>-19.54</v>
      </c>
      <c r="I1449" s="20">
        <v>-40.69</v>
      </c>
      <c r="J1449" s="16">
        <v>30</v>
      </c>
      <c r="K1449" s="16">
        <v>35.1</v>
      </c>
      <c r="L1449" s="16" t="s">
        <v>151</v>
      </c>
      <c r="M1449" s="78"/>
    </row>
    <row r="1450" spans="1:13" ht="30" x14ac:dyDescent="0.2">
      <c r="A1450" s="27" t="s">
        <v>280</v>
      </c>
      <c r="B1450" s="75" t="s">
        <v>153</v>
      </c>
      <c r="C1450" s="28">
        <v>2.1000000000000001E-2</v>
      </c>
      <c r="D1450" s="31">
        <v>42342.791666666664</v>
      </c>
      <c r="E1450" s="16">
        <v>514</v>
      </c>
      <c r="F1450" s="71" t="s">
        <v>153</v>
      </c>
      <c r="G1450" s="16">
        <f t="shared" si="49"/>
        <v>10.794</v>
      </c>
      <c r="H1450" s="20">
        <v>-19.54</v>
      </c>
      <c r="I1450" s="20">
        <v>-40.69</v>
      </c>
      <c r="J1450" s="16">
        <v>30</v>
      </c>
      <c r="K1450" s="16">
        <v>35.1</v>
      </c>
      <c r="L1450" s="16" t="s">
        <v>151</v>
      </c>
      <c r="M1450" s="78"/>
    </row>
    <row r="1451" spans="1:13" ht="30" x14ac:dyDescent="0.2">
      <c r="A1451" s="27" t="s">
        <v>280</v>
      </c>
      <c r="B1451" s="75" t="s">
        <v>153</v>
      </c>
      <c r="C1451" s="28">
        <v>2.1000000000000001E-2</v>
      </c>
      <c r="D1451" s="31">
        <v>42343.291666666664</v>
      </c>
      <c r="E1451" s="16">
        <v>514</v>
      </c>
      <c r="F1451" s="71" t="s">
        <v>153</v>
      </c>
      <c r="G1451" s="16">
        <f t="shared" si="49"/>
        <v>10.794</v>
      </c>
      <c r="H1451" s="20">
        <v>-19.54</v>
      </c>
      <c r="I1451" s="20">
        <v>-40.69</v>
      </c>
      <c r="J1451" s="16">
        <v>30</v>
      </c>
      <c r="K1451" s="16">
        <v>35.1</v>
      </c>
      <c r="L1451" s="16" t="s">
        <v>151</v>
      </c>
      <c r="M1451" s="78"/>
    </row>
    <row r="1452" spans="1:13" ht="30" x14ac:dyDescent="0.2">
      <c r="A1452" s="27" t="s">
        <v>280</v>
      </c>
      <c r="B1452" s="75" t="s">
        <v>153</v>
      </c>
      <c r="C1452" s="28">
        <v>2.1999999999999999E-2</v>
      </c>
      <c r="D1452" s="31">
        <v>42347.791666666664</v>
      </c>
      <c r="E1452" s="16">
        <v>514</v>
      </c>
      <c r="F1452" s="71" t="s">
        <v>153</v>
      </c>
      <c r="G1452" s="16">
        <f t="shared" si="49"/>
        <v>11.308</v>
      </c>
      <c r="H1452" s="20">
        <v>-19.54</v>
      </c>
      <c r="I1452" s="20">
        <v>-40.69</v>
      </c>
      <c r="J1452" s="16">
        <v>30</v>
      </c>
      <c r="K1452" s="16">
        <v>35.1</v>
      </c>
      <c r="L1452" s="16" t="s">
        <v>151</v>
      </c>
      <c r="M1452" s="78"/>
    </row>
    <row r="1453" spans="1:13" ht="30" x14ac:dyDescent="0.2">
      <c r="A1453" s="27" t="s">
        <v>280</v>
      </c>
      <c r="B1453" s="75" t="s">
        <v>153</v>
      </c>
      <c r="C1453" s="28">
        <v>2.4E-2</v>
      </c>
      <c r="D1453" s="31">
        <v>42344.291666666664</v>
      </c>
      <c r="E1453" s="16">
        <v>514</v>
      </c>
      <c r="F1453" s="71" t="s">
        <v>153</v>
      </c>
      <c r="G1453" s="16">
        <f t="shared" si="49"/>
        <v>12.336</v>
      </c>
      <c r="H1453" s="20">
        <v>-19.54</v>
      </c>
      <c r="I1453" s="20">
        <v>-40.69</v>
      </c>
      <c r="J1453" s="16">
        <v>30</v>
      </c>
      <c r="K1453" s="16">
        <v>35.1</v>
      </c>
      <c r="L1453" s="16" t="s">
        <v>151</v>
      </c>
      <c r="M1453" s="78"/>
    </row>
    <row r="1454" spans="1:13" ht="30" x14ac:dyDescent="0.2">
      <c r="A1454" s="27" t="s">
        <v>280</v>
      </c>
      <c r="B1454" s="75" t="s">
        <v>153</v>
      </c>
      <c r="C1454" s="28">
        <v>2.4E-2</v>
      </c>
      <c r="D1454" s="31">
        <v>42345.791666666664</v>
      </c>
      <c r="E1454" s="16">
        <v>514</v>
      </c>
      <c r="F1454" s="71" t="s">
        <v>153</v>
      </c>
      <c r="G1454" s="16">
        <f t="shared" si="49"/>
        <v>12.336</v>
      </c>
      <c r="H1454" s="20">
        <v>-19.54</v>
      </c>
      <c r="I1454" s="20">
        <v>-40.69</v>
      </c>
      <c r="J1454" s="16">
        <v>30</v>
      </c>
      <c r="K1454" s="16">
        <v>35.1</v>
      </c>
      <c r="L1454" s="16" t="s">
        <v>151</v>
      </c>
      <c r="M1454" s="78"/>
    </row>
    <row r="1455" spans="1:13" ht="30" x14ac:dyDescent="0.2">
      <c r="A1455" s="27" t="s">
        <v>280</v>
      </c>
      <c r="B1455" s="75" t="s">
        <v>153</v>
      </c>
      <c r="C1455" s="28">
        <v>2.4E-2</v>
      </c>
      <c r="D1455" s="31">
        <v>42346.791666666664</v>
      </c>
      <c r="E1455" s="16">
        <v>514</v>
      </c>
      <c r="F1455" s="71" t="s">
        <v>153</v>
      </c>
      <c r="G1455" s="16">
        <f t="shared" si="49"/>
        <v>12.336</v>
      </c>
      <c r="H1455" s="20">
        <v>-19.54</v>
      </c>
      <c r="I1455" s="20">
        <v>-40.69</v>
      </c>
      <c r="J1455" s="16">
        <v>30</v>
      </c>
      <c r="K1455" s="16">
        <v>35.1</v>
      </c>
      <c r="L1455" s="16" t="s">
        <v>151</v>
      </c>
      <c r="M1455" s="78"/>
    </row>
    <row r="1456" spans="1:13" ht="30" x14ac:dyDescent="0.2">
      <c r="A1456" s="27" t="s">
        <v>280</v>
      </c>
      <c r="B1456" s="75" t="s">
        <v>153</v>
      </c>
      <c r="C1456" s="28">
        <v>2.4E-2</v>
      </c>
      <c r="D1456" s="31">
        <v>42361.791666666664</v>
      </c>
      <c r="E1456" s="16">
        <v>514</v>
      </c>
      <c r="F1456" s="71" t="s">
        <v>153</v>
      </c>
      <c r="G1456" s="16">
        <f t="shared" si="49"/>
        <v>12.336</v>
      </c>
      <c r="H1456" s="20">
        <v>-19.54</v>
      </c>
      <c r="I1456" s="20">
        <v>-40.69</v>
      </c>
      <c r="J1456" s="16">
        <v>30</v>
      </c>
      <c r="K1456" s="16">
        <v>35.1</v>
      </c>
      <c r="L1456" s="16" t="s">
        <v>151</v>
      </c>
      <c r="M1456" s="78"/>
    </row>
    <row r="1457" spans="1:13" ht="30" x14ac:dyDescent="0.2">
      <c r="A1457" s="27" t="s">
        <v>280</v>
      </c>
      <c r="B1457" s="75" t="s">
        <v>153</v>
      </c>
      <c r="C1457" s="28">
        <v>2.4E-2</v>
      </c>
      <c r="D1457" s="31">
        <v>42363.791666666664</v>
      </c>
      <c r="E1457" s="16">
        <v>514</v>
      </c>
      <c r="F1457" s="71" t="s">
        <v>153</v>
      </c>
      <c r="G1457" s="16">
        <f t="shared" si="49"/>
        <v>12.336</v>
      </c>
      <c r="H1457" s="20">
        <v>-19.54</v>
      </c>
      <c r="I1457" s="20">
        <v>-40.69</v>
      </c>
      <c r="J1457" s="16">
        <v>30</v>
      </c>
      <c r="K1457" s="16">
        <v>35.1</v>
      </c>
      <c r="L1457" s="16" t="s">
        <v>151</v>
      </c>
      <c r="M1457" s="78"/>
    </row>
    <row r="1458" spans="1:13" ht="30" x14ac:dyDescent="0.2">
      <c r="A1458" s="27" t="s">
        <v>280</v>
      </c>
      <c r="B1458" s="75" t="s">
        <v>153</v>
      </c>
      <c r="C1458" s="28">
        <v>2.5000000000000001E-2</v>
      </c>
      <c r="D1458" s="31">
        <v>42342.291666666664</v>
      </c>
      <c r="E1458" s="16">
        <v>514</v>
      </c>
      <c r="F1458" s="71" t="s">
        <v>153</v>
      </c>
      <c r="G1458" s="16">
        <f t="shared" si="49"/>
        <v>12.850000000000001</v>
      </c>
      <c r="H1458" s="20">
        <v>-19.54</v>
      </c>
      <c r="I1458" s="20">
        <v>-40.69</v>
      </c>
      <c r="J1458" s="16">
        <v>30</v>
      </c>
      <c r="K1458" s="16">
        <v>35.1</v>
      </c>
      <c r="L1458" s="16" t="s">
        <v>151</v>
      </c>
      <c r="M1458" s="78"/>
    </row>
    <row r="1459" spans="1:13" ht="30" x14ac:dyDescent="0.2">
      <c r="A1459" s="27" t="s">
        <v>280</v>
      </c>
      <c r="B1459" s="75" t="s">
        <v>153</v>
      </c>
      <c r="C1459" s="28">
        <v>2.5000000000000001E-2</v>
      </c>
      <c r="D1459" s="31">
        <v>42347.291666666664</v>
      </c>
      <c r="E1459" s="16">
        <v>514</v>
      </c>
      <c r="F1459" s="71" t="s">
        <v>153</v>
      </c>
      <c r="G1459" s="16">
        <f t="shared" si="49"/>
        <v>12.850000000000001</v>
      </c>
      <c r="H1459" s="20">
        <v>-19.54</v>
      </c>
      <c r="I1459" s="20">
        <v>-40.69</v>
      </c>
      <c r="J1459" s="16">
        <v>30</v>
      </c>
      <c r="K1459" s="16">
        <v>35.1</v>
      </c>
      <c r="L1459" s="16" t="s">
        <v>151</v>
      </c>
      <c r="M1459" s="78"/>
    </row>
    <row r="1460" spans="1:13" ht="30" x14ac:dyDescent="0.2">
      <c r="A1460" s="27" t="s">
        <v>280</v>
      </c>
      <c r="B1460" s="75" t="s">
        <v>153</v>
      </c>
      <c r="C1460" s="28">
        <v>2.5000000000000001E-2</v>
      </c>
      <c r="D1460" s="31">
        <v>42356.791666666664</v>
      </c>
      <c r="E1460" s="16">
        <v>514</v>
      </c>
      <c r="F1460" s="71" t="s">
        <v>153</v>
      </c>
      <c r="G1460" s="16">
        <f t="shared" si="49"/>
        <v>12.850000000000001</v>
      </c>
      <c r="H1460" s="20">
        <v>-19.54</v>
      </c>
      <c r="I1460" s="20">
        <v>-40.69</v>
      </c>
      <c r="J1460" s="16">
        <v>30</v>
      </c>
      <c r="K1460" s="16">
        <v>35.1</v>
      </c>
      <c r="L1460" s="16" t="s">
        <v>151</v>
      </c>
      <c r="M1460" s="78"/>
    </row>
    <row r="1461" spans="1:13" ht="30" x14ac:dyDescent="0.2">
      <c r="A1461" s="27" t="s">
        <v>280</v>
      </c>
      <c r="B1461" s="75" t="s">
        <v>153</v>
      </c>
      <c r="C1461" s="28">
        <v>2.5999999999999999E-2</v>
      </c>
      <c r="D1461" s="31">
        <v>42343.791666666664</v>
      </c>
      <c r="E1461" s="16">
        <v>514</v>
      </c>
      <c r="F1461" s="71" t="s">
        <v>153</v>
      </c>
      <c r="G1461" s="16">
        <f t="shared" si="49"/>
        <v>13.363999999999999</v>
      </c>
      <c r="H1461" s="20">
        <v>-19.54</v>
      </c>
      <c r="I1461" s="20">
        <v>-40.69</v>
      </c>
      <c r="J1461" s="16">
        <v>30</v>
      </c>
      <c r="K1461" s="16">
        <v>35.1</v>
      </c>
      <c r="L1461" s="16" t="s">
        <v>151</v>
      </c>
      <c r="M1461" s="78"/>
    </row>
    <row r="1462" spans="1:13" ht="30" x14ac:dyDescent="0.2">
      <c r="A1462" s="27" t="s">
        <v>280</v>
      </c>
      <c r="B1462" s="75" t="s">
        <v>153</v>
      </c>
      <c r="C1462" s="28">
        <v>2.5999999999999999E-2</v>
      </c>
      <c r="D1462" s="31">
        <v>42363.291666666664</v>
      </c>
      <c r="E1462" s="16">
        <v>514</v>
      </c>
      <c r="F1462" s="71" t="s">
        <v>153</v>
      </c>
      <c r="G1462" s="16">
        <f t="shared" si="49"/>
        <v>13.363999999999999</v>
      </c>
      <c r="H1462" s="20">
        <v>-19.54</v>
      </c>
      <c r="I1462" s="20">
        <v>-40.69</v>
      </c>
      <c r="J1462" s="16">
        <v>30</v>
      </c>
      <c r="K1462" s="16">
        <v>35.1</v>
      </c>
      <c r="L1462" s="16" t="s">
        <v>151</v>
      </c>
      <c r="M1462" s="78"/>
    </row>
    <row r="1463" spans="1:13" ht="30" x14ac:dyDescent="0.2">
      <c r="A1463" s="27" t="s">
        <v>280</v>
      </c>
      <c r="B1463" s="75" t="s">
        <v>153</v>
      </c>
      <c r="C1463" s="28">
        <v>2.5999999999999999E-2</v>
      </c>
      <c r="D1463" s="31">
        <v>42364.291666666664</v>
      </c>
      <c r="E1463" s="16">
        <v>514</v>
      </c>
      <c r="F1463" s="71" t="s">
        <v>153</v>
      </c>
      <c r="G1463" s="16">
        <f t="shared" si="49"/>
        <v>13.363999999999999</v>
      </c>
      <c r="H1463" s="20">
        <v>-19.54</v>
      </c>
      <c r="I1463" s="20">
        <v>-40.69</v>
      </c>
      <c r="J1463" s="16">
        <v>30</v>
      </c>
      <c r="K1463" s="16">
        <v>35.1</v>
      </c>
      <c r="L1463" s="16" t="s">
        <v>151</v>
      </c>
      <c r="M1463" s="78"/>
    </row>
    <row r="1464" spans="1:13" ht="30" x14ac:dyDescent="0.2">
      <c r="A1464" s="27" t="s">
        <v>280</v>
      </c>
      <c r="B1464" s="75" t="s">
        <v>153</v>
      </c>
      <c r="C1464" s="28">
        <v>2.7E-2</v>
      </c>
      <c r="D1464" s="31">
        <v>42341.291666666664</v>
      </c>
      <c r="E1464" s="16">
        <v>514</v>
      </c>
      <c r="F1464" s="71" t="s">
        <v>153</v>
      </c>
      <c r="G1464" s="16">
        <f t="shared" si="49"/>
        <v>13.878</v>
      </c>
      <c r="H1464" s="20">
        <v>-19.54</v>
      </c>
      <c r="I1464" s="20">
        <v>-40.69</v>
      </c>
      <c r="J1464" s="16">
        <v>30</v>
      </c>
      <c r="K1464" s="16">
        <v>35.1</v>
      </c>
      <c r="L1464" s="16" t="s">
        <v>151</v>
      </c>
      <c r="M1464" s="78"/>
    </row>
    <row r="1465" spans="1:13" ht="30" x14ac:dyDescent="0.2">
      <c r="A1465" s="27" t="s">
        <v>280</v>
      </c>
      <c r="B1465" s="75" t="s">
        <v>153</v>
      </c>
      <c r="C1465" s="28">
        <v>2.8000000000000001E-2</v>
      </c>
      <c r="D1465" s="31">
        <v>42368.291666666664</v>
      </c>
      <c r="E1465" s="16">
        <v>514</v>
      </c>
      <c r="F1465" s="71" t="s">
        <v>153</v>
      </c>
      <c r="G1465" s="16">
        <f t="shared" si="49"/>
        <v>14.391999999999999</v>
      </c>
      <c r="H1465" s="20">
        <v>-19.54</v>
      </c>
      <c r="I1465" s="20">
        <v>-40.69</v>
      </c>
      <c r="J1465" s="16">
        <v>30</v>
      </c>
      <c r="K1465" s="16">
        <v>35.1</v>
      </c>
      <c r="L1465" s="16" t="s">
        <v>151</v>
      </c>
      <c r="M1465" s="78"/>
    </row>
    <row r="1466" spans="1:13" ht="30" x14ac:dyDescent="0.2">
      <c r="A1466" s="27" t="s">
        <v>280</v>
      </c>
      <c r="B1466" s="75" t="s">
        <v>153</v>
      </c>
      <c r="C1466" s="28">
        <v>2.9000000000000001E-2</v>
      </c>
      <c r="D1466" s="31">
        <v>42351.791666666664</v>
      </c>
      <c r="E1466" s="16">
        <v>514</v>
      </c>
      <c r="F1466" s="71" t="s">
        <v>153</v>
      </c>
      <c r="G1466" s="16">
        <f t="shared" si="49"/>
        <v>14.906000000000001</v>
      </c>
      <c r="H1466" s="20">
        <v>-19.54</v>
      </c>
      <c r="I1466" s="20">
        <v>-40.69</v>
      </c>
      <c r="J1466" s="16">
        <v>30</v>
      </c>
      <c r="K1466" s="16">
        <v>35.1</v>
      </c>
      <c r="L1466" s="16" t="s">
        <v>151</v>
      </c>
      <c r="M1466" s="78"/>
    </row>
    <row r="1467" spans="1:13" ht="30" x14ac:dyDescent="0.2">
      <c r="A1467" s="27" t="s">
        <v>280</v>
      </c>
      <c r="B1467" s="75" t="s">
        <v>153</v>
      </c>
      <c r="C1467" s="28">
        <v>2.9000000000000001E-2</v>
      </c>
      <c r="D1467" s="31">
        <v>42362.791666666664</v>
      </c>
      <c r="E1467" s="16">
        <v>514</v>
      </c>
      <c r="F1467" s="71" t="s">
        <v>153</v>
      </c>
      <c r="G1467" s="16">
        <f t="shared" si="49"/>
        <v>14.906000000000001</v>
      </c>
      <c r="H1467" s="20">
        <v>-19.54</v>
      </c>
      <c r="I1467" s="20">
        <v>-40.69</v>
      </c>
      <c r="J1467" s="16">
        <v>30</v>
      </c>
      <c r="K1467" s="16">
        <v>35.1</v>
      </c>
      <c r="L1467" s="16" t="s">
        <v>151</v>
      </c>
      <c r="M1467" s="78"/>
    </row>
    <row r="1468" spans="1:13" ht="30" x14ac:dyDescent="0.2">
      <c r="A1468" s="27" t="s">
        <v>280</v>
      </c>
      <c r="B1468" s="75" t="s">
        <v>153</v>
      </c>
      <c r="C1468" s="28">
        <v>2.9000000000000001E-2</v>
      </c>
      <c r="D1468" s="31">
        <v>42366.791666666664</v>
      </c>
      <c r="E1468" s="16">
        <v>514</v>
      </c>
      <c r="F1468" s="71" t="s">
        <v>153</v>
      </c>
      <c r="G1468" s="16">
        <f t="shared" si="49"/>
        <v>14.906000000000001</v>
      </c>
      <c r="H1468" s="20">
        <v>-19.54</v>
      </c>
      <c r="I1468" s="20">
        <v>-40.69</v>
      </c>
      <c r="J1468" s="16">
        <v>30</v>
      </c>
      <c r="K1468" s="16">
        <v>35.1</v>
      </c>
      <c r="L1468" s="16" t="s">
        <v>151</v>
      </c>
      <c r="M1468" s="78"/>
    </row>
    <row r="1469" spans="1:13" ht="30" x14ac:dyDescent="0.2">
      <c r="A1469" s="27" t="s">
        <v>280</v>
      </c>
      <c r="B1469" s="75" t="s">
        <v>153</v>
      </c>
      <c r="C1469" s="28">
        <v>2.9000000000000001E-2</v>
      </c>
      <c r="D1469" s="31">
        <v>42368.791666666664</v>
      </c>
      <c r="E1469" s="16">
        <v>514</v>
      </c>
      <c r="F1469" s="71" t="s">
        <v>153</v>
      </c>
      <c r="G1469" s="16">
        <f t="shared" ref="G1469:G1532" si="51">C1469*E1469</f>
        <v>14.906000000000001</v>
      </c>
      <c r="H1469" s="20">
        <v>-19.54</v>
      </c>
      <c r="I1469" s="20">
        <v>-40.69</v>
      </c>
      <c r="J1469" s="16">
        <v>30</v>
      </c>
      <c r="K1469" s="16">
        <v>35.1</v>
      </c>
      <c r="L1469" s="16" t="s">
        <v>151</v>
      </c>
      <c r="M1469" s="78"/>
    </row>
    <row r="1470" spans="1:13" ht="30" x14ac:dyDescent="0.2">
      <c r="A1470" s="55" t="s">
        <v>280</v>
      </c>
      <c r="B1470" s="45">
        <v>2.0500000000000001E-2</v>
      </c>
      <c r="C1470" s="45">
        <v>0.03</v>
      </c>
      <c r="D1470" s="46">
        <v>42328.916666666664</v>
      </c>
      <c r="E1470" s="16">
        <v>217</v>
      </c>
      <c r="F1470" s="16">
        <f>B1470*E1470</f>
        <v>4.4485000000000001</v>
      </c>
      <c r="G1470" s="16">
        <f t="shared" si="51"/>
        <v>6.51</v>
      </c>
      <c r="H1470" s="20">
        <v>-19.54</v>
      </c>
      <c r="I1470" s="20">
        <v>-40.69</v>
      </c>
      <c r="J1470" s="16">
        <v>30</v>
      </c>
      <c r="K1470" s="16">
        <v>27.7</v>
      </c>
      <c r="L1470" s="16" t="s">
        <v>151</v>
      </c>
      <c r="M1470" s="78"/>
    </row>
    <row r="1471" spans="1:13" ht="30" x14ac:dyDescent="0.2">
      <c r="A1471" s="27" t="s">
        <v>280</v>
      </c>
      <c r="B1471" s="75" t="s">
        <v>153</v>
      </c>
      <c r="C1471" s="28">
        <v>0.03</v>
      </c>
      <c r="D1471" s="31">
        <v>42352.291666666664</v>
      </c>
      <c r="E1471" s="16">
        <v>514</v>
      </c>
      <c r="F1471" s="71" t="s">
        <v>153</v>
      </c>
      <c r="G1471" s="16">
        <f t="shared" si="51"/>
        <v>15.42</v>
      </c>
      <c r="H1471" s="20">
        <v>-19.54</v>
      </c>
      <c r="I1471" s="20">
        <v>-40.69</v>
      </c>
      <c r="J1471" s="16">
        <v>30</v>
      </c>
      <c r="K1471" s="16">
        <v>35.1</v>
      </c>
      <c r="L1471" s="16" t="s">
        <v>151</v>
      </c>
      <c r="M1471" s="78"/>
    </row>
    <row r="1472" spans="1:13" ht="30" x14ac:dyDescent="0.2">
      <c r="A1472" s="27" t="s">
        <v>280</v>
      </c>
      <c r="B1472" s="75" t="s">
        <v>153</v>
      </c>
      <c r="C1472" s="28">
        <v>0.03</v>
      </c>
      <c r="D1472" s="31">
        <v>42369.291666666664</v>
      </c>
      <c r="E1472" s="16">
        <v>514</v>
      </c>
      <c r="F1472" s="71" t="s">
        <v>153</v>
      </c>
      <c r="G1472" s="16">
        <f t="shared" si="51"/>
        <v>15.42</v>
      </c>
      <c r="H1472" s="20">
        <v>-19.54</v>
      </c>
      <c r="I1472" s="20">
        <v>-40.69</v>
      </c>
      <c r="J1472" s="16">
        <v>30</v>
      </c>
      <c r="K1472" s="16">
        <v>35.1</v>
      </c>
      <c r="L1472" s="16" t="s">
        <v>151</v>
      </c>
      <c r="M1472" s="78"/>
    </row>
    <row r="1473" spans="1:13" ht="30" x14ac:dyDescent="0.2">
      <c r="A1473" s="27" t="s">
        <v>280</v>
      </c>
      <c r="B1473" s="75" t="s">
        <v>153</v>
      </c>
      <c r="C1473" s="28">
        <v>3.1E-2</v>
      </c>
      <c r="D1473" s="31">
        <v>42341.791666666664</v>
      </c>
      <c r="E1473" s="16">
        <v>514</v>
      </c>
      <c r="F1473" s="71" t="s">
        <v>153</v>
      </c>
      <c r="G1473" s="16">
        <f t="shared" si="51"/>
        <v>15.933999999999999</v>
      </c>
      <c r="H1473" s="20">
        <v>-19.54</v>
      </c>
      <c r="I1473" s="20">
        <v>-40.69</v>
      </c>
      <c r="J1473" s="16">
        <v>30</v>
      </c>
      <c r="K1473" s="16">
        <v>35.1</v>
      </c>
      <c r="L1473" s="16" t="s">
        <v>151</v>
      </c>
      <c r="M1473" s="78"/>
    </row>
    <row r="1474" spans="1:13" ht="30" x14ac:dyDescent="0.2">
      <c r="A1474" s="27" t="s">
        <v>280</v>
      </c>
      <c r="B1474" s="75" t="s">
        <v>153</v>
      </c>
      <c r="C1474" s="28">
        <v>3.1E-2</v>
      </c>
      <c r="D1474" s="31">
        <v>42367.291666666664</v>
      </c>
      <c r="E1474" s="16">
        <v>514</v>
      </c>
      <c r="F1474" s="71" t="s">
        <v>153</v>
      </c>
      <c r="G1474" s="16">
        <f t="shared" si="51"/>
        <v>15.933999999999999</v>
      </c>
      <c r="H1474" s="20">
        <v>-19.54</v>
      </c>
      <c r="I1474" s="20">
        <v>-40.69</v>
      </c>
      <c r="J1474" s="16">
        <v>30</v>
      </c>
      <c r="K1474" s="16">
        <v>35.1</v>
      </c>
      <c r="L1474" s="16" t="s">
        <v>151</v>
      </c>
      <c r="M1474" s="78"/>
    </row>
    <row r="1475" spans="1:13" ht="30" x14ac:dyDescent="0.2">
      <c r="A1475" s="55" t="s">
        <v>280</v>
      </c>
      <c r="B1475" s="45">
        <v>6.2100000000000002E-3</v>
      </c>
      <c r="C1475" s="45">
        <v>3.5200000000000002E-2</v>
      </c>
      <c r="D1475" s="46">
        <v>42327.666666666664</v>
      </c>
      <c r="E1475" s="16">
        <v>217</v>
      </c>
      <c r="F1475" s="16">
        <f>B1475*E1475</f>
        <v>1.3475700000000002</v>
      </c>
      <c r="G1475" s="16">
        <f t="shared" si="51"/>
        <v>7.6384000000000007</v>
      </c>
      <c r="H1475" s="20">
        <v>-19.54</v>
      </c>
      <c r="I1475" s="20">
        <v>-40.69</v>
      </c>
      <c r="J1475" s="16">
        <v>30</v>
      </c>
      <c r="K1475" s="16">
        <v>27.7</v>
      </c>
      <c r="L1475" s="16" t="s">
        <v>151</v>
      </c>
      <c r="M1475" s="78"/>
    </row>
    <row r="1476" spans="1:13" ht="30" x14ac:dyDescent="0.2">
      <c r="A1476" s="55" t="s">
        <v>280</v>
      </c>
      <c r="B1476" s="75" t="s">
        <v>153</v>
      </c>
      <c r="C1476" s="45">
        <v>0.04</v>
      </c>
      <c r="D1476" s="46">
        <v>42330.416666666664</v>
      </c>
      <c r="E1476" s="16">
        <v>217</v>
      </c>
      <c r="F1476" s="71" t="s">
        <v>153</v>
      </c>
      <c r="G1476" s="16">
        <f t="shared" si="51"/>
        <v>8.68</v>
      </c>
      <c r="H1476" s="20">
        <v>-19.54</v>
      </c>
      <c r="I1476" s="20">
        <v>-40.69</v>
      </c>
      <c r="J1476" s="16">
        <v>30</v>
      </c>
      <c r="K1476" s="16">
        <v>27.7</v>
      </c>
      <c r="L1476" s="16" t="s">
        <v>151</v>
      </c>
      <c r="M1476" s="78"/>
    </row>
    <row r="1477" spans="1:13" ht="30" x14ac:dyDescent="0.2">
      <c r="A1477" s="55" t="s">
        <v>280</v>
      </c>
      <c r="B1477" s="45">
        <v>1.77E-2</v>
      </c>
      <c r="C1477" s="45">
        <v>4.0099999999999997E-2</v>
      </c>
      <c r="D1477" s="46">
        <v>42327.916666666664</v>
      </c>
      <c r="E1477" s="16">
        <v>217</v>
      </c>
      <c r="F1477" s="16">
        <f>B1477*E1477</f>
        <v>3.8409</v>
      </c>
      <c r="G1477" s="16">
        <f t="shared" si="51"/>
        <v>8.7016999999999989</v>
      </c>
      <c r="H1477" s="20">
        <v>-19.54</v>
      </c>
      <c r="I1477" s="20">
        <v>-40.69</v>
      </c>
      <c r="J1477" s="16">
        <v>30</v>
      </c>
      <c r="K1477" s="16">
        <v>27.7</v>
      </c>
      <c r="L1477" s="16" t="s">
        <v>151</v>
      </c>
      <c r="M1477" s="78"/>
    </row>
    <row r="1478" spans="1:13" ht="30" x14ac:dyDescent="0.2">
      <c r="A1478" s="55" t="s">
        <v>280</v>
      </c>
      <c r="B1478" s="45">
        <v>6.3800000000000003E-3</v>
      </c>
      <c r="C1478" s="45">
        <v>4.4299999999999999E-2</v>
      </c>
      <c r="D1478" s="46">
        <v>42328.166666666664</v>
      </c>
      <c r="E1478" s="16">
        <v>217</v>
      </c>
      <c r="F1478" s="16">
        <f>B1478*E1478</f>
        <v>1.38446</v>
      </c>
      <c r="G1478" s="16">
        <f t="shared" si="51"/>
        <v>9.6130999999999993</v>
      </c>
      <c r="H1478" s="20">
        <v>-19.54</v>
      </c>
      <c r="I1478" s="20">
        <v>-40.69</v>
      </c>
      <c r="J1478" s="16">
        <v>30</v>
      </c>
      <c r="K1478" s="16">
        <v>27.7</v>
      </c>
      <c r="L1478" s="16" t="s">
        <v>151</v>
      </c>
      <c r="M1478" s="78"/>
    </row>
    <row r="1479" spans="1:13" ht="30" x14ac:dyDescent="0.2">
      <c r="A1479" s="55" t="s">
        <v>280</v>
      </c>
      <c r="B1479" s="45">
        <v>0.1469</v>
      </c>
      <c r="C1479" s="45">
        <v>0.05</v>
      </c>
      <c r="D1479" s="46">
        <v>42327.666666666664</v>
      </c>
      <c r="E1479" s="16">
        <v>217</v>
      </c>
      <c r="F1479" s="16">
        <f>B1479*E1479</f>
        <v>31.877300000000002</v>
      </c>
      <c r="G1479" s="16">
        <f t="shared" si="51"/>
        <v>10.850000000000001</v>
      </c>
      <c r="H1479" s="20">
        <v>-19.54</v>
      </c>
      <c r="I1479" s="20">
        <v>-40.69</v>
      </c>
      <c r="J1479" s="16">
        <v>30</v>
      </c>
      <c r="K1479" s="16">
        <v>27.7</v>
      </c>
      <c r="L1479" s="16" t="s">
        <v>151</v>
      </c>
      <c r="M1479" s="78"/>
    </row>
    <row r="1480" spans="1:13" ht="30" x14ac:dyDescent="0.2">
      <c r="A1480" s="27" t="s">
        <v>280</v>
      </c>
      <c r="B1480" s="75" t="s">
        <v>153</v>
      </c>
      <c r="C1480" s="28">
        <v>0.05</v>
      </c>
      <c r="D1480" s="31">
        <v>42367.791666666664</v>
      </c>
      <c r="E1480" s="16">
        <v>514</v>
      </c>
      <c r="F1480" s="71" t="s">
        <v>153</v>
      </c>
      <c r="G1480" s="16">
        <f t="shared" si="51"/>
        <v>25.700000000000003</v>
      </c>
      <c r="H1480" s="20">
        <v>-19.54</v>
      </c>
      <c r="I1480" s="20">
        <v>-40.69</v>
      </c>
      <c r="J1480" s="16">
        <v>30</v>
      </c>
      <c r="K1480" s="16">
        <v>35.1</v>
      </c>
      <c r="L1480" s="16" t="s">
        <v>151</v>
      </c>
      <c r="M1480" s="78"/>
    </row>
    <row r="1481" spans="1:13" ht="30" x14ac:dyDescent="0.2">
      <c r="A1481" s="55" t="s">
        <v>280</v>
      </c>
      <c r="B1481" s="45">
        <v>8.9999999999999993E-3</v>
      </c>
      <c r="C1481" s="45">
        <v>5.1299999999999998E-2</v>
      </c>
      <c r="D1481" s="46">
        <v>42327.166666666664</v>
      </c>
      <c r="E1481" s="16">
        <v>217</v>
      </c>
      <c r="F1481" s="16">
        <f t="shared" ref="F1481:F1488" si="52">B1481*E1481</f>
        <v>1.9529999999999998</v>
      </c>
      <c r="G1481" s="16">
        <f t="shared" si="51"/>
        <v>11.132099999999999</v>
      </c>
      <c r="H1481" s="20">
        <v>-19.54</v>
      </c>
      <c r="I1481" s="20">
        <v>-40.69</v>
      </c>
      <c r="J1481" s="16">
        <v>30</v>
      </c>
      <c r="K1481" s="16">
        <v>27.7</v>
      </c>
      <c r="L1481" s="16" t="s">
        <v>151</v>
      </c>
      <c r="M1481" s="78"/>
    </row>
    <row r="1482" spans="1:13" ht="30" x14ac:dyDescent="0.2">
      <c r="A1482" s="55" t="s">
        <v>280</v>
      </c>
      <c r="B1482" s="45">
        <v>2.2599999999999999E-2</v>
      </c>
      <c r="C1482" s="45">
        <v>7.0000000000000007E-2</v>
      </c>
      <c r="D1482" s="46">
        <v>42327.416666666664</v>
      </c>
      <c r="E1482" s="16">
        <v>217</v>
      </c>
      <c r="F1482" s="16">
        <f t="shared" si="52"/>
        <v>4.9041999999999994</v>
      </c>
      <c r="G1482" s="16">
        <f t="shared" si="51"/>
        <v>15.190000000000001</v>
      </c>
      <c r="H1482" s="20">
        <v>-19.54</v>
      </c>
      <c r="I1482" s="20">
        <v>-40.69</v>
      </c>
      <c r="J1482" s="16">
        <v>30</v>
      </c>
      <c r="K1482" s="16">
        <v>27.7</v>
      </c>
      <c r="L1482" s="16" t="s">
        <v>151</v>
      </c>
      <c r="M1482" s="78"/>
    </row>
    <row r="1483" spans="1:13" ht="30" x14ac:dyDescent="0.2">
      <c r="A1483" s="55" t="s">
        <v>280</v>
      </c>
      <c r="B1483" s="45">
        <v>0.1234</v>
      </c>
      <c r="C1483" s="45">
        <v>0.08</v>
      </c>
      <c r="D1483" s="46">
        <v>42326.916666666664</v>
      </c>
      <c r="E1483" s="16">
        <v>217</v>
      </c>
      <c r="F1483" s="16">
        <f t="shared" si="52"/>
        <v>26.777799999999999</v>
      </c>
      <c r="G1483" s="16">
        <f t="shared" si="51"/>
        <v>17.36</v>
      </c>
      <c r="H1483" s="20">
        <v>-19.54</v>
      </c>
      <c r="I1483" s="20">
        <v>-40.69</v>
      </c>
      <c r="J1483" s="16">
        <v>30</v>
      </c>
      <c r="K1483" s="16">
        <v>27.7</v>
      </c>
      <c r="L1483" s="16" t="s">
        <v>151</v>
      </c>
      <c r="M1483" s="78"/>
    </row>
    <row r="1484" spans="1:13" ht="30" x14ac:dyDescent="0.2">
      <c r="A1484" s="55" t="s">
        <v>280</v>
      </c>
      <c r="B1484" s="45">
        <v>0.21540000000000001</v>
      </c>
      <c r="C1484" s="45">
        <v>0.09</v>
      </c>
      <c r="D1484" s="46">
        <v>42328.166666666664</v>
      </c>
      <c r="E1484" s="16">
        <v>217</v>
      </c>
      <c r="F1484" s="16">
        <f t="shared" si="52"/>
        <v>46.741800000000005</v>
      </c>
      <c r="G1484" s="16">
        <f t="shared" si="51"/>
        <v>19.529999999999998</v>
      </c>
      <c r="H1484" s="20">
        <v>-19.54</v>
      </c>
      <c r="I1484" s="20">
        <v>-40.69</v>
      </c>
      <c r="J1484" s="16">
        <v>30</v>
      </c>
      <c r="K1484" s="16">
        <v>27.7</v>
      </c>
      <c r="L1484" s="16" t="s">
        <v>151</v>
      </c>
      <c r="M1484" s="78"/>
    </row>
    <row r="1485" spans="1:13" ht="30" x14ac:dyDescent="0.2">
      <c r="A1485" s="55" t="s">
        <v>280</v>
      </c>
      <c r="B1485" s="45">
        <v>0.14910000000000001</v>
      </c>
      <c r="C1485" s="45">
        <v>0.1</v>
      </c>
      <c r="D1485" s="46">
        <v>42328.666666666664</v>
      </c>
      <c r="E1485" s="16">
        <v>217</v>
      </c>
      <c r="F1485" s="16">
        <f t="shared" si="52"/>
        <v>32.354700000000001</v>
      </c>
      <c r="G1485" s="16">
        <f t="shared" si="51"/>
        <v>21.700000000000003</v>
      </c>
      <c r="H1485" s="20">
        <v>-19.54</v>
      </c>
      <c r="I1485" s="20">
        <v>-40.69</v>
      </c>
      <c r="J1485" s="16">
        <v>30</v>
      </c>
      <c r="K1485" s="16">
        <v>27.7</v>
      </c>
      <c r="L1485" s="16" t="s">
        <v>151</v>
      </c>
      <c r="M1485" s="78"/>
    </row>
    <row r="1486" spans="1:13" ht="30" x14ac:dyDescent="0.2">
      <c r="A1486" s="55" t="s">
        <v>280</v>
      </c>
      <c r="B1486" s="45">
        <v>0.1802</v>
      </c>
      <c r="C1486" s="45">
        <v>0.1</v>
      </c>
      <c r="D1486" s="46">
        <v>42327.916666666664</v>
      </c>
      <c r="E1486" s="16">
        <v>217</v>
      </c>
      <c r="F1486" s="16">
        <f t="shared" si="52"/>
        <v>39.103400000000001</v>
      </c>
      <c r="G1486" s="16">
        <f t="shared" si="51"/>
        <v>21.700000000000003</v>
      </c>
      <c r="H1486" s="20">
        <v>-19.54</v>
      </c>
      <c r="I1486" s="20">
        <v>-40.69</v>
      </c>
      <c r="J1486" s="16">
        <v>30</v>
      </c>
      <c r="K1486" s="16">
        <v>27.7</v>
      </c>
      <c r="L1486" s="16" t="s">
        <v>151</v>
      </c>
      <c r="M1486" s="78"/>
    </row>
    <row r="1487" spans="1:13" ht="30" x14ac:dyDescent="0.2">
      <c r="A1487" s="55" t="s">
        <v>280</v>
      </c>
      <c r="B1487" s="45">
        <v>0.16250000000000001</v>
      </c>
      <c r="C1487" s="45">
        <v>0.16</v>
      </c>
      <c r="D1487" s="46">
        <v>42327.166666666664</v>
      </c>
      <c r="E1487" s="16">
        <v>217</v>
      </c>
      <c r="F1487" s="16">
        <f t="shared" si="52"/>
        <v>35.262500000000003</v>
      </c>
      <c r="G1487" s="16">
        <f t="shared" si="51"/>
        <v>34.72</v>
      </c>
      <c r="H1487" s="20">
        <v>-19.54</v>
      </c>
      <c r="I1487" s="20">
        <v>-40.69</v>
      </c>
      <c r="J1487" s="16">
        <v>30</v>
      </c>
      <c r="K1487" s="16">
        <v>27.7</v>
      </c>
      <c r="L1487" s="16" t="s">
        <v>151</v>
      </c>
      <c r="M1487" s="78"/>
    </row>
    <row r="1488" spans="1:13" ht="30" x14ac:dyDescent="0.2">
      <c r="A1488" s="55" t="s">
        <v>280</v>
      </c>
      <c r="B1488" s="45">
        <v>0.13750000000000001</v>
      </c>
      <c r="C1488" s="45">
        <v>0.21</v>
      </c>
      <c r="D1488" s="46">
        <v>42328.416666666664</v>
      </c>
      <c r="E1488" s="16">
        <v>217</v>
      </c>
      <c r="F1488" s="16">
        <f t="shared" si="52"/>
        <v>29.837500000000002</v>
      </c>
      <c r="G1488" s="16">
        <f t="shared" si="51"/>
        <v>45.57</v>
      </c>
      <c r="H1488" s="20">
        <v>-19.54</v>
      </c>
      <c r="I1488" s="20">
        <v>-40.69</v>
      </c>
      <c r="J1488" s="16">
        <v>30</v>
      </c>
      <c r="K1488" s="16">
        <v>27.7</v>
      </c>
      <c r="L1488" s="16" t="s">
        <v>151</v>
      </c>
      <c r="M1488" s="78"/>
    </row>
    <row r="1489" spans="1:13" ht="30" x14ac:dyDescent="0.2">
      <c r="A1489" s="27" t="s">
        <v>280</v>
      </c>
      <c r="B1489" s="75" t="s">
        <v>153</v>
      </c>
      <c r="C1489" s="28">
        <v>1.68</v>
      </c>
      <c r="D1489" s="31">
        <v>42359.291666666664</v>
      </c>
      <c r="E1489" s="16">
        <v>514</v>
      </c>
      <c r="F1489" s="71" t="s">
        <v>153</v>
      </c>
      <c r="G1489" s="16">
        <f t="shared" si="51"/>
        <v>863.52</v>
      </c>
      <c r="H1489" s="20">
        <v>-19.54</v>
      </c>
      <c r="I1489" s="20">
        <v>-40.69</v>
      </c>
      <c r="J1489" s="16">
        <v>30</v>
      </c>
      <c r="K1489" s="16">
        <v>35.1</v>
      </c>
      <c r="L1489" s="16" t="s">
        <v>151</v>
      </c>
      <c r="M1489" s="78"/>
    </row>
    <row r="1490" spans="1:13" ht="30" x14ac:dyDescent="0.2">
      <c r="A1490" s="55" t="s">
        <v>288</v>
      </c>
      <c r="B1490" s="75" t="s">
        <v>153</v>
      </c>
      <c r="C1490" s="45">
        <v>6.0000000000000001E-3</v>
      </c>
      <c r="D1490" s="46">
        <v>42334.916666666664</v>
      </c>
      <c r="E1490" s="16">
        <v>217</v>
      </c>
      <c r="F1490" s="71" t="s">
        <v>153</v>
      </c>
      <c r="G1490" s="16">
        <f t="shared" si="51"/>
        <v>1.302</v>
      </c>
      <c r="H1490" s="20">
        <v>-19.53</v>
      </c>
      <c r="I1490" s="20">
        <v>-40.69</v>
      </c>
      <c r="J1490" s="16">
        <v>30</v>
      </c>
      <c r="K1490" s="16">
        <v>27.7</v>
      </c>
      <c r="L1490" s="16" t="s">
        <v>151</v>
      </c>
      <c r="M1490" s="78"/>
    </row>
    <row r="1491" spans="1:13" ht="30" x14ac:dyDescent="0.2">
      <c r="A1491" s="27" t="s">
        <v>288</v>
      </c>
      <c r="B1491" s="75" t="s">
        <v>153</v>
      </c>
      <c r="C1491" s="28">
        <v>6.0000000000000001E-3</v>
      </c>
      <c r="D1491" s="31">
        <v>42352.791666666664</v>
      </c>
      <c r="E1491" s="16">
        <v>514</v>
      </c>
      <c r="F1491" s="71" t="s">
        <v>153</v>
      </c>
      <c r="G1491" s="16">
        <f t="shared" si="51"/>
        <v>3.0840000000000001</v>
      </c>
      <c r="H1491" s="20">
        <v>-19.53</v>
      </c>
      <c r="I1491" s="20">
        <v>-40.69</v>
      </c>
      <c r="J1491" s="16">
        <v>30</v>
      </c>
      <c r="K1491" s="16">
        <v>35.1</v>
      </c>
      <c r="L1491" s="16" t="s">
        <v>151</v>
      </c>
      <c r="M1491" s="78"/>
    </row>
    <row r="1492" spans="1:13" ht="30" x14ac:dyDescent="0.2">
      <c r="A1492" s="27" t="s">
        <v>288</v>
      </c>
      <c r="B1492" s="75" t="s">
        <v>153</v>
      </c>
      <c r="C1492" s="28">
        <v>6.0000000000000001E-3</v>
      </c>
      <c r="D1492" s="31">
        <v>42358.791666666664</v>
      </c>
      <c r="E1492" s="16">
        <v>514</v>
      </c>
      <c r="F1492" s="71" t="s">
        <v>153</v>
      </c>
      <c r="G1492" s="16">
        <f t="shared" si="51"/>
        <v>3.0840000000000001</v>
      </c>
      <c r="H1492" s="20">
        <v>-19.53</v>
      </c>
      <c r="I1492" s="20">
        <v>-40.69</v>
      </c>
      <c r="J1492" s="16">
        <v>30</v>
      </c>
      <c r="K1492" s="16">
        <v>35.1</v>
      </c>
      <c r="L1492" s="16" t="s">
        <v>151</v>
      </c>
      <c r="M1492" s="78"/>
    </row>
    <row r="1493" spans="1:13" ht="30" x14ac:dyDescent="0.2">
      <c r="A1493" s="55" t="s">
        <v>288</v>
      </c>
      <c r="B1493" s="75" t="s">
        <v>153</v>
      </c>
      <c r="C1493" s="45">
        <v>8.0000000000000002E-3</v>
      </c>
      <c r="D1493" s="46">
        <v>42338.291666666664</v>
      </c>
      <c r="E1493" s="16">
        <v>217</v>
      </c>
      <c r="F1493" s="71" t="s">
        <v>153</v>
      </c>
      <c r="G1493" s="16">
        <f t="shared" si="51"/>
        <v>1.736</v>
      </c>
      <c r="H1493" s="20">
        <v>-19.53</v>
      </c>
      <c r="I1493" s="20">
        <v>-40.69</v>
      </c>
      <c r="J1493" s="16">
        <v>30</v>
      </c>
      <c r="K1493" s="16">
        <v>27.7</v>
      </c>
      <c r="L1493" s="16" t="s">
        <v>151</v>
      </c>
      <c r="M1493" s="78"/>
    </row>
    <row r="1494" spans="1:13" ht="30" x14ac:dyDescent="0.2">
      <c r="A1494" s="27" t="s">
        <v>288</v>
      </c>
      <c r="B1494" s="75" t="s">
        <v>153</v>
      </c>
      <c r="C1494" s="28">
        <v>8.0000000000000002E-3</v>
      </c>
      <c r="D1494" s="31">
        <v>42360.791666666664</v>
      </c>
      <c r="E1494" s="16">
        <v>514</v>
      </c>
      <c r="F1494" s="71" t="s">
        <v>153</v>
      </c>
      <c r="G1494" s="16">
        <f t="shared" si="51"/>
        <v>4.1120000000000001</v>
      </c>
      <c r="H1494" s="20">
        <v>-19.53</v>
      </c>
      <c r="I1494" s="20">
        <v>-40.69</v>
      </c>
      <c r="J1494" s="16">
        <v>30</v>
      </c>
      <c r="K1494" s="16">
        <v>35.1</v>
      </c>
      <c r="L1494" s="16" t="s">
        <v>151</v>
      </c>
      <c r="M1494" s="78"/>
    </row>
    <row r="1495" spans="1:13" ht="30" x14ac:dyDescent="0.2">
      <c r="A1495" s="55" t="s">
        <v>288</v>
      </c>
      <c r="B1495" s="75" t="s">
        <v>153</v>
      </c>
      <c r="C1495" s="45">
        <v>8.9999999999999993E-3</v>
      </c>
      <c r="D1495" s="46">
        <v>42332.416666666664</v>
      </c>
      <c r="E1495" s="16">
        <v>217</v>
      </c>
      <c r="F1495" s="71" t="s">
        <v>153</v>
      </c>
      <c r="G1495" s="16">
        <f t="shared" si="51"/>
        <v>1.9529999999999998</v>
      </c>
      <c r="H1495" s="20">
        <v>-19.53</v>
      </c>
      <c r="I1495" s="20">
        <v>-40.69</v>
      </c>
      <c r="J1495" s="16">
        <v>30</v>
      </c>
      <c r="K1495" s="16">
        <v>27.7</v>
      </c>
      <c r="L1495" s="16" t="s">
        <v>151</v>
      </c>
      <c r="M1495" s="78"/>
    </row>
    <row r="1496" spans="1:13" ht="30" x14ac:dyDescent="0.2">
      <c r="A1496" s="27" t="s">
        <v>288</v>
      </c>
      <c r="B1496" s="75" t="s">
        <v>153</v>
      </c>
      <c r="C1496" s="28">
        <v>8.9999999999999993E-3</v>
      </c>
      <c r="D1496" s="31">
        <v>42366.291666666664</v>
      </c>
      <c r="E1496" s="16">
        <v>514</v>
      </c>
      <c r="F1496" s="71" t="s">
        <v>153</v>
      </c>
      <c r="G1496" s="16">
        <f t="shared" si="51"/>
        <v>4.6259999999999994</v>
      </c>
      <c r="H1496" s="20">
        <v>-19.53</v>
      </c>
      <c r="I1496" s="20">
        <v>-40.69</v>
      </c>
      <c r="J1496" s="16">
        <v>30</v>
      </c>
      <c r="K1496" s="16">
        <v>35.1</v>
      </c>
      <c r="L1496" s="16" t="s">
        <v>151</v>
      </c>
      <c r="M1496" s="78"/>
    </row>
    <row r="1497" spans="1:13" ht="30" x14ac:dyDescent="0.2">
      <c r="A1497" s="27" t="s">
        <v>288</v>
      </c>
      <c r="B1497" s="75" t="s">
        <v>153</v>
      </c>
      <c r="C1497" s="28">
        <v>0.01</v>
      </c>
      <c r="D1497" s="31">
        <v>42353.291666666664</v>
      </c>
      <c r="E1497" s="16">
        <v>514</v>
      </c>
      <c r="F1497" s="71" t="s">
        <v>153</v>
      </c>
      <c r="G1497" s="16">
        <f t="shared" si="51"/>
        <v>5.14</v>
      </c>
      <c r="H1497" s="20">
        <v>-19.53</v>
      </c>
      <c r="I1497" s="20">
        <v>-40.69</v>
      </c>
      <c r="J1497" s="16">
        <v>30</v>
      </c>
      <c r="K1497" s="16">
        <v>35.1</v>
      </c>
      <c r="L1497" s="16" t="s">
        <v>151</v>
      </c>
      <c r="M1497" s="78"/>
    </row>
    <row r="1498" spans="1:13" ht="30" x14ac:dyDescent="0.2">
      <c r="A1498" s="27" t="s">
        <v>288</v>
      </c>
      <c r="B1498" s="75" t="s">
        <v>153</v>
      </c>
      <c r="C1498" s="28">
        <v>0.01</v>
      </c>
      <c r="D1498" s="31">
        <v>42364.291666666664</v>
      </c>
      <c r="E1498" s="16">
        <v>514</v>
      </c>
      <c r="F1498" s="71" t="s">
        <v>153</v>
      </c>
      <c r="G1498" s="16">
        <f t="shared" si="51"/>
        <v>5.14</v>
      </c>
      <c r="H1498" s="20">
        <v>-19.53</v>
      </c>
      <c r="I1498" s="20">
        <v>-40.69</v>
      </c>
      <c r="J1498" s="16">
        <v>30</v>
      </c>
      <c r="K1498" s="16">
        <v>35.1</v>
      </c>
      <c r="L1498" s="16" t="s">
        <v>151</v>
      </c>
      <c r="M1498" s="78"/>
    </row>
    <row r="1499" spans="1:13" ht="30" x14ac:dyDescent="0.2">
      <c r="A1499" s="55" t="s">
        <v>288</v>
      </c>
      <c r="B1499" s="75" t="s">
        <v>153</v>
      </c>
      <c r="C1499" s="45">
        <v>1.0999999999999999E-2</v>
      </c>
      <c r="D1499" s="46">
        <v>42338.791666666664</v>
      </c>
      <c r="E1499" s="16">
        <v>217</v>
      </c>
      <c r="F1499" s="71" t="s">
        <v>153</v>
      </c>
      <c r="G1499" s="16">
        <f t="shared" si="51"/>
        <v>2.387</v>
      </c>
      <c r="H1499" s="20">
        <v>-19.53</v>
      </c>
      <c r="I1499" s="20">
        <v>-40.69</v>
      </c>
      <c r="J1499" s="16">
        <v>30</v>
      </c>
      <c r="K1499" s="16">
        <v>27.7</v>
      </c>
      <c r="L1499" s="16" t="s">
        <v>151</v>
      </c>
      <c r="M1499" s="78"/>
    </row>
    <row r="1500" spans="1:13" ht="30" x14ac:dyDescent="0.2">
      <c r="A1500" s="27" t="s">
        <v>288</v>
      </c>
      <c r="B1500" s="75" t="s">
        <v>153</v>
      </c>
      <c r="C1500" s="28">
        <v>1.0999999999999999E-2</v>
      </c>
      <c r="D1500" s="31">
        <v>42360.291666666664</v>
      </c>
      <c r="E1500" s="16">
        <v>514</v>
      </c>
      <c r="F1500" s="71" t="s">
        <v>153</v>
      </c>
      <c r="G1500" s="16">
        <f t="shared" si="51"/>
        <v>5.6539999999999999</v>
      </c>
      <c r="H1500" s="20">
        <v>-19.53</v>
      </c>
      <c r="I1500" s="20">
        <v>-40.69</v>
      </c>
      <c r="J1500" s="16">
        <v>30</v>
      </c>
      <c r="K1500" s="16">
        <v>35.1</v>
      </c>
      <c r="L1500" s="16" t="s">
        <v>151</v>
      </c>
      <c r="M1500" s="78"/>
    </row>
    <row r="1501" spans="1:13" ht="30" x14ac:dyDescent="0.2">
      <c r="A1501" s="27" t="s">
        <v>288</v>
      </c>
      <c r="B1501" s="75" t="s">
        <v>153</v>
      </c>
      <c r="C1501" s="28">
        <v>1.0999999999999999E-2</v>
      </c>
      <c r="D1501" s="31">
        <v>42365.291666666664</v>
      </c>
      <c r="E1501" s="16">
        <v>514</v>
      </c>
      <c r="F1501" s="71" t="s">
        <v>153</v>
      </c>
      <c r="G1501" s="16">
        <f t="shared" si="51"/>
        <v>5.6539999999999999</v>
      </c>
      <c r="H1501" s="20">
        <v>-19.53</v>
      </c>
      <c r="I1501" s="20">
        <v>-40.69</v>
      </c>
      <c r="J1501" s="16">
        <v>30</v>
      </c>
      <c r="K1501" s="16">
        <v>35.1</v>
      </c>
      <c r="L1501" s="16" t="s">
        <v>151</v>
      </c>
      <c r="M1501" s="78"/>
    </row>
    <row r="1502" spans="1:13" ht="30" x14ac:dyDescent="0.2">
      <c r="A1502" s="27" t="s">
        <v>288</v>
      </c>
      <c r="B1502" s="75" t="s">
        <v>153</v>
      </c>
      <c r="C1502" s="28">
        <v>1.2999999999999999E-2</v>
      </c>
      <c r="D1502" s="31">
        <v>42361.291666666664</v>
      </c>
      <c r="E1502" s="16">
        <v>514</v>
      </c>
      <c r="F1502" s="71" t="s">
        <v>153</v>
      </c>
      <c r="G1502" s="16">
        <f t="shared" si="51"/>
        <v>6.6819999999999995</v>
      </c>
      <c r="H1502" s="20">
        <v>-19.53</v>
      </c>
      <c r="I1502" s="20">
        <v>-40.69</v>
      </c>
      <c r="J1502" s="16">
        <v>30</v>
      </c>
      <c r="K1502" s="16">
        <v>35.1</v>
      </c>
      <c r="L1502" s="16" t="s">
        <v>151</v>
      </c>
      <c r="M1502" s="78"/>
    </row>
    <row r="1503" spans="1:13" ht="30" x14ac:dyDescent="0.2">
      <c r="A1503" s="27" t="s">
        <v>288</v>
      </c>
      <c r="B1503" s="75" t="s">
        <v>153</v>
      </c>
      <c r="C1503" s="28">
        <v>1.4E-2</v>
      </c>
      <c r="D1503" s="31">
        <v>42339.791666666664</v>
      </c>
      <c r="E1503" s="16">
        <v>514</v>
      </c>
      <c r="F1503" s="71" t="s">
        <v>153</v>
      </c>
      <c r="G1503" s="16">
        <f t="shared" si="51"/>
        <v>7.1959999999999997</v>
      </c>
      <c r="H1503" s="20">
        <v>-19.53</v>
      </c>
      <c r="I1503" s="20">
        <v>-40.69</v>
      </c>
      <c r="J1503" s="16">
        <v>30</v>
      </c>
      <c r="K1503" s="16">
        <v>35.1</v>
      </c>
      <c r="L1503" s="16" t="s">
        <v>151</v>
      </c>
      <c r="M1503" s="78"/>
    </row>
    <row r="1504" spans="1:13" ht="30" x14ac:dyDescent="0.2">
      <c r="A1504" s="27" t="s">
        <v>288</v>
      </c>
      <c r="B1504" s="75" t="s">
        <v>153</v>
      </c>
      <c r="C1504" s="28">
        <v>1.4E-2</v>
      </c>
      <c r="D1504" s="31">
        <v>42340.291666666664</v>
      </c>
      <c r="E1504" s="16">
        <v>514</v>
      </c>
      <c r="F1504" s="71" t="s">
        <v>153</v>
      </c>
      <c r="G1504" s="16">
        <f t="shared" si="51"/>
        <v>7.1959999999999997</v>
      </c>
      <c r="H1504" s="20">
        <v>-19.53</v>
      </c>
      <c r="I1504" s="20">
        <v>-40.69</v>
      </c>
      <c r="J1504" s="16">
        <v>30</v>
      </c>
      <c r="K1504" s="16">
        <v>35.1</v>
      </c>
      <c r="L1504" s="16" t="s">
        <v>151</v>
      </c>
      <c r="M1504" s="78"/>
    </row>
    <row r="1505" spans="1:13" ht="30" x14ac:dyDescent="0.2">
      <c r="A1505" s="27" t="s">
        <v>288</v>
      </c>
      <c r="B1505" s="75" t="s">
        <v>153</v>
      </c>
      <c r="C1505" s="28">
        <v>1.4E-2</v>
      </c>
      <c r="D1505" s="31">
        <v>42355.791666666664</v>
      </c>
      <c r="E1505" s="16">
        <v>514</v>
      </c>
      <c r="F1505" s="71" t="s">
        <v>153</v>
      </c>
      <c r="G1505" s="16">
        <f t="shared" si="51"/>
        <v>7.1959999999999997</v>
      </c>
      <c r="H1505" s="20">
        <v>-19.53</v>
      </c>
      <c r="I1505" s="20">
        <v>-40.69</v>
      </c>
      <c r="J1505" s="16">
        <v>30</v>
      </c>
      <c r="K1505" s="16">
        <v>35.1</v>
      </c>
      <c r="L1505" s="16" t="s">
        <v>151</v>
      </c>
      <c r="M1505" s="78"/>
    </row>
    <row r="1506" spans="1:13" ht="30" x14ac:dyDescent="0.2">
      <c r="A1506" s="27" t="s">
        <v>288</v>
      </c>
      <c r="B1506" s="75" t="s">
        <v>153</v>
      </c>
      <c r="C1506" s="28">
        <v>1.4E-2</v>
      </c>
      <c r="D1506" s="31">
        <v>42356.291666666664</v>
      </c>
      <c r="E1506" s="16">
        <v>514</v>
      </c>
      <c r="F1506" s="71" t="s">
        <v>153</v>
      </c>
      <c r="G1506" s="16">
        <f t="shared" si="51"/>
        <v>7.1959999999999997</v>
      </c>
      <c r="H1506" s="20">
        <v>-19.53</v>
      </c>
      <c r="I1506" s="20">
        <v>-40.69</v>
      </c>
      <c r="J1506" s="16">
        <v>30</v>
      </c>
      <c r="K1506" s="16">
        <v>35.1</v>
      </c>
      <c r="L1506" s="16" t="s">
        <v>151</v>
      </c>
      <c r="M1506" s="78"/>
    </row>
    <row r="1507" spans="1:13" ht="30" x14ac:dyDescent="0.2">
      <c r="A1507" s="27" t="s">
        <v>288</v>
      </c>
      <c r="B1507" s="75" t="s">
        <v>153</v>
      </c>
      <c r="C1507" s="28">
        <v>1.4E-2</v>
      </c>
      <c r="D1507" s="31">
        <v>42364.791666666664</v>
      </c>
      <c r="E1507" s="16">
        <v>514</v>
      </c>
      <c r="F1507" s="71" t="s">
        <v>153</v>
      </c>
      <c r="G1507" s="16">
        <f t="shared" si="51"/>
        <v>7.1959999999999997</v>
      </c>
      <c r="H1507" s="20">
        <v>-19.53</v>
      </c>
      <c r="I1507" s="20">
        <v>-40.69</v>
      </c>
      <c r="J1507" s="16">
        <v>30</v>
      </c>
      <c r="K1507" s="16">
        <v>35.1</v>
      </c>
      <c r="L1507" s="16" t="s">
        <v>151</v>
      </c>
      <c r="M1507" s="78"/>
    </row>
    <row r="1508" spans="1:13" ht="30" x14ac:dyDescent="0.2">
      <c r="A1508" s="27" t="s">
        <v>288</v>
      </c>
      <c r="B1508" s="75" t="s">
        <v>153</v>
      </c>
      <c r="C1508" s="28">
        <v>1.4E-2</v>
      </c>
      <c r="D1508" s="31">
        <v>42365.791666666664</v>
      </c>
      <c r="E1508" s="16">
        <v>514</v>
      </c>
      <c r="F1508" s="71" t="s">
        <v>153</v>
      </c>
      <c r="G1508" s="16">
        <f t="shared" si="51"/>
        <v>7.1959999999999997</v>
      </c>
      <c r="H1508" s="20">
        <v>-19.53</v>
      </c>
      <c r="I1508" s="20">
        <v>-40.69</v>
      </c>
      <c r="J1508" s="16">
        <v>30</v>
      </c>
      <c r="K1508" s="16">
        <v>35.1</v>
      </c>
      <c r="L1508" s="16" t="s">
        <v>151</v>
      </c>
      <c r="M1508" s="78"/>
    </row>
    <row r="1509" spans="1:13" ht="30" x14ac:dyDescent="0.2">
      <c r="A1509" s="55" t="s">
        <v>288</v>
      </c>
      <c r="B1509" s="75" t="s">
        <v>153</v>
      </c>
      <c r="C1509" s="45">
        <v>1.4999999999999999E-2</v>
      </c>
      <c r="D1509" s="46">
        <v>42337.791666666664</v>
      </c>
      <c r="E1509" s="16">
        <v>217</v>
      </c>
      <c r="F1509" s="71" t="s">
        <v>153</v>
      </c>
      <c r="G1509" s="16">
        <f t="shared" si="51"/>
        <v>3.2549999999999999</v>
      </c>
      <c r="H1509" s="20">
        <v>-19.53</v>
      </c>
      <c r="I1509" s="20">
        <v>-40.69</v>
      </c>
      <c r="J1509" s="16">
        <v>30</v>
      </c>
      <c r="K1509" s="16">
        <v>27.7</v>
      </c>
      <c r="L1509" s="16" t="s">
        <v>151</v>
      </c>
      <c r="M1509" s="78"/>
    </row>
    <row r="1510" spans="1:13" ht="30" x14ac:dyDescent="0.2">
      <c r="A1510" s="27" t="s">
        <v>288</v>
      </c>
      <c r="B1510" s="75" t="s">
        <v>153</v>
      </c>
      <c r="C1510" s="28">
        <v>1.6E-2</v>
      </c>
      <c r="D1510" s="31">
        <v>42359.291666666664</v>
      </c>
      <c r="E1510" s="16">
        <v>514</v>
      </c>
      <c r="F1510" s="71" t="s">
        <v>153</v>
      </c>
      <c r="G1510" s="16">
        <f t="shared" si="51"/>
        <v>8.2240000000000002</v>
      </c>
      <c r="H1510" s="20">
        <v>-19.53</v>
      </c>
      <c r="I1510" s="20">
        <v>-40.69</v>
      </c>
      <c r="J1510" s="16">
        <v>30</v>
      </c>
      <c r="K1510" s="16">
        <v>35.1</v>
      </c>
      <c r="L1510" s="16" t="s">
        <v>151</v>
      </c>
      <c r="M1510" s="78"/>
    </row>
    <row r="1511" spans="1:13" ht="30" x14ac:dyDescent="0.2">
      <c r="A1511" s="27" t="s">
        <v>288</v>
      </c>
      <c r="B1511" s="75" t="s">
        <v>153</v>
      </c>
      <c r="C1511" s="28">
        <v>1.6E-2</v>
      </c>
      <c r="D1511" s="31">
        <v>42362.291666666664</v>
      </c>
      <c r="E1511" s="16">
        <v>514</v>
      </c>
      <c r="F1511" s="71" t="s">
        <v>153</v>
      </c>
      <c r="G1511" s="16">
        <f t="shared" si="51"/>
        <v>8.2240000000000002</v>
      </c>
      <c r="H1511" s="20">
        <v>-19.53</v>
      </c>
      <c r="I1511" s="20">
        <v>-40.69</v>
      </c>
      <c r="J1511" s="16">
        <v>30</v>
      </c>
      <c r="K1511" s="16">
        <v>35.1</v>
      </c>
      <c r="L1511" s="16" t="s">
        <v>151</v>
      </c>
      <c r="M1511" s="78"/>
    </row>
    <row r="1512" spans="1:13" ht="30" x14ac:dyDescent="0.2">
      <c r="A1512" s="27" t="s">
        <v>288</v>
      </c>
      <c r="B1512" s="75" t="s">
        <v>153</v>
      </c>
      <c r="C1512" s="28">
        <v>1.7000000000000001E-2</v>
      </c>
      <c r="D1512" s="31">
        <v>42342.791666666664</v>
      </c>
      <c r="E1512" s="16">
        <v>514</v>
      </c>
      <c r="F1512" s="71" t="s">
        <v>153</v>
      </c>
      <c r="G1512" s="16">
        <f t="shared" si="51"/>
        <v>8.7380000000000013</v>
      </c>
      <c r="H1512" s="20">
        <v>-19.53</v>
      </c>
      <c r="I1512" s="20">
        <v>-40.69</v>
      </c>
      <c r="J1512" s="16">
        <v>30</v>
      </c>
      <c r="K1512" s="16">
        <v>35.1</v>
      </c>
      <c r="L1512" s="16" t="s">
        <v>151</v>
      </c>
      <c r="M1512" s="78"/>
    </row>
    <row r="1513" spans="1:13" ht="30" x14ac:dyDescent="0.2">
      <c r="A1513" s="27" t="s">
        <v>288</v>
      </c>
      <c r="B1513" s="75" t="s">
        <v>153</v>
      </c>
      <c r="C1513" s="28">
        <v>1.7000000000000001E-2</v>
      </c>
      <c r="D1513" s="31">
        <v>42343.291666666664</v>
      </c>
      <c r="E1513" s="16">
        <v>514</v>
      </c>
      <c r="F1513" s="71" t="s">
        <v>153</v>
      </c>
      <c r="G1513" s="16">
        <f t="shared" si="51"/>
        <v>8.7380000000000013</v>
      </c>
      <c r="H1513" s="20">
        <v>-19.53</v>
      </c>
      <c r="I1513" s="20">
        <v>-40.69</v>
      </c>
      <c r="J1513" s="16">
        <v>30</v>
      </c>
      <c r="K1513" s="16">
        <v>35.1</v>
      </c>
      <c r="L1513" s="16" t="s">
        <v>151</v>
      </c>
      <c r="M1513" s="78"/>
    </row>
    <row r="1514" spans="1:13" ht="30" x14ac:dyDescent="0.2">
      <c r="A1514" s="27" t="s">
        <v>288</v>
      </c>
      <c r="B1514" s="75" t="s">
        <v>153</v>
      </c>
      <c r="C1514" s="28">
        <v>1.7999999999999999E-2</v>
      </c>
      <c r="D1514" s="31">
        <v>42351.291666666664</v>
      </c>
      <c r="E1514" s="16">
        <v>514</v>
      </c>
      <c r="F1514" s="71" t="s">
        <v>153</v>
      </c>
      <c r="G1514" s="16">
        <f t="shared" si="51"/>
        <v>9.2519999999999989</v>
      </c>
      <c r="H1514" s="20">
        <v>-19.53</v>
      </c>
      <c r="I1514" s="20">
        <v>-40.69</v>
      </c>
      <c r="J1514" s="16">
        <v>30</v>
      </c>
      <c r="K1514" s="16">
        <v>35.1</v>
      </c>
      <c r="L1514" s="16" t="s">
        <v>151</v>
      </c>
      <c r="M1514" s="78"/>
    </row>
    <row r="1515" spans="1:13" ht="30" x14ac:dyDescent="0.2">
      <c r="A1515" s="27" t="s">
        <v>288</v>
      </c>
      <c r="B1515" s="75" t="s">
        <v>153</v>
      </c>
      <c r="C1515" s="28">
        <v>1.7999999999999999E-2</v>
      </c>
      <c r="D1515" s="31">
        <v>42353.791666666664</v>
      </c>
      <c r="E1515" s="16">
        <v>514</v>
      </c>
      <c r="F1515" s="71" t="s">
        <v>153</v>
      </c>
      <c r="G1515" s="16">
        <f t="shared" si="51"/>
        <v>9.2519999999999989</v>
      </c>
      <c r="H1515" s="20">
        <v>-19.53</v>
      </c>
      <c r="I1515" s="20">
        <v>-40.69</v>
      </c>
      <c r="J1515" s="16">
        <v>30</v>
      </c>
      <c r="K1515" s="16">
        <v>35.1</v>
      </c>
      <c r="L1515" s="16" t="s">
        <v>151</v>
      </c>
      <c r="M1515" s="78"/>
    </row>
    <row r="1516" spans="1:13" ht="30" x14ac:dyDescent="0.2">
      <c r="A1516" s="27" t="s">
        <v>288</v>
      </c>
      <c r="B1516" s="75" t="s">
        <v>153</v>
      </c>
      <c r="C1516" s="28">
        <v>1.9E-2</v>
      </c>
      <c r="D1516" s="31">
        <v>42344.291666666664</v>
      </c>
      <c r="E1516" s="16">
        <v>514</v>
      </c>
      <c r="F1516" s="71" t="s">
        <v>153</v>
      </c>
      <c r="G1516" s="16">
        <f t="shared" si="51"/>
        <v>9.766</v>
      </c>
      <c r="H1516" s="20">
        <v>-19.53</v>
      </c>
      <c r="I1516" s="20">
        <v>-40.69</v>
      </c>
      <c r="J1516" s="16">
        <v>30</v>
      </c>
      <c r="K1516" s="16">
        <v>35.1</v>
      </c>
      <c r="L1516" s="16" t="s">
        <v>151</v>
      </c>
      <c r="M1516" s="78"/>
    </row>
    <row r="1517" spans="1:13" ht="30" x14ac:dyDescent="0.2">
      <c r="A1517" s="27" t="s">
        <v>288</v>
      </c>
      <c r="B1517" s="75" t="s">
        <v>153</v>
      </c>
      <c r="C1517" s="28">
        <v>1.9E-2</v>
      </c>
      <c r="D1517" s="31">
        <v>42348.291666666664</v>
      </c>
      <c r="E1517" s="16">
        <v>514</v>
      </c>
      <c r="F1517" s="71" t="s">
        <v>153</v>
      </c>
      <c r="G1517" s="16">
        <f t="shared" si="51"/>
        <v>9.766</v>
      </c>
      <c r="H1517" s="20">
        <v>-19.53</v>
      </c>
      <c r="I1517" s="20">
        <v>-40.69</v>
      </c>
      <c r="J1517" s="16">
        <v>30</v>
      </c>
      <c r="K1517" s="16">
        <v>35.1</v>
      </c>
      <c r="L1517" s="16" t="s">
        <v>151</v>
      </c>
      <c r="M1517" s="78"/>
    </row>
    <row r="1518" spans="1:13" ht="30" x14ac:dyDescent="0.2">
      <c r="A1518" s="27" t="s">
        <v>288</v>
      </c>
      <c r="B1518" s="75" t="s">
        <v>153</v>
      </c>
      <c r="C1518" s="28">
        <v>0.02</v>
      </c>
      <c r="D1518" s="31">
        <v>42346.291666666664</v>
      </c>
      <c r="E1518" s="16">
        <v>514</v>
      </c>
      <c r="F1518" s="71" t="s">
        <v>153</v>
      </c>
      <c r="G1518" s="16">
        <f t="shared" si="51"/>
        <v>10.28</v>
      </c>
      <c r="H1518" s="20">
        <v>-19.53</v>
      </c>
      <c r="I1518" s="20">
        <v>-40.69</v>
      </c>
      <c r="J1518" s="16">
        <v>30</v>
      </c>
      <c r="K1518" s="16">
        <v>35.1</v>
      </c>
      <c r="L1518" s="16" t="s">
        <v>151</v>
      </c>
      <c r="M1518" s="78"/>
    </row>
    <row r="1519" spans="1:13" ht="30" x14ac:dyDescent="0.2">
      <c r="A1519" s="27" t="s">
        <v>288</v>
      </c>
      <c r="B1519" s="75" t="s">
        <v>153</v>
      </c>
      <c r="C1519" s="28">
        <v>0.02</v>
      </c>
      <c r="D1519" s="31">
        <v>42347.291666666664</v>
      </c>
      <c r="E1519" s="16">
        <v>514</v>
      </c>
      <c r="F1519" s="71" t="s">
        <v>153</v>
      </c>
      <c r="G1519" s="16">
        <f t="shared" si="51"/>
        <v>10.28</v>
      </c>
      <c r="H1519" s="20">
        <v>-19.53</v>
      </c>
      <c r="I1519" s="20">
        <v>-40.69</v>
      </c>
      <c r="J1519" s="16">
        <v>30</v>
      </c>
      <c r="K1519" s="16">
        <v>35.1</v>
      </c>
      <c r="L1519" s="16" t="s">
        <v>151</v>
      </c>
      <c r="M1519" s="78"/>
    </row>
    <row r="1520" spans="1:13" ht="30" x14ac:dyDescent="0.2">
      <c r="A1520" s="27" t="s">
        <v>288</v>
      </c>
      <c r="B1520" s="75" t="s">
        <v>153</v>
      </c>
      <c r="C1520" s="28">
        <v>2.1000000000000001E-2</v>
      </c>
      <c r="D1520" s="31">
        <v>42344.791666666664</v>
      </c>
      <c r="E1520" s="16">
        <v>514</v>
      </c>
      <c r="F1520" s="71" t="s">
        <v>153</v>
      </c>
      <c r="G1520" s="16">
        <f t="shared" si="51"/>
        <v>10.794</v>
      </c>
      <c r="H1520" s="20">
        <v>-19.53</v>
      </c>
      <c r="I1520" s="20">
        <v>-40.69</v>
      </c>
      <c r="J1520" s="16">
        <v>30</v>
      </c>
      <c r="K1520" s="16">
        <v>35.1</v>
      </c>
      <c r="L1520" s="16" t="s">
        <v>151</v>
      </c>
      <c r="M1520" s="78"/>
    </row>
    <row r="1521" spans="1:13" ht="30" x14ac:dyDescent="0.2">
      <c r="A1521" s="27" t="s">
        <v>288</v>
      </c>
      <c r="B1521" s="75" t="s">
        <v>153</v>
      </c>
      <c r="C1521" s="28">
        <v>2.1000000000000001E-2</v>
      </c>
      <c r="D1521" s="31">
        <v>42345.291666666664</v>
      </c>
      <c r="E1521" s="16">
        <v>514</v>
      </c>
      <c r="F1521" s="71" t="s">
        <v>153</v>
      </c>
      <c r="G1521" s="16">
        <f t="shared" si="51"/>
        <v>10.794</v>
      </c>
      <c r="H1521" s="20">
        <v>-19.53</v>
      </c>
      <c r="I1521" s="20">
        <v>-40.69</v>
      </c>
      <c r="J1521" s="16">
        <v>30</v>
      </c>
      <c r="K1521" s="16">
        <v>35.1</v>
      </c>
      <c r="L1521" s="16" t="s">
        <v>151</v>
      </c>
      <c r="M1521" s="78"/>
    </row>
    <row r="1522" spans="1:13" ht="30" x14ac:dyDescent="0.2">
      <c r="A1522" s="27" t="s">
        <v>288</v>
      </c>
      <c r="B1522" s="75" t="s">
        <v>153</v>
      </c>
      <c r="C1522" s="28">
        <v>2.1999999999999999E-2</v>
      </c>
      <c r="D1522" s="31">
        <v>42342.291666666664</v>
      </c>
      <c r="E1522" s="16">
        <v>514</v>
      </c>
      <c r="F1522" s="71" t="s">
        <v>153</v>
      </c>
      <c r="G1522" s="16">
        <f t="shared" si="51"/>
        <v>11.308</v>
      </c>
      <c r="H1522" s="20">
        <v>-19.53</v>
      </c>
      <c r="I1522" s="20">
        <v>-40.69</v>
      </c>
      <c r="J1522" s="16">
        <v>30</v>
      </c>
      <c r="K1522" s="16">
        <v>35.1</v>
      </c>
      <c r="L1522" s="16" t="s">
        <v>151</v>
      </c>
      <c r="M1522" s="78"/>
    </row>
    <row r="1523" spans="1:13" ht="30" x14ac:dyDescent="0.2">
      <c r="A1523" s="27" t="s">
        <v>288</v>
      </c>
      <c r="B1523" s="75" t="s">
        <v>153</v>
      </c>
      <c r="C1523" s="28">
        <v>2.1999999999999999E-2</v>
      </c>
      <c r="D1523" s="31">
        <v>42345.791666666664</v>
      </c>
      <c r="E1523" s="16">
        <v>514</v>
      </c>
      <c r="F1523" s="71" t="s">
        <v>153</v>
      </c>
      <c r="G1523" s="16">
        <f t="shared" si="51"/>
        <v>11.308</v>
      </c>
      <c r="H1523" s="20">
        <v>-19.53</v>
      </c>
      <c r="I1523" s="20">
        <v>-40.69</v>
      </c>
      <c r="J1523" s="16">
        <v>30</v>
      </c>
      <c r="K1523" s="16">
        <v>35.1</v>
      </c>
      <c r="L1523" s="16" t="s">
        <v>151</v>
      </c>
      <c r="M1523" s="78"/>
    </row>
    <row r="1524" spans="1:13" ht="30" x14ac:dyDescent="0.2">
      <c r="A1524" s="27" t="s">
        <v>288</v>
      </c>
      <c r="B1524" s="75" t="s">
        <v>153</v>
      </c>
      <c r="C1524" s="28">
        <v>2.1999999999999999E-2</v>
      </c>
      <c r="D1524" s="31">
        <v>42354.291666666664</v>
      </c>
      <c r="E1524" s="16">
        <v>514</v>
      </c>
      <c r="F1524" s="71" t="s">
        <v>153</v>
      </c>
      <c r="G1524" s="16">
        <f t="shared" si="51"/>
        <v>11.308</v>
      </c>
      <c r="H1524" s="20">
        <v>-19.53</v>
      </c>
      <c r="I1524" s="20">
        <v>-40.69</v>
      </c>
      <c r="J1524" s="16">
        <v>30</v>
      </c>
      <c r="K1524" s="16">
        <v>35.1</v>
      </c>
      <c r="L1524" s="16" t="s">
        <v>151</v>
      </c>
      <c r="M1524" s="78"/>
    </row>
    <row r="1525" spans="1:13" ht="30" x14ac:dyDescent="0.2">
      <c r="A1525" s="27" t="s">
        <v>288</v>
      </c>
      <c r="B1525" s="75" t="s">
        <v>153</v>
      </c>
      <c r="C1525" s="28">
        <v>2.1999999999999999E-2</v>
      </c>
      <c r="D1525" s="31">
        <v>42361.791666666664</v>
      </c>
      <c r="E1525" s="16">
        <v>514</v>
      </c>
      <c r="F1525" s="71" t="s">
        <v>153</v>
      </c>
      <c r="G1525" s="16">
        <f t="shared" si="51"/>
        <v>11.308</v>
      </c>
      <c r="H1525" s="20">
        <v>-19.53</v>
      </c>
      <c r="I1525" s="20">
        <v>-40.69</v>
      </c>
      <c r="J1525" s="16">
        <v>30</v>
      </c>
      <c r="K1525" s="16">
        <v>35.1</v>
      </c>
      <c r="L1525" s="16" t="s">
        <v>151</v>
      </c>
      <c r="M1525" s="78"/>
    </row>
    <row r="1526" spans="1:13" ht="30" x14ac:dyDescent="0.2">
      <c r="A1526" s="27" t="s">
        <v>288</v>
      </c>
      <c r="B1526" s="75" t="s">
        <v>153</v>
      </c>
      <c r="C1526" s="28">
        <v>2.3E-2</v>
      </c>
      <c r="D1526" s="31">
        <v>42341.791666666664</v>
      </c>
      <c r="E1526" s="16">
        <v>514</v>
      </c>
      <c r="F1526" s="71" t="s">
        <v>153</v>
      </c>
      <c r="G1526" s="16">
        <f t="shared" si="51"/>
        <v>11.821999999999999</v>
      </c>
      <c r="H1526" s="20">
        <v>-19.53</v>
      </c>
      <c r="I1526" s="20">
        <v>-40.69</v>
      </c>
      <c r="J1526" s="16">
        <v>30</v>
      </c>
      <c r="K1526" s="16">
        <v>35.1</v>
      </c>
      <c r="L1526" s="16" t="s">
        <v>151</v>
      </c>
      <c r="M1526" s="78"/>
    </row>
    <row r="1527" spans="1:13" ht="30" x14ac:dyDescent="0.2">
      <c r="A1527" s="27" t="s">
        <v>288</v>
      </c>
      <c r="B1527" s="75" t="s">
        <v>153</v>
      </c>
      <c r="C1527" s="28">
        <v>2.3E-2</v>
      </c>
      <c r="D1527" s="31">
        <v>42347.791666666664</v>
      </c>
      <c r="E1527" s="16">
        <v>514</v>
      </c>
      <c r="F1527" s="71" t="s">
        <v>153</v>
      </c>
      <c r="G1527" s="16">
        <f t="shared" si="51"/>
        <v>11.821999999999999</v>
      </c>
      <c r="H1527" s="20">
        <v>-19.53</v>
      </c>
      <c r="I1527" s="20">
        <v>-40.69</v>
      </c>
      <c r="J1527" s="16">
        <v>30</v>
      </c>
      <c r="K1527" s="16">
        <v>35.1</v>
      </c>
      <c r="L1527" s="16" t="s">
        <v>151</v>
      </c>
      <c r="M1527" s="78"/>
    </row>
    <row r="1528" spans="1:13" ht="30" x14ac:dyDescent="0.2">
      <c r="A1528" s="27" t="s">
        <v>288</v>
      </c>
      <c r="B1528" s="75" t="s">
        <v>153</v>
      </c>
      <c r="C1528" s="28">
        <v>2.4E-2</v>
      </c>
      <c r="D1528" s="31">
        <v>42341.291666666664</v>
      </c>
      <c r="E1528" s="16">
        <v>514</v>
      </c>
      <c r="F1528" s="71" t="s">
        <v>153</v>
      </c>
      <c r="G1528" s="16">
        <f t="shared" si="51"/>
        <v>12.336</v>
      </c>
      <c r="H1528" s="20">
        <v>-19.53</v>
      </c>
      <c r="I1528" s="20">
        <v>-40.69</v>
      </c>
      <c r="J1528" s="16">
        <v>30</v>
      </c>
      <c r="K1528" s="16">
        <v>35.1</v>
      </c>
      <c r="L1528" s="16" t="s">
        <v>151</v>
      </c>
      <c r="M1528" s="78"/>
    </row>
    <row r="1529" spans="1:13" ht="30" x14ac:dyDescent="0.2">
      <c r="A1529" s="27" t="s">
        <v>288</v>
      </c>
      <c r="B1529" s="75" t="s">
        <v>153</v>
      </c>
      <c r="C1529" s="28">
        <v>2.4E-2</v>
      </c>
      <c r="D1529" s="31">
        <v>42343.791666666664</v>
      </c>
      <c r="E1529" s="16">
        <v>514</v>
      </c>
      <c r="F1529" s="71" t="s">
        <v>153</v>
      </c>
      <c r="G1529" s="16">
        <f t="shared" si="51"/>
        <v>12.336</v>
      </c>
      <c r="H1529" s="20">
        <v>-19.53</v>
      </c>
      <c r="I1529" s="20">
        <v>-40.69</v>
      </c>
      <c r="J1529" s="16">
        <v>30</v>
      </c>
      <c r="K1529" s="16">
        <v>35.1</v>
      </c>
      <c r="L1529" s="16" t="s">
        <v>151</v>
      </c>
      <c r="M1529" s="78"/>
    </row>
    <row r="1530" spans="1:13" ht="30" x14ac:dyDescent="0.2">
      <c r="A1530" s="27" t="s">
        <v>288</v>
      </c>
      <c r="B1530" s="75" t="s">
        <v>153</v>
      </c>
      <c r="C1530" s="28">
        <v>2.4E-2</v>
      </c>
      <c r="D1530" s="31">
        <v>42363.791666666664</v>
      </c>
      <c r="E1530" s="16">
        <v>514</v>
      </c>
      <c r="F1530" s="71" t="s">
        <v>153</v>
      </c>
      <c r="G1530" s="16">
        <f t="shared" si="51"/>
        <v>12.336</v>
      </c>
      <c r="H1530" s="20">
        <v>-19.53</v>
      </c>
      <c r="I1530" s="20">
        <v>-40.69</v>
      </c>
      <c r="J1530" s="16">
        <v>30</v>
      </c>
      <c r="K1530" s="16">
        <v>35.1</v>
      </c>
      <c r="L1530" s="16" t="s">
        <v>151</v>
      </c>
      <c r="M1530" s="78"/>
    </row>
    <row r="1531" spans="1:13" ht="30" x14ac:dyDescent="0.2">
      <c r="A1531" s="27" t="s">
        <v>288</v>
      </c>
      <c r="B1531" s="75" t="s">
        <v>153</v>
      </c>
      <c r="C1531" s="28">
        <v>2.4E-2</v>
      </c>
      <c r="D1531" s="31">
        <v>42367.291666666664</v>
      </c>
      <c r="E1531" s="16">
        <v>514</v>
      </c>
      <c r="F1531" s="71" t="s">
        <v>153</v>
      </c>
      <c r="G1531" s="16">
        <f t="shared" si="51"/>
        <v>12.336</v>
      </c>
      <c r="H1531" s="20">
        <v>-19.53</v>
      </c>
      <c r="I1531" s="20">
        <v>-40.69</v>
      </c>
      <c r="J1531" s="16">
        <v>30</v>
      </c>
      <c r="K1531" s="16">
        <v>35.1</v>
      </c>
      <c r="L1531" s="16" t="s">
        <v>151</v>
      </c>
      <c r="M1531" s="78"/>
    </row>
    <row r="1532" spans="1:13" ht="30" x14ac:dyDescent="0.2">
      <c r="A1532" s="27" t="s">
        <v>288</v>
      </c>
      <c r="B1532" s="75" t="s">
        <v>153</v>
      </c>
      <c r="C1532" s="28">
        <v>2.4E-2</v>
      </c>
      <c r="D1532" s="31">
        <v>42368.291666666664</v>
      </c>
      <c r="E1532" s="16">
        <v>514</v>
      </c>
      <c r="F1532" s="71" t="s">
        <v>153</v>
      </c>
      <c r="G1532" s="16">
        <f t="shared" si="51"/>
        <v>12.336</v>
      </c>
      <c r="H1532" s="20">
        <v>-19.53</v>
      </c>
      <c r="I1532" s="20">
        <v>-40.69</v>
      </c>
      <c r="J1532" s="16">
        <v>30</v>
      </c>
      <c r="K1532" s="16">
        <v>35.1</v>
      </c>
      <c r="L1532" s="16" t="s">
        <v>151</v>
      </c>
      <c r="M1532" s="78"/>
    </row>
    <row r="1533" spans="1:13" ht="30" x14ac:dyDescent="0.2">
      <c r="A1533" s="27" t="s">
        <v>288</v>
      </c>
      <c r="B1533" s="75" t="s">
        <v>153</v>
      </c>
      <c r="C1533" s="28">
        <v>2.5000000000000001E-2</v>
      </c>
      <c r="D1533" s="31">
        <v>42340.791666666664</v>
      </c>
      <c r="E1533" s="16">
        <v>514</v>
      </c>
      <c r="F1533" s="71" t="s">
        <v>153</v>
      </c>
      <c r="G1533" s="16">
        <f t="shared" ref="G1533:G1587" si="53">C1533*E1533</f>
        <v>12.850000000000001</v>
      </c>
      <c r="H1533" s="20">
        <v>-19.53</v>
      </c>
      <c r="I1533" s="20">
        <v>-40.69</v>
      </c>
      <c r="J1533" s="16">
        <v>30</v>
      </c>
      <c r="K1533" s="16">
        <v>35.1</v>
      </c>
      <c r="L1533" s="16" t="s">
        <v>151</v>
      </c>
      <c r="M1533" s="78"/>
    </row>
    <row r="1534" spans="1:13" ht="30" x14ac:dyDescent="0.2">
      <c r="A1534" s="27" t="s">
        <v>288</v>
      </c>
      <c r="B1534" s="75" t="s">
        <v>153</v>
      </c>
      <c r="C1534" s="28">
        <v>2.5000000000000001E-2</v>
      </c>
      <c r="D1534" s="31">
        <v>42346.791666666664</v>
      </c>
      <c r="E1534" s="16">
        <v>514</v>
      </c>
      <c r="F1534" s="71" t="s">
        <v>153</v>
      </c>
      <c r="G1534" s="16">
        <f t="shared" si="53"/>
        <v>12.850000000000001</v>
      </c>
      <c r="H1534" s="20">
        <v>-19.53</v>
      </c>
      <c r="I1534" s="20">
        <v>-40.69</v>
      </c>
      <c r="J1534" s="16">
        <v>30</v>
      </c>
      <c r="K1534" s="16">
        <v>35.1</v>
      </c>
      <c r="L1534" s="16" t="s">
        <v>151</v>
      </c>
      <c r="M1534" s="78"/>
    </row>
    <row r="1535" spans="1:13" ht="30" x14ac:dyDescent="0.2">
      <c r="A1535" s="27" t="s">
        <v>288</v>
      </c>
      <c r="B1535" s="75" t="s">
        <v>153</v>
      </c>
      <c r="C1535" s="28">
        <v>2.5000000000000001E-2</v>
      </c>
      <c r="D1535" s="31">
        <v>42351.791666666664</v>
      </c>
      <c r="E1535" s="16">
        <v>514</v>
      </c>
      <c r="F1535" s="71" t="s">
        <v>153</v>
      </c>
      <c r="G1535" s="16">
        <f t="shared" si="53"/>
        <v>12.850000000000001</v>
      </c>
      <c r="H1535" s="20">
        <v>-19.53</v>
      </c>
      <c r="I1535" s="20">
        <v>-40.69</v>
      </c>
      <c r="J1535" s="16">
        <v>30</v>
      </c>
      <c r="K1535" s="16">
        <v>35.1</v>
      </c>
      <c r="L1535" s="16" t="s">
        <v>151</v>
      </c>
      <c r="M1535" s="78"/>
    </row>
    <row r="1536" spans="1:13" ht="30" x14ac:dyDescent="0.2">
      <c r="A1536" s="27" t="s">
        <v>288</v>
      </c>
      <c r="B1536" s="75" t="s">
        <v>153</v>
      </c>
      <c r="C1536" s="28">
        <v>2.5000000000000001E-2</v>
      </c>
      <c r="D1536" s="31">
        <v>42363.291666666664</v>
      </c>
      <c r="E1536" s="16">
        <v>514</v>
      </c>
      <c r="F1536" s="71" t="s">
        <v>153</v>
      </c>
      <c r="G1536" s="16">
        <f t="shared" si="53"/>
        <v>12.850000000000001</v>
      </c>
      <c r="H1536" s="20">
        <v>-19.53</v>
      </c>
      <c r="I1536" s="20">
        <v>-40.69</v>
      </c>
      <c r="J1536" s="16">
        <v>30</v>
      </c>
      <c r="K1536" s="16">
        <v>35.1</v>
      </c>
      <c r="L1536" s="16" t="s">
        <v>151</v>
      </c>
      <c r="M1536" s="78"/>
    </row>
    <row r="1537" spans="1:13" ht="30" x14ac:dyDescent="0.2">
      <c r="A1537" s="27" t="s">
        <v>288</v>
      </c>
      <c r="B1537" s="75" t="s">
        <v>153</v>
      </c>
      <c r="C1537" s="28">
        <v>2.7E-2</v>
      </c>
      <c r="D1537" s="31">
        <v>42367.791666666664</v>
      </c>
      <c r="E1537" s="16">
        <v>514</v>
      </c>
      <c r="F1537" s="71" t="s">
        <v>153</v>
      </c>
      <c r="G1537" s="16">
        <f t="shared" si="53"/>
        <v>13.878</v>
      </c>
      <c r="H1537" s="20">
        <v>-19.53</v>
      </c>
      <c r="I1537" s="20">
        <v>-40.69</v>
      </c>
      <c r="J1537" s="16">
        <v>30</v>
      </c>
      <c r="K1537" s="16">
        <v>35.1</v>
      </c>
      <c r="L1537" s="16" t="s">
        <v>151</v>
      </c>
      <c r="M1537" s="78"/>
    </row>
    <row r="1538" spans="1:13" ht="30" x14ac:dyDescent="0.2">
      <c r="A1538" s="55" t="s">
        <v>288</v>
      </c>
      <c r="B1538" s="45">
        <v>6.62E-3</v>
      </c>
      <c r="C1538" s="45">
        <v>2.7799999999999998E-2</v>
      </c>
      <c r="D1538" s="46">
        <v>42328.166666666664</v>
      </c>
      <c r="E1538" s="16">
        <v>217</v>
      </c>
      <c r="F1538" s="16">
        <f>B1538*E1538</f>
        <v>1.4365399999999999</v>
      </c>
      <c r="G1538" s="16">
        <f t="shared" si="53"/>
        <v>6.0325999999999995</v>
      </c>
      <c r="H1538" s="20">
        <v>-19.53</v>
      </c>
      <c r="I1538" s="20">
        <v>-40.69</v>
      </c>
      <c r="J1538" s="16">
        <v>30</v>
      </c>
      <c r="K1538" s="16">
        <v>27.7</v>
      </c>
      <c r="L1538" s="16" t="s">
        <v>151</v>
      </c>
      <c r="M1538" s="78"/>
    </row>
    <row r="1539" spans="1:13" ht="30" x14ac:dyDescent="0.2">
      <c r="A1539" s="55" t="s">
        <v>288</v>
      </c>
      <c r="B1539" s="45">
        <v>1.67E-2</v>
      </c>
      <c r="C1539" s="45">
        <v>0.03</v>
      </c>
      <c r="D1539" s="46">
        <v>42328.916666666664</v>
      </c>
      <c r="E1539" s="16">
        <v>217</v>
      </c>
      <c r="F1539" s="16">
        <f>B1539*E1539</f>
        <v>3.6238999999999999</v>
      </c>
      <c r="G1539" s="16">
        <f t="shared" si="53"/>
        <v>6.51</v>
      </c>
      <c r="H1539" s="20">
        <v>-19.53</v>
      </c>
      <c r="I1539" s="20">
        <v>-40.69</v>
      </c>
      <c r="J1539" s="16">
        <v>30</v>
      </c>
      <c r="K1539" s="16">
        <v>27.7</v>
      </c>
      <c r="L1539" s="16" t="s">
        <v>151</v>
      </c>
      <c r="M1539" s="78"/>
    </row>
    <row r="1540" spans="1:13" ht="30" x14ac:dyDescent="0.2">
      <c r="A1540" s="55" t="s">
        <v>288</v>
      </c>
      <c r="B1540" s="75" t="s">
        <v>153</v>
      </c>
      <c r="C1540" s="45">
        <v>0.03</v>
      </c>
      <c r="D1540" s="46">
        <v>42330.416666666664</v>
      </c>
      <c r="E1540" s="16">
        <v>217</v>
      </c>
      <c r="F1540" s="71" t="s">
        <v>153</v>
      </c>
      <c r="G1540" s="16">
        <f t="shared" si="53"/>
        <v>6.51</v>
      </c>
      <c r="H1540" s="20">
        <v>-19.53</v>
      </c>
      <c r="I1540" s="20">
        <v>-40.69</v>
      </c>
      <c r="J1540" s="16">
        <v>30</v>
      </c>
      <c r="K1540" s="16">
        <v>27.7</v>
      </c>
      <c r="L1540" s="16" t="s">
        <v>151</v>
      </c>
      <c r="M1540" s="78"/>
    </row>
    <row r="1541" spans="1:13" ht="30" x14ac:dyDescent="0.2">
      <c r="A1541" s="27" t="s">
        <v>288</v>
      </c>
      <c r="B1541" s="75" t="s">
        <v>153</v>
      </c>
      <c r="C1541" s="28">
        <v>0.03</v>
      </c>
      <c r="D1541" s="31">
        <v>42366.791666666664</v>
      </c>
      <c r="E1541" s="16">
        <v>514</v>
      </c>
      <c r="F1541" s="71" t="s">
        <v>153</v>
      </c>
      <c r="G1541" s="16">
        <f t="shared" si="53"/>
        <v>15.42</v>
      </c>
      <c r="H1541" s="20">
        <v>-19.53</v>
      </c>
      <c r="I1541" s="20">
        <v>-40.69</v>
      </c>
      <c r="J1541" s="16">
        <v>30</v>
      </c>
      <c r="K1541" s="16">
        <v>35.1</v>
      </c>
      <c r="L1541" s="16" t="s">
        <v>151</v>
      </c>
      <c r="M1541" s="78"/>
    </row>
    <row r="1542" spans="1:13" ht="30" x14ac:dyDescent="0.2">
      <c r="A1542" s="27" t="s">
        <v>288</v>
      </c>
      <c r="B1542" s="75" t="s">
        <v>153</v>
      </c>
      <c r="C1542" s="28">
        <v>3.1E-2</v>
      </c>
      <c r="D1542" s="31">
        <v>42362.791666666664</v>
      </c>
      <c r="E1542" s="16">
        <v>514</v>
      </c>
      <c r="F1542" s="71" t="s">
        <v>153</v>
      </c>
      <c r="G1542" s="16">
        <f t="shared" si="53"/>
        <v>15.933999999999999</v>
      </c>
      <c r="H1542" s="20">
        <v>-19.53</v>
      </c>
      <c r="I1542" s="20">
        <v>-40.69</v>
      </c>
      <c r="J1542" s="16">
        <v>30</v>
      </c>
      <c r="K1542" s="16">
        <v>35.1</v>
      </c>
      <c r="L1542" s="16" t="s">
        <v>151</v>
      </c>
      <c r="M1542" s="78"/>
    </row>
    <row r="1543" spans="1:13" ht="30" x14ac:dyDescent="0.2">
      <c r="A1543" s="27" t="s">
        <v>288</v>
      </c>
      <c r="B1543" s="75" t="s">
        <v>153</v>
      </c>
      <c r="C1543" s="28">
        <v>3.2000000000000001E-2</v>
      </c>
      <c r="D1543" s="31">
        <v>42369.291666666664</v>
      </c>
      <c r="E1543" s="16">
        <v>514</v>
      </c>
      <c r="F1543" s="71" t="s">
        <v>153</v>
      </c>
      <c r="G1543" s="16">
        <f t="shared" si="53"/>
        <v>16.448</v>
      </c>
      <c r="H1543" s="20">
        <v>-19.53</v>
      </c>
      <c r="I1543" s="20">
        <v>-40.69</v>
      </c>
      <c r="J1543" s="16">
        <v>30</v>
      </c>
      <c r="K1543" s="16">
        <v>35.1</v>
      </c>
      <c r="L1543" s="16" t="s">
        <v>151</v>
      </c>
      <c r="M1543" s="78"/>
    </row>
    <row r="1544" spans="1:13" ht="30" x14ac:dyDescent="0.2">
      <c r="A1544" s="27" t="s">
        <v>288</v>
      </c>
      <c r="B1544" s="75" t="s">
        <v>153</v>
      </c>
      <c r="C1544" s="28">
        <v>3.3000000000000002E-2</v>
      </c>
      <c r="D1544" s="31">
        <v>42348.791666666664</v>
      </c>
      <c r="E1544" s="16">
        <v>514</v>
      </c>
      <c r="F1544" s="71" t="s">
        <v>153</v>
      </c>
      <c r="G1544" s="16">
        <f t="shared" si="53"/>
        <v>16.962</v>
      </c>
      <c r="H1544" s="20">
        <v>-19.53</v>
      </c>
      <c r="I1544" s="20">
        <v>-40.69</v>
      </c>
      <c r="J1544" s="16">
        <v>30</v>
      </c>
      <c r="K1544" s="16">
        <v>35.1</v>
      </c>
      <c r="L1544" s="16" t="s">
        <v>151</v>
      </c>
      <c r="M1544" s="78"/>
    </row>
    <row r="1545" spans="1:13" ht="30" x14ac:dyDescent="0.2">
      <c r="A1545" s="27" t="s">
        <v>288</v>
      </c>
      <c r="B1545" s="75" t="s">
        <v>153</v>
      </c>
      <c r="C1545" s="28">
        <v>3.4000000000000002E-2</v>
      </c>
      <c r="D1545" s="31">
        <v>42368.791666666664</v>
      </c>
      <c r="E1545" s="16">
        <v>514</v>
      </c>
      <c r="F1545" s="71" t="s">
        <v>153</v>
      </c>
      <c r="G1545" s="16">
        <f t="shared" si="53"/>
        <v>17.476000000000003</v>
      </c>
      <c r="H1545" s="20">
        <v>-19.53</v>
      </c>
      <c r="I1545" s="20">
        <v>-40.69</v>
      </c>
      <c r="J1545" s="16">
        <v>30</v>
      </c>
      <c r="K1545" s="16">
        <v>35.1</v>
      </c>
      <c r="L1545" s="16" t="s">
        <v>151</v>
      </c>
      <c r="M1545" s="78"/>
    </row>
    <row r="1546" spans="1:13" ht="30" x14ac:dyDescent="0.2">
      <c r="A1546" s="27" t="s">
        <v>288</v>
      </c>
      <c r="B1546" s="75" t="s">
        <v>153</v>
      </c>
      <c r="C1546" s="28">
        <v>3.5999999999999997E-2</v>
      </c>
      <c r="D1546" s="31">
        <v>42352.291666666664</v>
      </c>
      <c r="E1546" s="16">
        <v>514</v>
      </c>
      <c r="F1546" s="71" t="s">
        <v>153</v>
      </c>
      <c r="G1546" s="16">
        <f t="shared" si="53"/>
        <v>18.503999999999998</v>
      </c>
      <c r="H1546" s="20">
        <v>-19.53</v>
      </c>
      <c r="I1546" s="20">
        <v>-40.69</v>
      </c>
      <c r="J1546" s="16">
        <v>30</v>
      </c>
      <c r="K1546" s="16">
        <v>35.1</v>
      </c>
      <c r="L1546" s="16" t="s">
        <v>151</v>
      </c>
      <c r="M1546" s="78"/>
    </row>
    <row r="1547" spans="1:13" ht="30" x14ac:dyDescent="0.2">
      <c r="A1547" s="55" t="s">
        <v>288</v>
      </c>
      <c r="B1547" s="45">
        <v>6.79E-3</v>
      </c>
      <c r="C1547" s="45">
        <v>3.8800000000000001E-2</v>
      </c>
      <c r="D1547" s="46">
        <v>42327.666666666664</v>
      </c>
      <c r="E1547" s="16">
        <v>217</v>
      </c>
      <c r="F1547" s="16">
        <f t="shared" ref="F1547:F1557" si="54">B1547*E1547</f>
        <v>1.47343</v>
      </c>
      <c r="G1547" s="16">
        <f t="shared" si="53"/>
        <v>8.4196000000000009</v>
      </c>
      <c r="H1547" s="20">
        <v>-19.53</v>
      </c>
      <c r="I1547" s="20">
        <v>-40.69</v>
      </c>
      <c r="J1547" s="16">
        <v>30</v>
      </c>
      <c r="K1547" s="16">
        <v>27.7</v>
      </c>
      <c r="L1547" s="16" t="s">
        <v>151</v>
      </c>
      <c r="M1547" s="78"/>
    </row>
    <row r="1548" spans="1:13" ht="30" x14ac:dyDescent="0.2">
      <c r="A1548" s="55" t="s">
        <v>288</v>
      </c>
      <c r="B1548" s="45">
        <v>1.8599999999999998E-2</v>
      </c>
      <c r="C1548" s="45">
        <v>3.9300000000000002E-2</v>
      </c>
      <c r="D1548" s="46">
        <v>42327.916666666664</v>
      </c>
      <c r="E1548" s="16">
        <v>217</v>
      </c>
      <c r="F1548" s="16">
        <f t="shared" si="54"/>
        <v>4.0362</v>
      </c>
      <c r="G1548" s="16">
        <f t="shared" si="53"/>
        <v>8.5281000000000002</v>
      </c>
      <c r="H1548" s="20">
        <v>-19.53</v>
      </c>
      <c r="I1548" s="20">
        <v>-40.69</v>
      </c>
      <c r="J1548" s="16">
        <v>30</v>
      </c>
      <c r="K1548" s="16">
        <v>27.7</v>
      </c>
      <c r="L1548" s="16" t="s">
        <v>151</v>
      </c>
      <c r="M1548" s="78"/>
    </row>
    <row r="1549" spans="1:13" ht="30" x14ac:dyDescent="0.2">
      <c r="A1549" s="55" t="s">
        <v>288</v>
      </c>
      <c r="B1549" s="45">
        <v>1.3299999999999999E-2</v>
      </c>
      <c r="C1549" s="45">
        <v>0.04</v>
      </c>
      <c r="D1549" s="46">
        <v>42329.916666666664</v>
      </c>
      <c r="E1549" s="16">
        <v>217</v>
      </c>
      <c r="F1549" s="16">
        <f t="shared" si="54"/>
        <v>2.8860999999999999</v>
      </c>
      <c r="G1549" s="16">
        <f t="shared" si="53"/>
        <v>8.68</v>
      </c>
      <c r="H1549" s="20">
        <v>-19.53</v>
      </c>
      <c r="I1549" s="20">
        <v>-40.69</v>
      </c>
      <c r="J1549" s="16">
        <v>30</v>
      </c>
      <c r="K1549" s="16">
        <v>27.7</v>
      </c>
      <c r="L1549" s="16" t="s">
        <v>151</v>
      </c>
      <c r="M1549" s="78"/>
    </row>
    <row r="1550" spans="1:13" ht="30" x14ac:dyDescent="0.2">
      <c r="A1550" s="55" t="s">
        <v>288</v>
      </c>
      <c r="B1550" s="45">
        <v>8.5000000000000006E-3</v>
      </c>
      <c r="C1550" s="45">
        <v>4.2999999999999997E-2</v>
      </c>
      <c r="D1550" s="46">
        <v>42326.916666666664</v>
      </c>
      <c r="E1550" s="16">
        <v>217</v>
      </c>
      <c r="F1550" s="16">
        <f t="shared" si="54"/>
        <v>1.8445</v>
      </c>
      <c r="G1550" s="16">
        <f t="shared" si="53"/>
        <v>9.3309999999999995</v>
      </c>
      <c r="H1550" s="20">
        <v>-19.53</v>
      </c>
      <c r="I1550" s="20">
        <v>-40.69</v>
      </c>
      <c r="J1550" s="16">
        <v>30</v>
      </c>
      <c r="K1550" s="16">
        <v>27.7</v>
      </c>
      <c r="L1550" s="16" t="s">
        <v>151</v>
      </c>
      <c r="M1550" s="78"/>
    </row>
    <row r="1551" spans="1:13" ht="30" x14ac:dyDescent="0.2">
      <c r="A1551" s="55" t="s">
        <v>288</v>
      </c>
      <c r="B1551" s="45">
        <v>8.5000000000000006E-3</v>
      </c>
      <c r="C1551" s="45">
        <v>4.4499999999999998E-2</v>
      </c>
      <c r="D1551" s="46">
        <v>42327.416666666664</v>
      </c>
      <c r="E1551" s="16">
        <v>217</v>
      </c>
      <c r="F1551" s="16">
        <f t="shared" si="54"/>
        <v>1.8445</v>
      </c>
      <c r="G1551" s="16">
        <f t="shared" si="53"/>
        <v>9.6564999999999994</v>
      </c>
      <c r="H1551" s="20">
        <v>-19.53</v>
      </c>
      <c r="I1551" s="20">
        <v>-40.69</v>
      </c>
      <c r="J1551" s="16">
        <v>30</v>
      </c>
      <c r="K1551" s="16">
        <v>27.7</v>
      </c>
      <c r="L1551" s="16" t="s">
        <v>151</v>
      </c>
      <c r="M1551" s="78"/>
    </row>
    <row r="1552" spans="1:13" ht="30" x14ac:dyDescent="0.2">
      <c r="A1552" s="55" t="s">
        <v>288</v>
      </c>
      <c r="B1552" s="45">
        <v>0.14069999999999999</v>
      </c>
      <c r="C1552" s="45">
        <v>0.05</v>
      </c>
      <c r="D1552" s="46">
        <v>42328.666666666664</v>
      </c>
      <c r="E1552" s="16">
        <v>217</v>
      </c>
      <c r="F1552" s="16">
        <f t="shared" si="54"/>
        <v>30.531899999999997</v>
      </c>
      <c r="G1552" s="16">
        <f t="shared" si="53"/>
        <v>10.850000000000001</v>
      </c>
      <c r="H1552" s="20">
        <v>-19.53</v>
      </c>
      <c r="I1552" s="20">
        <v>-40.69</v>
      </c>
      <c r="J1552" s="16">
        <v>30</v>
      </c>
      <c r="K1552" s="16">
        <v>27.7</v>
      </c>
      <c r="L1552" s="16" t="s">
        <v>151</v>
      </c>
      <c r="M1552" s="78"/>
    </row>
    <row r="1553" spans="1:13" ht="30" x14ac:dyDescent="0.2">
      <c r="A1553" s="55" t="s">
        <v>288</v>
      </c>
      <c r="B1553" s="45">
        <v>1.2E-2</v>
      </c>
      <c r="C1553" s="45">
        <v>5.3499999999999999E-2</v>
      </c>
      <c r="D1553" s="46">
        <v>42327.166666666664</v>
      </c>
      <c r="E1553" s="16">
        <v>217</v>
      </c>
      <c r="F1553" s="16">
        <f t="shared" si="54"/>
        <v>2.6040000000000001</v>
      </c>
      <c r="G1553" s="16">
        <f t="shared" si="53"/>
        <v>11.609500000000001</v>
      </c>
      <c r="H1553" s="20">
        <v>-19.53</v>
      </c>
      <c r="I1553" s="20">
        <v>-40.69</v>
      </c>
      <c r="J1553" s="16">
        <v>30</v>
      </c>
      <c r="K1553" s="16">
        <v>27.7</v>
      </c>
      <c r="L1553" s="16" t="s">
        <v>151</v>
      </c>
      <c r="M1553" s="78"/>
    </row>
    <row r="1554" spans="1:13" ht="30" x14ac:dyDescent="0.2">
      <c r="A1554" s="55" t="s">
        <v>288</v>
      </c>
      <c r="B1554" s="45">
        <v>0.1573</v>
      </c>
      <c r="C1554" s="45">
        <v>0.06</v>
      </c>
      <c r="D1554" s="46">
        <v>42327.666666666664</v>
      </c>
      <c r="E1554" s="16">
        <v>217</v>
      </c>
      <c r="F1554" s="16">
        <f t="shared" si="54"/>
        <v>34.134099999999997</v>
      </c>
      <c r="G1554" s="16">
        <f t="shared" si="53"/>
        <v>13.02</v>
      </c>
      <c r="H1554" s="20">
        <v>-19.53</v>
      </c>
      <c r="I1554" s="20">
        <v>-40.69</v>
      </c>
      <c r="J1554" s="16">
        <v>30</v>
      </c>
      <c r="K1554" s="16">
        <v>27.7</v>
      </c>
      <c r="L1554" s="16" t="s">
        <v>151</v>
      </c>
      <c r="M1554" s="78"/>
    </row>
    <row r="1555" spans="1:13" ht="30" x14ac:dyDescent="0.2">
      <c r="A1555" s="55" t="s">
        <v>288</v>
      </c>
      <c r="B1555" s="45">
        <v>0.1832</v>
      </c>
      <c r="C1555" s="45">
        <v>0.06</v>
      </c>
      <c r="D1555" s="46">
        <v>42328.166666666664</v>
      </c>
      <c r="E1555" s="16">
        <v>217</v>
      </c>
      <c r="F1555" s="16">
        <f t="shared" si="54"/>
        <v>39.754399999999997</v>
      </c>
      <c r="G1555" s="16">
        <f t="shared" si="53"/>
        <v>13.02</v>
      </c>
      <c r="H1555" s="20">
        <v>-19.53</v>
      </c>
      <c r="I1555" s="20">
        <v>-40.69</v>
      </c>
      <c r="J1555" s="16">
        <v>30</v>
      </c>
      <c r="K1555" s="16">
        <v>27.7</v>
      </c>
      <c r="L1555" s="16" t="s">
        <v>151</v>
      </c>
      <c r="M1555" s="78"/>
    </row>
    <row r="1556" spans="1:13" ht="30" x14ac:dyDescent="0.2">
      <c r="A1556" s="55" t="s">
        <v>288</v>
      </c>
      <c r="B1556" s="45">
        <v>0.1201</v>
      </c>
      <c r="C1556" s="45">
        <v>0.08</v>
      </c>
      <c r="D1556" s="46">
        <v>42326.916666666664</v>
      </c>
      <c r="E1556" s="16">
        <v>217</v>
      </c>
      <c r="F1556" s="16">
        <f t="shared" si="54"/>
        <v>26.061699999999998</v>
      </c>
      <c r="G1556" s="16">
        <f t="shared" si="53"/>
        <v>17.36</v>
      </c>
      <c r="H1556" s="20">
        <v>-19.53</v>
      </c>
      <c r="I1556" s="20">
        <v>-40.69</v>
      </c>
      <c r="J1556" s="16">
        <v>30</v>
      </c>
      <c r="K1556" s="16">
        <v>27.7</v>
      </c>
      <c r="L1556" s="16" t="s">
        <v>151</v>
      </c>
      <c r="M1556" s="78"/>
    </row>
    <row r="1557" spans="1:13" ht="30" x14ac:dyDescent="0.2">
      <c r="A1557" s="55" t="s">
        <v>288</v>
      </c>
      <c r="B1557" s="45">
        <v>0.13439999999999999</v>
      </c>
      <c r="C1557" s="45">
        <v>0.08</v>
      </c>
      <c r="D1557" s="46">
        <v>42327.916666666664</v>
      </c>
      <c r="E1557" s="16">
        <v>217</v>
      </c>
      <c r="F1557" s="16">
        <f t="shared" si="54"/>
        <v>29.1648</v>
      </c>
      <c r="G1557" s="16">
        <f t="shared" si="53"/>
        <v>17.36</v>
      </c>
      <c r="H1557" s="20">
        <v>-19.53</v>
      </c>
      <c r="I1557" s="20">
        <v>-40.69</v>
      </c>
      <c r="J1557" s="16">
        <v>30</v>
      </c>
      <c r="K1557" s="16">
        <v>27.7</v>
      </c>
      <c r="L1557" s="16" t="s">
        <v>151</v>
      </c>
      <c r="M1557" s="78"/>
    </row>
    <row r="1558" spans="1:13" ht="30" x14ac:dyDescent="0.2">
      <c r="A1558" s="27" t="s">
        <v>288</v>
      </c>
      <c r="B1558" s="75" t="s">
        <v>153</v>
      </c>
      <c r="C1558" s="28">
        <v>8.3000000000000004E-2</v>
      </c>
      <c r="D1558" s="31">
        <v>42356.791666666664</v>
      </c>
      <c r="E1558" s="16">
        <v>514</v>
      </c>
      <c r="F1558" s="71" t="s">
        <v>153</v>
      </c>
      <c r="G1558" s="16">
        <f t="shared" si="53"/>
        <v>42.661999999999999</v>
      </c>
      <c r="H1558" s="20">
        <v>-19.53</v>
      </c>
      <c r="I1558" s="20">
        <v>-40.69</v>
      </c>
      <c r="J1558" s="16">
        <v>30</v>
      </c>
      <c r="K1558" s="16">
        <v>35.1</v>
      </c>
      <c r="L1558" s="16" t="s">
        <v>151</v>
      </c>
      <c r="M1558" s="78"/>
    </row>
    <row r="1559" spans="1:13" ht="30" x14ac:dyDescent="0.2">
      <c r="A1559" s="55" t="s">
        <v>288</v>
      </c>
      <c r="B1559" s="45">
        <v>3.2500000000000001E-2</v>
      </c>
      <c r="C1559" s="45">
        <v>0.09</v>
      </c>
      <c r="D1559" s="46">
        <v>42327.416666666664</v>
      </c>
      <c r="E1559" s="16">
        <v>217</v>
      </c>
      <c r="F1559" s="16">
        <f>B1559*E1559</f>
        <v>7.0525000000000002</v>
      </c>
      <c r="G1559" s="16">
        <f t="shared" si="53"/>
        <v>19.529999999999998</v>
      </c>
      <c r="H1559" s="20">
        <v>-19.53</v>
      </c>
      <c r="I1559" s="20">
        <v>-40.69</v>
      </c>
      <c r="J1559" s="16">
        <v>30</v>
      </c>
      <c r="K1559" s="16">
        <v>27.7</v>
      </c>
      <c r="L1559" s="16" t="s">
        <v>151</v>
      </c>
      <c r="M1559" s="78"/>
    </row>
    <row r="1560" spans="1:13" ht="30" x14ac:dyDescent="0.2">
      <c r="A1560" s="55" t="s">
        <v>288</v>
      </c>
      <c r="B1560" s="45">
        <v>0.13869999999999999</v>
      </c>
      <c r="C1560" s="45">
        <v>0.09</v>
      </c>
      <c r="D1560" s="46">
        <v>42328.416666666664</v>
      </c>
      <c r="E1560" s="16">
        <v>217</v>
      </c>
      <c r="F1560" s="16">
        <f>B1560*E1560</f>
        <v>30.097899999999999</v>
      </c>
      <c r="G1560" s="16">
        <f t="shared" si="53"/>
        <v>19.529999999999998</v>
      </c>
      <c r="H1560" s="20">
        <v>-19.53</v>
      </c>
      <c r="I1560" s="20">
        <v>-40.69</v>
      </c>
      <c r="J1560" s="16">
        <v>30</v>
      </c>
      <c r="K1560" s="16">
        <v>27.7</v>
      </c>
      <c r="L1560" s="16" t="s">
        <v>151</v>
      </c>
      <c r="M1560" s="78"/>
    </row>
    <row r="1561" spans="1:13" ht="30" x14ac:dyDescent="0.2">
      <c r="A1561" s="55" t="s">
        <v>288</v>
      </c>
      <c r="B1561" s="45">
        <v>0.1464</v>
      </c>
      <c r="C1561" s="45">
        <v>0.13</v>
      </c>
      <c r="D1561" s="46">
        <v>42327.166666666664</v>
      </c>
      <c r="E1561" s="16">
        <v>217</v>
      </c>
      <c r="F1561" s="16">
        <f>B1561*E1561</f>
        <v>31.768799999999999</v>
      </c>
      <c r="G1561" s="16">
        <f t="shared" si="53"/>
        <v>28.21</v>
      </c>
      <c r="H1561" s="20">
        <v>-19.53</v>
      </c>
      <c r="I1561" s="20">
        <v>-40.69</v>
      </c>
      <c r="J1561" s="16">
        <v>30</v>
      </c>
      <c r="K1561" s="16">
        <v>27.7</v>
      </c>
      <c r="L1561" s="16" t="s">
        <v>151</v>
      </c>
      <c r="M1561" s="78"/>
    </row>
    <row r="1562" spans="1:13" x14ac:dyDescent="0.2">
      <c r="A1562" s="55" t="s">
        <v>295</v>
      </c>
      <c r="B1562" s="45">
        <v>3.1700000000000001E-3</v>
      </c>
      <c r="C1562" s="45">
        <v>6.9100000000000003E-3</v>
      </c>
      <c r="D1562" s="46">
        <v>42333.590277777781</v>
      </c>
      <c r="E1562" s="16">
        <v>217</v>
      </c>
      <c r="F1562" s="16">
        <f>B1562*E1562</f>
        <v>0.68789</v>
      </c>
      <c r="G1562" s="16">
        <f t="shared" si="53"/>
        <v>1.4994700000000001</v>
      </c>
      <c r="H1562" s="20">
        <v>-19.510000000000002</v>
      </c>
      <c r="I1562" s="20">
        <v>-40.6</v>
      </c>
      <c r="J1562" s="16">
        <v>22</v>
      </c>
      <c r="K1562" s="16">
        <v>27.7</v>
      </c>
      <c r="L1562" s="16" t="s">
        <v>151</v>
      </c>
      <c r="M1562" s="78"/>
    </row>
    <row r="1563" spans="1:13" x14ac:dyDescent="0.2">
      <c r="A1563" s="55" t="s">
        <v>295</v>
      </c>
      <c r="B1563" s="45">
        <v>7.7999999999999996E-3</v>
      </c>
      <c r="C1563" s="45">
        <v>1.26E-2</v>
      </c>
      <c r="D1563" s="46">
        <v>42334.722222222219</v>
      </c>
      <c r="E1563" s="16">
        <v>217</v>
      </c>
      <c r="F1563" s="16">
        <f>B1563*E1563</f>
        <v>1.6925999999999999</v>
      </c>
      <c r="G1563" s="16">
        <f t="shared" si="53"/>
        <v>2.7342</v>
      </c>
      <c r="H1563" s="20">
        <v>-19.510000000000002</v>
      </c>
      <c r="I1563" s="20">
        <v>-40.6</v>
      </c>
      <c r="J1563" s="16">
        <v>22</v>
      </c>
      <c r="K1563" s="16">
        <v>27.7</v>
      </c>
      <c r="L1563" s="16" t="s">
        <v>151</v>
      </c>
      <c r="M1563" s="78"/>
    </row>
    <row r="1564" spans="1:13" x14ac:dyDescent="0.2">
      <c r="A1564" s="27" t="s">
        <v>295</v>
      </c>
      <c r="B1564" s="75" t="s">
        <v>153</v>
      </c>
      <c r="C1564" s="28">
        <v>1.2999999999999999E-2</v>
      </c>
      <c r="D1564" s="31">
        <v>42357.409722222219</v>
      </c>
      <c r="E1564" s="16">
        <v>514</v>
      </c>
      <c r="F1564" s="71" t="s">
        <v>153</v>
      </c>
      <c r="G1564" s="16">
        <f t="shared" si="53"/>
        <v>6.6819999999999995</v>
      </c>
      <c r="H1564" s="20">
        <v>-19.510000000000002</v>
      </c>
      <c r="I1564" s="20">
        <v>-40.6</v>
      </c>
      <c r="J1564" s="16">
        <v>22</v>
      </c>
      <c r="K1564" s="16">
        <v>35.1</v>
      </c>
      <c r="L1564" s="16" t="s">
        <v>151</v>
      </c>
      <c r="M1564" s="78"/>
    </row>
    <row r="1565" spans="1:13" x14ac:dyDescent="0.2">
      <c r="A1565" s="27" t="s">
        <v>295</v>
      </c>
      <c r="B1565" s="75" t="s">
        <v>153</v>
      </c>
      <c r="C1565" s="28">
        <v>1.4999999999999999E-2</v>
      </c>
      <c r="D1565" s="31">
        <v>42348.659722222219</v>
      </c>
      <c r="E1565" s="16">
        <v>514</v>
      </c>
      <c r="F1565" s="71" t="s">
        <v>153</v>
      </c>
      <c r="G1565" s="16">
        <f t="shared" si="53"/>
        <v>7.71</v>
      </c>
      <c r="H1565" s="20">
        <v>-19.510000000000002</v>
      </c>
      <c r="I1565" s="20">
        <v>-40.6</v>
      </c>
      <c r="J1565" s="16">
        <v>22</v>
      </c>
      <c r="K1565" s="16">
        <v>35.1</v>
      </c>
      <c r="L1565" s="16" t="s">
        <v>151</v>
      </c>
      <c r="M1565" s="78"/>
    </row>
    <row r="1566" spans="1:13" x14ac:dyDescent="0.2">
      <c r="A1566" s="27" t="s">
        <v>295</v>
      </c>
      <c r="B1566" s="75" t="s">
        <v>153</v>
      </c>
      <c r="C1566" s="28">
        <v>1.7999999999999999E-2</v>
      </c>
      <c r="D1566" s="31">
        <v>42367.583333333336</v>
      </c>
      <c r="E1566" s="16">
        <v>514</v>
      </c>
      <c r="F1566" s="71" t="s">
        <v>153</v>
      </c>
      <c r="G1566" s="16">
        <f t="shared" si="53"/>
        <v>9.2519999999999989</v>
      </c>
      <c r="H1566" s="20">
        <v>-19.510000000000002</v>
      </c>
      <c r="I1566" s="20">
        <v>-40.6</v>
      </c>
      <c r="J1566" s="16">
        <v>22</v>
      </c>
      <c r="K1566" s="16">
        <v>35.1</v>
      </c>
      <c r="L1566" s="16" t="s">
        <v>151</v>
      </c>
      <c r="M1566" s="78"/>
    </row>
    <row r="1567" spans="1:13" x14ac:dyDescent="0.2">
      <c r="A1567" s="55" t="s">
        <v>295</v>
      </c>
      <c r="B1567" s="45">
        <v>5.2100000000000002E-3</v>
      </c>
      <c r="C1567" s="45">
        <v>1.8200000000000001E-2</v>
      </c>
      <c r="D1567" s="46">
        <v>42329.597222222219</v>
      </c>
      <c r="E1567" s="16">
        <v>217</v>
      </c>
      <c r="F1567" s="16">
        <f>B1567*E1567</f>
        <v>1.1305700000000001</v>
      </c>
      <c r="G1567" s="16">
        <f t="shared" si="53"/>
        <v>3.9494000000000002</v>
      </c>
      <c r="H1567" s="20">
        <v>-19.510000000000002</v>
      </c>
      <c r="I1567" s="20">
        <v>-40.6</v>
      </c>
      <c r="J1567" s="16">
        <v>22</v>
      </c>
      <c r="K1567" s="16">
        <v>27.7</v>
      </c>
      <c r="L1567" s="16" t="s">
        <v>151</v>
      </c>
      <c r="M1567" s="78"/>
    </row>
    <row r="1568" spans="1:13" x14ac:dyDescent="0.2">
      <c r="A1568" s="27" t="s">
        <v>295</v>
      </c>
      <c r="B1568" s="75" t="s">
        <v>153</v>
      </c>
      <c r="C1568" s="28">
        <v>1.9E-2</v>
      </c>
      <c r="D1568" s="31">
        <v>42368.479166666664</v>
      </c>
      <c r="E1568" s="16">
        <v>514</v>
      </c>
      <c r="F1568" s="71" t="s">
        <v>153</v>
      </c>
      <c r="G1568" s="16">
        <f t="shared" si="53"/>
        <v>9.766</v>
      </c>
      <c r="H1568" s="20">
        <v>-19.510000000000002</v>
      </c>
      <c r="I1568" s="20">
        <v>-40.6</v>
      </c>
      <c r="J1568" s="16">
        <v>22</v>
      </c>
      <c r="K1568" s="16">
        <v>35.1</v>
      </c>
      <c r="L1568" s="16" t="s">
        <v>151</v>
      </c>
      <c r="M1568" s="78"/>
    </row>
    <row r="1569" spans="1:13" x14ac:dyDescent="0.2">
      <c r="A1569" s="27" t="s">
        <v>295</v>
      </c>
      <c r="B1569" s="75" t="s">
        <v>153</v>
      </c>
      <c r="C1569" s="28">
        <v>0.02</v>
      </c>
      <c r="D1569" s="31">
        <v>42361.572916666664</v>
      </c>
      <c r="E1569" s="16">
        <v>514</v>
      </c>
      <c r="F1569" s="71" t="s">
        <v>153</v>
      </c>
      <c r="G1569" s="16">
        <f t="shared" si="53"/>
        <v>10.28</v>
      </c>
      <c r="H1569" s="20">
        <v>-19.510000000000002</v>
      </c>
      <c r="I1569" s="20">
        <v>-40.6</v>
      </c>
      <c r="J1569" s="16">
        <v>22</v>
      </c>
      <c r="K1569" s="16">
        <v>35.1</v>
      </c>
      <c r="L1569" s="16" t="s">
        <v>151</v>
      </c>
      <c r="M1569" s="78"/>
    </row>
    <row r="1570" spans="1:13" x14ac:dyDescent="0.2">
      <c r="A1570" s="27" t="s">
        <v>295</v>
      </c>
      <c r="B1570" s="75" t="s">
        <v>153</v>
      </c>
      <c r="C1570" s="28">
        <v>2.1000000000000001E-2</v>
      </c>
      <c r="D1570" s="31">
        <v>42346.613194444442</v>
      </c>
      <c r="E1570" s="16">
        <v>514</v>
      </c>
      <c r="F1570" s="71" t="s">
        <v>153</v>
      </c>
      <c r="G1570" s="16">
        <f t="shared" si="53"/>
        <v>10.794</v>
      </c>
      <c r="H1570" s="20">
        <v>-19.510000000000002</v>
      </c>
      <c r="I1570" s="20">
        <v>-40.6</v>
      </c>
      <c r="J1570" s="16">
        <v>22</v>
      </c>
      <c r="K1570" s="16">
        <v>35.1</v>
      </c>
      <c r="L1570" s="16" t="s">
        <v>151</v>
      </c>
      <c r="M1570" s="78"/>
    </row>
    <row r="1571" spans="1:13" x14ac:dyDescent="0.2">
      <c r="A1571" s="55" t="s">
        <v>295</v>
      </c>
      <c r="B1571" s="45">
        <v>5.1399999999999996E-3</v>
      </c>
      <c r="C1571" s="45">
        <v>3.5999999999999997E-2</v>
      </c>
      <c r="D1571" s="46">
        <v>42328.666666666664</v>
      </c>
      <c r="E1571" s="16">
        <v>217</v>
      </c>
      <c r="F1571" s="16">
        <f>B1571*E1571</f>
        <v>1.1153799999999998</v>
      </c>
      <c r="G1571" s="16">
        <f t="shared" si="53"/>
        <v>7.8119999999999994</v>
      </c>
      <c r="H1571" s="20">
        <v>-19.510000000000002</v>
      </c>
      <c r="I1571" s="20">
        <v>-40.6</v>
      </c>
      <c r="J1571" s="16">
        <v>22</v>
      </c>
      <c r="K1571" s="16">
        <v>27.7</v>
      </c>
      <c r="L1571" s="16" t="s">
        <v>151</v>
      </c>
      <c r="M1571" s="78"/>
    </row>
    <row r="1572" spans="1:13" x14ac:dyDescent="0.2">
      <c r="A1572" s="55" t="s">
        <v>26</v>
      </c>
      <c r="B1572" s="75" t="s">
        <v>153</v>
      </c>
      <c r="C1572" s="45">
        <v>8.0000000000000002E-3</v>
      </c>
      <c r="D1572" s="46">
        <v>42325.763888888891</v>
      </c>
      <c r="E1572" s="16">
        <v>452</v>
      </c>
      <c r="F1572" s="71" t="s">
        <v>153</v>
      </c>
      <c r="G1572" s="16">
        <f t="shared" si="53"/>
        <v>3.6160000000000001</v>
      </c>
      <c r="H1572" s="20">
        <v>-19</v>
      </c>
      <c r="I1572" s="20">
        <v>-41.54</v>
      </c>
      <c r="J1572" s="16">
        <v>124</v>
      </c>
      <c r="K1572" s="16">
        <v>96.6</v>
      </c>
      <c r="L1572" s="16" t="s">
        <v>151</v>
      </c>
      <c r="M1572" s="78"/>
    </row>
    <row r="1573" spans="1:13" x14ac:dyDescent="0.2">
      <c r="A1573" s="55" t="s">
        <v>26</v>
      </c>
      <c r="B1573" s="75" t="s">
        <v>153</v>
      </c>
      <c r="C1573" s="45">
        <v>8.0000000000000002E-3</v>
      </c>
      <c r="D1573" s="46">
        <v>42326.4375</v>
      </c>
      <c r="E1573" s="16">
        <v>452</v>
      </c>
      <c r="F1573" s="71" t="s">
        <v>153</v>
      </c>
      <c r="G1573" s="16">
        <f t="shared" si="53"/>
        <v>3.6160000000000001</v>
      </c>
      <c r="H1573" s="20">
        <v>-19</v>
      </c>
      <c r="I1573" s="20">
        <v>-41.54</v>
      </c>
      <c r="J1573" s="16">
        <v>124</v>
      </c>
      <c r="K1573" s="16">
        <v>96.6</v>
      </c>
      <c r="L1573" s="16" t="s">
        <v>151</v>
      </c>
      <c r="M1573" s="78"/>
    </row>
    <row r="1574" spans="1:13" x14ac:dyDescent="0.2">
      <c r="A1574" s="27" t="s">
        <v>26</v>
      </c>
      <c r="B1574" s="75" t="s">
        <v>153</v>
      </c>
      <c r="C1574" s="28">
        <v>0.01</v>
      </c>
      <c r="D1574" s="31">
        <v>42367.673611111109</v>
      </c>
      <c r="E1574" s="16">
        <v>452</v>
      </c>
      <c r="F1574" s="71" t="s">
        <v>153</v>
      </c>
      <c r="G1574" s="16">
        <f t="shared" si="53"/>
        <v>4.5200000000000005</v>
      </c>
      <c r="H1574" s="20">
        <v>-19</v>
      </c>
      <c r="I1574" s="20">
        <v>-41.54</v>
      </c>
      <c r="J1574" s="16">
        <v>129</v>
      </c>
      <c r="K1574" s="16">
        <v>96.6</v>
      </c>
      <c r="L1574" s="16" t="s">
        <v>151</v>
      </c>
      <c r="M1574" s="78"/>
    </row>
    <row r="1575" spans="1:13" x14ac:dyDescent="0.2">
      <c r="A1575" s="27" t="s">
        <v>26</v>
      </c>
      <c r="B1575" s="75" t="s">
        <v>153</v>
      </c>
      <c r="C1575" s="28">
        <v>0.01</v>
      </c>
      <c r="D1575" s="31">
        <v>42368.666666666664</v>
      </c>
      <c r="E1575" s="16">
        <v>452</v>
      </c>
      <c r="F1575" s="71" t="s">
        <v>153</v>
      </c>
      <c r="G1575" s="16">
        <f t="shared" si="53"/>
        <v>4.5200000000000005</v>
      </c>
      <c r="H1575" s="20">
        <v>-19</v>
      </c>
      <c r="I1575" s="20">
        <v>-41.54</v>
      </c>
      <c r="J1575" s="16">
        <v>129</v>
      </c>
      <c r="K1575" s="16">
        <v>96.6</v>
      </c>
      <c r="L1575" s="16" t="s">
        <v>151</v>
      </c>
      <c r="M1575" s="78"/>
    </row>
    <row r="1576" spans="1:13" x14ac:dyDescent="0.2">
      <c r="A1576" s="55" t="s">
        <v>26</v>
      </c>
      <c r="B1576" s="75" t="s">
        <v>153</v>
      </c>
      <c r="C1576" s="45">
        <v>1.7999999999999999E-2</v>
      </c>
      <c r="D1576" s="46">
        <v>42332.333333333336</v>
      </c>
      <c r="E1576" s="16">
        <v>452</v>
      </c>
      <c r="F1576" s="71" t="s">
        <v>153</v>
      </c>
      <c r="G1576" s="16">
        <f t="shared" si="53"/>
        <v>8.1359999999999992</v>
      </c>
      <c r="H1576" s="20">
        <v>-19</v>
      </c>
      <c r="I1576" s="20">
        <v>-41.54</v>
      </c>
      <c r="J1576" s="16">
        <v>124</v>
      </c>
      <c r="K1576" s="16">
        <v>96.6</v>
      </c>
      <c r="L1576" s="16" t="s">
        <v>151</v>
      </c>
      <c r="M1576" s="78"/>
    </row>
    <row r="1577" spans="1:13" x14ac:dyDescent="0.2">
      <c r="A1577" s="55" t="s">
        <v>26</v>
      </c>
      <c r="B1577" s="75" t="s">
        <v>153</v>
      </c>
      <c r="C1577" s="45">
        <v>0.02</v>
      </c>
      <c r="D1577" s="46">
        <v>42327.298611111109</v>
      </c>
      <c r="E1577" s="16">
        <v>452</v>
      </c>
      <c r="F1577" s="71" t="s">
        <v>153</v>
      </c>
      <c r="G1577" s="16">
        <f t="shared" si="53"/>
        <v>9.0400000000000009</v>
      </c>
      <c r="H1577" s="20">
        <v>-19</v>
      </c>
      <c r="I1577" s="20">
        <v>-41.54</v>
      </c>
      <c r="J1577" s="16">
        <v>124</v>
      </c>
      <c r="K1577" s="16">
        <v>96.6</v>
      </c>
      <c r="L1577" s="16" t="s">
        <v>151</v>
      </c>
      <c r="M1577" s="78"/>
    </row>
    <row r="1578" spans="1:13" x14ac:dyDescent="0.2">
      <c r="A1578" s="27" t="s">
        <v>26</v>
      </c>
      <c r="B1578" s="75" t="s">
        <v>153</v>
      </c>
      <c r="C1578" s="28">
        <v>0.02</v>
      </c>
      <c r="D1578" s="31">
        <v>42366.673611111109</v>
      </c>
      <c r="E1578" s="16">
        <v>452</v>
      </c>
      <c r="F1578" s="71" t="s">
        <v>153</v>
      </c>
      <c r="G1578" s="16">
        <f t="shared" si="53"/>
        <v>9.0400000000000009</v>
      </c>
      <c r="H1578" s="20">
        <v>-19</v>
      </c>
      <c r="I1578" s="20">
        <v>-41.54</v>
      </c>
      <c r="J1578" s="16">
        <v>129</v>
      </c>
      <c r="K1578" s="16">
        <v>96.6</v>
      </c>
      <c r="L1578" s="16" t="s">
        <v>151</v>
      </c>
      <c r="M1578" s="78"/>
    </row>
    <row r="1579" spans="1:13" x14ac:dyDescent="0.2">
      <c r="A1579" s="55" t="s">
        <v>26</v>
      </c>
      <c r="B1579" s="75" t="s">
        <v>153</v>
      </c>
      <c r="C1579" s="45">
        <v>2.7E-2</v>
      </c>
      <c r="D1579" s="46">
        <v>42328.315972222219</v>
      </c>
      <c r="E1579" s="16">
        <v>452</v>
      </c>
      <c r="F1579" s="71" t="s">
        <v>153</v>
      </c>
      <c r="G1579" s="16">
        <f t="shared" si="53"/>
        <v>12.204000000000001</v>
      </c>
      <c r="H1579" s="20">
        <v>-19</v>
      </c>
      <c r="I1579" s="20">
        <v>-41.54</v>
      </c>
      <c r="J1579" s="16">
        <v>124</v>
      </c>
      <c r="K1579" s="16">
        <v>96.6</v>
      </c>
      <c r="L1579" s="16" t="s">
        <v>151</v>
      </c>
      <c r="M1579" s="78"/>
    </row>
    <row r="1580" spans="1:13" x14ac:dyDescent="0.2">
      <c r="A1580" s="55" t="s">
        <v>26</v>
      </c>
      <c r="B1580" s="75" t="s">
        <v>153</v>
      </c>
      <c r="C1580" s="45">
        <v>0.03</v>
      </c>
      <c r="D1580" s="46">
        <v>42333.371527777781</v>
      </c>
      <c r="E1580" s="16">
        <v>452</v>
      </c>
      <c r="F1580" s="71" t="s">
        <v>153</v>
      </c>
      <c r="G1580" s="16">
        <f t="shared" si="53"/>
        <v>13.559999999999999</v>
      </c>
      <c r="H1580" s="20">
        <v>-19</v>
      </c>
      <c r="I1580" s="20">
        <v>-41.54</v>
      </c>
      <c r="J1580" s="16">
        <v>124</v>
      </c>
      <c r="K1580" s="16">
        <v>96.6</v>
      </c>
      <c r="L1580" s="16" t="s">
        <v>151</v>
      </c>
      <c r="M1580" s="78"/>
    </row>
    <row r="1581" spans="1:13" x14ac:dyDescent="0.2">
      <c r="A1581" s="27" t="s">
        <v>26</v>
      </c>
      <c r="B1581" s="75" t="s">
        <v>153</v>
      </c>
      <c r="C1581" s="28">
        <v>0.03</v>
      </c>
      <c r="D1581" s="31">
        <v>42343.618055555555</v>
      </c>
      <c r="E1581" s="16">
        <v>452</v>
      </c>
      <c r="F1581" s="71" t="s">
        <v>153</v>
      </c>
      <c r="G1581" s="16">
        <f t="shared" si="53"/>
        <v>13.559999999999999</v>
      </c>
      <c r="H1581" s="20">
        <v>-19</v>
      </c>
      <c r="I1581" s="20">
        <v>-41.54</v>
      </c>
      <c r="J1581" s="16">
        <v>129</v>
      </c>
      <c r="K1581" s="16">
        <v>96.6</v>
      </c>
      <c r="L1581" s="16" t="s">
        <v>151</v>
      </c>
      <c r="M1581" s="78"/>
    </row>
    <row r="1582" spans="1:13" x14ac:dyDescent="0.2">
      <c r="A1582" s="55" t="s">
        <v>26</v>
      </c>
      <c r="B1582" s="75" t="s">
        <v>153</v>
      </c>
      <c r="C1582" s="45">
        <v>3.2000000000000001E-2</v>
      </c>
      <c r="D1582" s="46">
        <v>42329.34375</v>
      </c>
      <c r="E1582" s="16">
        <v>452</v>
      </c>
      <c r="F1582" s="71" t="s">
        <v>153</v>
      </c>
      <c r="G1582" s="16">
        <f t="shared" si="53"/>
        <v>14.464</v>
      </c>
      <c r="H1582" s="20">
        <v>-19</v>
      </c>
      <c r="I1582" s="20">
        <v>-41.54</v>
      </c>
      <c r="J1582" s="16">
        <v>124</v>
      </c>
      <c r="K1582" s="16">
        <v>96.6</v>
      </c>
      <c r="L1582" s="16" t="s">
        <v>151</v>
      </c>
      <c r="M1582" s="78"/>
    </row>
    <row r="1583" spans="1:13" x14ac:dyDescent="0.2">
      <c r="A1583" s="55" t="s">
        <v>26</v>
      </c>
      <c r="B1583" s="75" t="s">
        <v>153</v>
      </c>
      <c r="C1583" s="45">
        <v>4.2999999999999997E-2</v>
      </c>
      <c r="D1583" s="46">
        <v>42336.326388888891</v>
      </c>
      <c r="E1583" s="16">
        <v>452</v>
      </c>
      <c r="F1583" s="71" t="s">
        <v>153</v>
      </c>
      <c r="G1583" s="16">
        <f t="shared" si="53"/>
        <v>19.436</v>
      </c>
      <c r="H1583" s="20">
        <v>-19</v>
      </c>
      <c r="I1583" s="20">
        <v>-41.54</v>
      </c>
      <c r="J1583" s="16">
        <v>124</v>
      </c>
      <c r="K1583" s="16">
        <v>96.6</v>
      </c>
      <c r="L1583" s="16" t="s">
        <v>151</v>
      </c>
      <c r="M1583" s="78"/>
    </row>
    <row r="1584" spans="1:13" x14ac:dyDescent="0.2">
      <c r="A1584" s="55" t="s">
        <v>26</v>
      </c>
      <c r="B1584" s="75" t="s">
        <v>153</v>
      </c>
      <c r="C1584" s="45">
        <v>6.4000000000000001E-2</v>
      </c>
      <c r="D1584" s="46">
        <v>42331.381944444445</v>
      </c>
      <c r="E1584" s="16">
        <v>452</v>
      </c>
      <c r="F1584" s="71" t="s">
        <v>153</v>
      </c>
      <c r="G1584" s="16">
        <f t="shared" si="53"/>
        <v>28.928000000000001</v>
      </c>
      <c r="H1584" s="20">
        <v>-19</v>
      </c>
      <c r="I1584" s="20">
        <v>-41.54</v>
      </c>
      <c r="J1584" s="16">
        <v>124</v>
      </c>
      <c r="K1584" s="16">
        <v>96.6</v>
      </c>
      <c r="L1584" s="16" t="s">
        <v>151</v>
      </c>
      <c r="M1584" s="78"/>
    </row>
    <row r="1585" spans="1:13" x14ac:dyDescent="0.2">
      <c r="A1585" s="55" t="s">
        <v>26</v>
      </c>
      <c r="B1585" s="75" t="s">
        <v>153</v>
      </c>
      <c r="C1585" s="45">
        <v>6.7000000000000004E-2</v>
      </c>
      <c r="D1585" s="46">
        <v>42338.535416666666</v>
      </c>
      <c r="E1585" s="16">
        <v>452</v>
      </c>
      <c r="F1585" s="71" t="s">
        <v>153</v>
      </c>
      <c r="G1585" s="16">
        <f t="shared" si="53"/>
        <v>30.284000000000002</v>
      </c>
      <c r="H1585" s="20">
        <v>-19</v>
      </c>
      <c r="I1585" s="20">
        <v>-41.54</v>
      </c>
      <c r="J1585" s="16">
        <v>124</v>
      </c>
      <c r="K1585" s="16">
        <v>96.6</v>
      </c>
      <c r="L1585" s="16" t="s">
        <v>151</v>
      </c>
      <c r="M1585" s="78"/>
    </row>
    <row r="1586" spans="1:13" x14ac:dyDescent="0.2">
      <c r="A1586" s="27" t="s">
        <v>26</v>
      </c>
      <c r="B1586" s="75" t="s">
        <v>153</v>
      </c>
      <c r="C1586" s="28">
        <v>7.0000000000000007E-2</v>
      </c>
      <c r="D1586" s="31">
        <v>42344.602083333331</v>
      </c>
      <c r="E1586" s="16">
        <v>452</v>
      </c>
      <c r="F1586" s="71" t="s">
        <v>153</v>
      </c>
      <c r="G1586" s="16">
        <f t="shared" si="53"/>
        <v>31.640000000000004</v>
      </c>
      <c r="H1586" s="20">
        <v>-19</v>
      </c>
      <c r="I1586" s="20">
        <v>-41.54</v>
      </c>
      <c r="J1586" s="16">
        <v>129</v>
      </c>
      <c r="K1586" s="16">
        <v>96.6</v>
      </c>
      <c r="L1586" s="16" t="s">
        <v>151</v>
      </c>
      <c r="M1586" s="78"/>
    </row>
    <row r="1587" spans="1:13" x14ac:dyDescent="0.2">
      <c r="A1587" s="27" t="s">
        <v>26</v>
      </c>
      <c r="B1587" s="75" t="s">
        <v>153</v>
      </c>
      <c r="C1587" s="28">
        <v>7.0000000000000007E-2</v>
      </c>
      <c r="D1587" s="31">
        <v>42346.590277777781</v>
      </c>
      <c r="E1587" s="16">
        <v>452</v>
      </c>
      <c r="F1587" s="71" t="s">
        <v>153</v>
      </c>
      <c r="G1587" s="16">
        <f t="shared" si="53"/>
        <v>31.640000000000004</v>
      </c>
      <c r="H1587" s="20">
        <v>-19</v>
      </c>
      <c r="I1587" s="20">
        <v>-41.54</v>
      </c>
      <c r="J1587" s="16">
        <v>129</v>
      </c>
      <c r="K1587" s="16">
        <v>96.6</v>
      </c>
      <c r="L1587" s="16" t="s">
        <v>151</v>
      </c>
      <c r="M1587" s="78"/>
    </row>
    <row r="1588" spans="1:13" x14ac:dyDescent="0.2">
      <c r="A1588" s="27" t="s">
        <v>26</v>
      </c>
      <c r="B1588" s="28">
        <v>5.0000000000000001E-3</v>
      </c>
      <c r="C1588" s="71" t="s">
        <v>153</v>
      </c>
      <c r="D1588" s="31">
        <v>42348.534722222219</v>
      </c>
      <c r="E1588" s="16">
        <v>452</v>
      </c>
      <c r="F1588" s="16">
        <f>B1588*E1588</f>
        <v>2.2600000000000002</v>
      </c>
      <c r="G1588" s="71" t="s">
        <v>153</v>
      </c>
      <c r="H1588" s="20">
        <v>-19</v>
      </c>
      <c r="I1588" s="20">
        <v>-41.54</v>
      </c>
      <c r="J1588" s="16">
        <v>129</v>
      </c>
      <c r="K1588" s="16">
        <v>96.6</v>
      </c>
      <c r="L1588" s="16" t="s">
        <v>151</v>
      </c>
      <c r="M1588" s="78"/>
    </row>
    <row r="1589" spans="1:13" ht="30" x14ac:dyDescent="0.2">
      <c r="A1589" s="55" t="s">
        <v>304</v>
      </c>
      <c r="B1589" s="75" t="s">
        <v>153</v>
      </c>
      <c r="C1589" s="45">
        <v>8.0000000000000002E-3</v>
      </c>
      <c r="D1589" s="46">
        <v>42323</v>
      </c>
      <c r="E1589" s="16">
        <v>192</v>
      </c>
      <c r="F1589" s="71" t="s">
        <v>153</v>
      </c>
      <c r="G1589" s="16">
        <f t="shared" ref="G1589:G1623" si="55">C1589*E1589</f>
        <v>1.536</v>
      </c>
      <c r="H1589" s="20">
        <v>-18.86</v>
      </c>
      <c r="I1589" s="20">
        <v>-41.82</v>
      </c>
      <c r="J1589" s="16">
        <v>207</v>
      </c>
      <c r="K1589" s="16">
        <v>98.4</v>
      </c>
      <c r="L1589" s="16" t="s">
        <v>151</v>
      </c>
      <c r="M1589" s="78"/>
    </row>
    <row r="1590" spans="1:13" ht="30" x14ac:dyDescent="0.2">
      <c r="A1590" s="55" t="s">
        <v>304</v>
      </c>
      <c r="B1590" s="75" t="s">
        <v>153</v>
      </c>
      <c r="C1590" s="45">
        <v>1.6E-2</v>
      </c>
      <c r="D1590" s="46">
        <v>42334.5625</v>
      </c>
      <c r="E1590" s="16">
        <v>192</v>
      </c>
      <c r="F1590" s="71" t="s">
        <v>153</v>
      </c>
      <c r="G1590" s="16">
        <f t="shared" si="55"/>
        <v>3.0720000000000001</v>
      </c>
      <c r="H1590" s="20">
        <v>-18.86</v>
      </c>
      <c r="I1590" s="20">
        <v>-41.82</v>
      </c>
      <c r="J1590" s="16">
        <v>207</v>
      </c>
      <c r="K1590" s="16">
        <v>98.4</v>
      </c>
      <c r="L1590" s="16" t="s">
        <v>151</v>
      </c>
      <c r="M1590" s="78"/>
    </row>
    <row r="1591" spans="1:13" ht="30" x14ac:dyDescent="0.2">
      <c r="A1591" s="27" t="s">
        <v>304</v>
      </c>
      <c r="B1591" s="75" t="s">
        <v>153</v>
      </c>
      <c r="C1591" s="28">
        <v>2.5000000000000001E-2</v>
      </c>
      <c r="D1591" s="31">
        <v>42350.361111111109</v>
      </c>
      <c r="E1591" s="16">
        <v>386</v>
      </c>
      <c r="F1591" s="71" t="s">
        <v>153</v>
      </c>
      <c r="G1591" s="16">
        <f t="shared" si="55"/>
        <v>9.65</v>
      </c>
      <c r="H1591" s="20">
        <v>-18.86</v>
      </c>
      <c r="I1591" s="20">
        <v>-41.82</v>
      </c>
      <c r="J1591" s="16">
        <v>207</v>
      </c>
      <c r="K1591" s="16">
        <v>84.5</v>
      </c>
      <c r="L1591" s="16" t="s">
        <v>151</v>
      </c>
      <c r="M1591" s="78"/>
    </row>
    <row r="1592" spans="1:13" ht="30" x14ac:dyDescent="0.2">
      <c r="A1592" s="55" t="s">
        <v>304</v>
      </c>
      <c r="B1592" s="75" t="s">
        <v>153</v>
      </c>
      <c r="C1592" s="45">
        <v>4.3999999999999997E-2</v>
      </c>
      <c r="D1592" s="46">
        <v>42328.638888888891</v>
      </c>
      <c r="E1592" s="16">
        <v>192</v>
      </c>
      <c r="F1592" s="71" t="s">
        <v>153</v>
      </c>
      <c r="G1592" s="16">
        <f t="shared" si="55"/>
        <v>8.4480000000000004</v>
      </c>
      <c r="H1592" s="20">
        <v>-18.86</v>
      </c>
      <c r="I1592" s="20">
        <v>-41.82</v>
      </c>
      <c r="J1592" s="16">
        <v>207</v>
      </c>
      <c r="K1592" s="16">
        <v>98.4</v>
      </c>
      <c r="L1592" s="16" t="s">
        <v>151</v>
      </c>
      <c r="M1592" s="78"/>
    </row>
    <row r="1593" spans="1:13" ht="30" x14ac:dyDescent="0.2">
      <c r="A1593" s="27" t="s">
        <v>247</v>
      </c>
      <c r="B1593" s="75" t="s">
        <v>153</v>
      </c>
      <c r="C1593" s="28">
        <v>0.01</v>
      </c>
      <c r="D1593" s="31">
        <v>42342.402777777781</v>
      </c>
      <c r="E1593" s="16">
        <v>386</v>
      </c>
      <c r="F1593" s="71" t="s">
        <v>153</v>
      </c>
      <c r="G1593" s="16">
        <f t="shared" si="55"/>
        <v>3.86</v>
      </c>
      <c r="H1593" s="20">
        <v>-18.91</v>
      </c>
      <c r="I1593" s="20">
        <v>-41.99</v>
      </c>
      <c r="J1593" s="16">
        <v>162</v>
      </c>
      <c r="K1593" s="16">
        <v>84.5</v>
      </c>
      <c r="L1593" s="16" t="s">
        <v>151</v>
      </c>
      <c r="M1593" s="78"/>
    </row>
    <row r="1594" spans="1:13" ht="30" x14ac:dyDescent="0.2">
      <c r="A1594" s="27" t="s">
        <v>247</v>
      </c>
      <c r="B1594" s="75" t="s">
        <v>153</v>
      </c>
      <c r="C1594" s="28">
        <v>1.6E-2</v>
      </c>
      <c r="D1594" s="31">
        <v>42340.6875</v>
      </c>
      <c r="E1594" s="16">
        <v>386</v>
      </c>
      <c r="F1594" s="71" t="s">
        <v>153</v>
      </c>
      <c r="G1594" s="16">
        <f t="shared" si="55"/>
        <v>6.1760000000000002</v>
      </c>
      <c r="H1594" s="20">
        <v>-18.91</v>
      </c>
      <c r="I1594" s="20">
        <v>-41.99</v>
      </c>
      <c r="J1594" s="16">
        <v>162</v>
      </c>
      <c r="K1594" s="16">
        <v>84.5</v>
      </c>
      <c r="L1594" s="16" t="s">
        <v>151</v>
      </c>
      <c r="M1594" s="78"/>
    </row>
    <row r="1595" spans="1:13" ht="30" x14ac:dyDescent="0.2">
      <c r="A1595" s="55" t="s">
        <v>247</v>
      </c>
      <c r="B1595" s="75" t="s">
        <v>153</v>
      </c>
      <c r="C1595" s="45">
        <v>1.7000000000000001E-2</v>
      </c>
      <c r="D1595" s="46">
        <v>42331.1875</v>
      </c>
      <c r="E1595" s="16">
        <v>192</v>
      </c>
      <c r="F1595" s="71" t="s">
        <v>153</v>
      </c>
      <c r="G1595" s="16">
        <f t="shared" si="55"/>
        <v>3.2640000000000002</v>
      </c>
      <c r="H1595" s="20">
        <v>-18.91</v>
      </c>
      <c r="I1595" s="20">
        <v>-41.99</v>
      </c>
      <c r="J1595" s="16">
        <v>162</v>
      </c>
      <c r="K1595" s="16">
        <v>98.4</v>
      </c>
      <c r="L1595" s="16" t="s">
        <v>151</v>
      </c>
      <c r="M1595" s="78"/>
    </row>
    <row r="1596" spans="1:13" ht="30" x14ac:dyDescent="0.2">
      <c r="A1596" s="27" t="s">
        <v>247</v>
      </c>
      <c r="B1596" s="75" t="s">
        <v>153</v>
      </c>
      <c r="C1596" s="28">
        <v>1.9E-2</v>
      </c>
      <c r="D1596" s="31">
        <v>42367.493055555555</v>
      </c>
      <c r="E1596" s="16">
        <v>386</v>
      </c>
      <c r="F1596" s="71" t="s">
        <v>153</v>
      </c>
      <c r="G1596" s="16">
        <f t="shared" si="55"/>
        <v>7.3339999999999996</v>
      </c>
      <c r="H1596" s="20">
        <v>-18.91</v>
      </c>
      <c r="I1596" s="20">
        <v>-41.99</v>
      </c>
      <c r="J1596" s="16">
        <v>162</v>
      </c>
      <c r="K1596" s="16">
        <v>84.5</v>
      </c>
      <c r="L1596" s="16" t="s">
        <v>151</v>
      </c>
      <c r="M1596" s="78"/>
    </row>
    <row r="1597" spans="1:13" ht="30" x14ac:dyDescent="0.2">
      <c r="A1597" s="27" t="s">
        <v>247</v>
      </c>
      <c r="B1597" s="75" t="s">
        <v>153</v>
      </c>
      <c r="C1597" s="28">
        <v>2.1000000000000001E-2</v>
      </c>
      <c r="D1597" s="31">
        <v>42353.458333333336</v>
      </c>
      <c r="E1597" s="16">
        <v>386</v>
      </c>
      <c r="F1597" s="71" t="s">
        <v>153</v>
      </c>
      <c r="G1597" s="16">
        <f t="shared" si="55"/>
        <v>8.1059999999999999</v>
      </c>
      <c r="H1597" s="20">
        <v>-18.91</v>
      </c>
      <c r="I1597" s="20">
        <v>-41.99</v>
      </c>
      <c r="J1597" s="16">
        <v>162</v>
      </c>
      <c r="K1597" s="16">
        <v>84.5</v>
      </c>
      <c r="L1597" s="16" t="s">
        <v>151</v>
      </c>
      <c r="M1597" s="78"/>
    </row>
    <row r="1598" spans="1:13" ht="30" x14ac:dyDescent="0.2">
      <c r="A1598" s="27" t="s">
        <v>247</v>
      </c>
      <c r="B1598" s="75" t="s">
        <v>153</v>
      </c>
      <c r="C1598" s="28">
        <v>2.3E-2</v>
      </c>
      <c r="D1598" s="31">
        <v>42345</v>
      </c>
      <c r="E1598" s="16">
        <v>386</v>
      </c>
      <c r="F1598" s="71" t="s">
        <v>153</v>
      </c>
      <c r="G1598" s="16">
        <f t="shared" si="55"/>
        <v>8.8780000000000001</v>
      </c>
      <c r="H1598" s="20">
        <v>-18.91</v>
      </c>
      <c r="I1598" s="20">
        <v>-41.99</v>
      </c>
      <c r="J1598" s="16">
        <v>162</v>
      </c>
      <c r="K1598" s="16">
        <v>84.5</v>
      </c>
      <c r="L1598" s="16" t="s">
        <v>151</v>
      </c>
      <c r="M1598" s="78"/>
    </row>
    <row r="1599" spans="1:13" ht="30" x14ac:dyDescent="0.2">
      <c r="A1599" s="55" t="s">
        <v>247</v>
      </c>
      <c r="B1599" s="75" t="s">
        <v>153</v>
      </c>
      <c r="C1599" s="45">
        <v>2.4E-2</v>
      </c>
      <c r="D1599" s="46">
        <v>42329</v>
      </c>
      <c r="E1599" s="16">
        <v>192</v>
      </c>
      <c r="F1599" s="71" t="s">
        <v>153</v>
      </c>
      <c r="G1599" s="16">
        <f t="shared" si="55"/>
        <v>4.6080000000000005</v>
      </c>
      <c r="H1599" s="20">
        <v>-18.91</v>
      </c>
      <c r="I1599" s="20">
        <v>-41.99</v>
      </c>
      <c r="J1599" s="16">
        <v>162</v>
      </c>
      <c r="K1599" s="16">
        <v>98.4</v>
      </c>
      <c r="L1599" s="16" t="s">
        <v>151</v>
      </c>
      <c r="M1599" s="78"/>
    </row>
    <row r="1600" spans="1:13" ht="30" x14ac:dyDescent="0.2">
      <c r="A1600" s="27" t="s">
        <v>247</v>
      </c>
      <c r="B1600" s="75" t="s">
        <v>153</v>
      </c>
      <c r="C1600" s="28">
        <v>2.4E-2</v>
      </c>
      <c r="D1600" s="31">
        <v>42343.638888888891</v>
      </c>
      <c r="E1600" s="16">
        <v>386</v>
      </c>
      <c r="F1600" s="71" t="s">
        <v>153</v>
      </c>
      <c r="G1600" s="16">
        <f t="shared" si="55"/>
        <v>9.2639999999999993</v>
      </c>
      <c r="H1600" s="20">
        <v>-18.91</v>
      </c>
      <c r="I1600" s="20">
        <v>-41.99</v>
      </c>
      <c r="J1600" s="16">
        <v>162</v>
      </c>
      <c r="K1600" s="16">
        <v>84.5</v>
      </c>
      <c r="L1600" s="16" t="s">
        <v>151</v>
      </c>
      <c r="M1600" s="78"/>
    </row>
    <row r="1601" spans="1:13" ht="30" x14ac:dyDescent="0.2">
      <c r="A1601" s="55" t="s">
        <v>305</v>
      </c>
      <c r="B1601" s="75" t="s">
        <v>153</v>
      </c>
      <c r="C1601" s="45">
        <v>8.9999999999999993E-3</v>
      </c>
      <c r="D1601" s="46">
        <v>42323</v>
      </c>
      <c r="E1601" s="16">
        <v>192</v>
      </c>
      <c r="F1601" s="71" t="s">
        <v>153</v>
      </c>
      <c r="G1601" s="16">
        <f t="shared" si="55"/>
        <v>1.7279999999999998</v>
      </c>
      <c r="H1601" s="20">
        <v>-18.91</v>
      </c>
      <c r="I1601" s="20">
        <v>-41.99</v>
      </c>
      <c r="J1601" s="16">
        <v>162</v>
      </c>
      <c r="K1601" s="16">
        <v>98.4</v>
      </c>
      <c r="L1601" s="16" t="s">
        <v>151</v>
      </c>
      <c r="M1601" s="78"/>
    </row>
    <row r="1602" spans="1:13" ht="30" x14ac:dyDescent="0.2">
      <c r="A1602" s="55" t="s">
        <v>305</v>
      </c>
      <c r="B1602" s="75" t="s">
        <v>153</v>
      </c>
      <c r="C1602" s="45">
        <v>1.7000000000000001E-2</v>
      </c>
      <c r="D1602" s="46">
        <v>42334.513888888891</v>
      </c>
      <c r="E1602" s="16">
        <v>192</v>
      </c>
      <c r="F1602" s="71" t="s">
        <v>153</v>
      </c>
      <c r="G1602" s="16">
        <f t="shared" si="55"/>
        <v>3.2640000000000002</v>
      </c>
      <c r="H1602" s="20">
        <v>-18.91</v>
      </c>
      <c r="I1602" s="20">
        <v>-41.99</v>
      </c>
      <c r="J1602" s="16">
        <v>162</v>
      </c>
      <c r="K1602" s="16">
        <v>98.4</v>
      </c>
      <c r="L1602" s="16" t="s">
        <v>151</v>
      </c>
      <c r="M1602" s="78"/>
    </row>
    <row r="1603" spans="1:13" ht="30" x14ac:dyDescent="0.2">
      <c r="A1603" s="27" t="s">
        <v>305</v>
      </c>
      <c r="B1603" s="75" t="s">
        <v>153</v>
      </c>
      <c r="C1603" s="28">
        <v>1.7999999999999999E-2</v>
      </c>
      <c r="D1603" s="31">
        <v>42350.292361111111</v>
      </c>
      <c r="E1603" s="16">
        <v>386</v>
      </c>
      <c r="F1603" s="71" t="s">
        <v>153</v>
      </c>
      <c r="G1603" s="16">
        <f t="shared" si="55"/>
        <v>6.9479999999999995</v>
      </c>
      <c r="H1603" s="20">
        <v>-18.91</v>
      </c>
      <c r="I1603" s="20">
        <v>-41.99</v>
      </c>
      <c r="J1603" s="16">
        <v>162</v>
      </c>
      <c r="K1603" s="16">
        <v>84.5</v>
      </c>
      <c r="L1603" s="16" t="s">
        <v>151</v>
      </c>
      <c r="M1603" s="78"/>
    </row>
    <row r="1604" spans="1:13" ht="30" x14ac:dyDescent="0.2">
      <c r="A1604" s="55" t="s">
        <v>305</v>
      </c>
      <c r="B1604" s="75" t="s">
        <v>153</v>
      </c>
      <c r="C1604" s="45">
        <v>0.02</v>
      </c>
      <c r="D1604" s="46">
        <v>42335.538888888892</v>
      </c>
      <c r="E1604" s="16">
        <v>192</v>
      </c>
      <c r="F1604" s="71" t="s">
        <v>153</v>
      </c>
      <c r="G1604" s="16">
        <f t="shared" si="55"/>
        <v>3.84</v>
      </c>
      <c r="H1604" s="20">
        <v>-18.91</v>
      </c>
      <c r="I1604" s="20">
        <v>-41.99</v>
      </c>
      <c r="J1604" s="16">
        <v>162</v>
      </c>
      <c r="K1604" s="16">
        <v>98.4</v>
      </c>
      <c r="L1604" s="16" t="s">
        <v>151</v>
      </c>
      <c r="M1604" s="78"/>
    </row>
    <row r="1605" spans="1:13" ht="30" x14ac:dyDescent="0.2">
      <c r="A1605" s="55" t="s">
        <v>305</v>
      </c>
      <c r="B1605" s="75" t="s">
        <v>153</v>
      </c>
      <c r="C1605" s="45">
        <v>2.1999999999999999E-2</v>
      </c>
      <c r="D1605" s="46">
        <v>42328.708333333336</v>
      </c>
      <c r="E1605" s="16">
        <v>192</v>
      </c>
      <c r="F1605" s="71" t="s">
        <v>153</v>
      </c>
      <c r="G1605" s="16">
        <f t="shared" si="55"/>
        <v>4.2240000000000002</v>
      </c>
      <c r="H1605" s="20">
        <v>-18.91</v>
      </c>
      <c r="I1605" s="20">
        <v>-41.99</v>
      </c>
      <c r="J1605" s="16">
        <v>162</v>
      </c>
      <c r="K1605" s="16">
        <v>98.4</v>
      </c>
      <c r="L1605" s="16" t="s">
        <v>151</v>
      </c>
      <c r="M1605" s="78"/>
    </row>
    <row r="1606" spans="1:13" ht="30" x14ac:dyDescent="0.2">
      <c r="A1606" s="55" t="s">
        <v>305</v>
      </c>
      <c r="B1606" s="75" t="s">
        <v>153</v>
      </c>
      <c r="C1606" s="45">
        <v>0.05</v>
      </c>
      <c r="D1606" s="46">
        <v>42317.916666666664</v>
      </c>
      <c r="E1606" s="16">
        <v>192</v>
      </c>
      <c r="F1606" s="71" t="s">
        <v>153</v>
      </c>
      <c r="G1606" s="16">
        <f t="shared" si="55"/>
        <v>9.6000000000000014</v>
      </c>
      <c r="H1606" s="20">
        <v>-18.91</v>
      </c>
      <c r="I1606" s="20">
        <v>-41.99</v>
      </c>
      <c r="J1606" s="16">
        <v>162</v>
      </c>
      <c r="K1606" s="16">
        <v>98.4</v>
      </c>
      <c r="L1606" s="16" t="s">
        <v>151</v>
      </c>
      <c r="M1606" s="78"/>
    </row>
    <row r="1607" spans="1:13" ht="30" x14ac:dyDescent="0.2">
      <c r="A1607" s="55" t="s">
        <v>312</v>
      </c>
      <c r="B1607" s="75" t="s">
        <v>153</v>
      </c>
      <c r="C1607" s="45">
        <v>7.0000000000000001E-3</v>
      </c>
      <c r="D1607" s="46">
        <v>42338.395833333336</v>
      </c>
      <c r="E1607" s="16">
        <v>192</v>
      </c>
      <c r="F1607" s="71" t="s">
        <v>153</v>
      </c>
      <c r="G1607" s="16">
        <f t="shared" si="55"/>
        <v>1.3440000000000001</v>
      </c>
      <c r="H1607" s="20">
        <v>-18.86</v>
      </c>
      <c r="I1607" s="20">
        <v>-41.94</v>
      </c>
      <c r="J1607" s="16">
        <v>161</v>
      </c>
      <c r="K1607" s="16">
        <v>98.4</v>
      </c>
      <c r="L1607" s="16" t="s">
        <v>151</v>
      </c>
      <c r="M1607" s="78"/>
    </row>
    <row r="1608" spans="1:13" ht="30" x14ac:dyDescent="0.2">
      <c r="A1608" s="27" t="s">
        <v>312</v>
      </c>
      <c r="B1608" s="75" t="s">
        <v>153</v>
      </c>
      <c r="C1608" s="28">
        <v>0.01</v>
      </c>
      <c r="D1608" s="31">
        <v>42364.45208333333</v>
      </c>
      <c r="E1608" s="16">
        <v>386</v>
      </c>
      <c r="F1608" s="71" t="s">
        <v>153</v>
      </c>
      <c r="G1608" s="16">
        <f t="shared" si="55"/>
        <v>3.86</v>
      </c>
      <c r="H1608" s="20">
        <v>-18.86</v>
      </c>
      <c r="I1608" s="20">
        <v>-41.94</v>
      </c>
      <c r="J1608" s="16">
        <v>161</v>
      </c>
      <c r="K1608" s="16">
        <v>84.5</v>
      </c>
      <c r="L1608" s="16" t="s">
        <v>151</v>
      </c>
      <c r="M1608" s="78"/>
    </row>
    <row r="1609" spans="1:13" ht="30" x14ac:dyDescent="0.2">
      <c r="A1609" s="27" t="s">
        <v>312</v>
      </c>
      <c r="B1609" s="75" t="s">
        <v>153</v>
      </c>
      <c r="C1609" s="28">
        <v>0.01</v>
      </c>
      <c r="D1609" s="31">
        <v>42366.340277777781</v>
      </c>
      <c r="E1609" s="16">
        <v>386</v>
      </c>
      <c r="F1609" s="71" t="s">
        <v>153</v>
      </c>
      <c r="G1609" s="16">
        <f t="shared" si="55"/>
        <v>3.86</v>
      </c>
      <c r="H1609" s="20">
        <v>-18.86</v>
      </c>
      <c r="I1609" s="20">
        <v>-41.94</v>
      </c>
      <c r="J1609" s="16">
        <v>161</v>
      </c>
      <c r="K1609" s="16">
        <v>84.5</v>
      </c>
      <c r="L1609" s="16" t="s">
        <v>151</v>
      </c>
      <c r="M1609" s="78"/>
    </row>
    <row r="1610" spans="1:13" ht="30" x14ac:dyDescent="0.2">
      <c r="A1610" s="55" t="s">
        <v>312</v>
      </c>
      <c r="B1610" s="75" t="s">
        <v>153</v>
      </c>
      <c r="C1610" s="45">
        <v>1.0999999999999999E-2</v>
      </c>
      <c r="D1610" s="46">
        <v>42326.53125</v>
      </c>
      <c r="E1610" s="16">
        <v>192</v>
      </c>
      <c r="F1610" s="71" t="s">
        <v>153</v>
      </c>
      <c r="G1610" s="16">
        <f t="shared" si="55"/>
        <v>2.1120000000000001</v>
      </c>
      <c r="H1610" s="20">
        <v>-18.86</v>
      </c>
      <c r="I1610" s="20">
        <v>-41.94</v>
      </c>
      <c r="J1610" s="16">
        <v>161</v>
      </c>
      <c r="K1610" s="16">
        <v>98.4</v>
      </c>
      <c r="L1610" s="16" t="s">
        <v>151</v>
      </c>
      <c r="M1610" s="78"/>
    </row>
    <row r="1611" spans="1:13" ht="30" x14ac:dyDescent="0.2">
      <c r="A1611" s="55" t="s">
        <v>312</v>
      </c>
      <c r="B1611" s="75" t="s">
        <v>153</v>
      </c>
      <c r="C1611" s="45">
        <v>1.2999999999999999E-2</v>
      </c>
      <c r="D1611" s="46">
        <v>42325.680555555555</v>
      </c>
      <c r="E1611" s="16">
        <v>192</v>
      </c>
      <c r="F1611" s="71" t="s">
        <v>153</v>
      </c>
      <c r="G1611" s="16">
        <f t="shared" si="55"/>
        <v>2.496</v>
      </c>
      <c r="H1611" s="20">
        <v>-18.86</v>
      </c>
      <c r="I1611" s="20">
        <v>-41.94</v>
      </c>
      <c r="J1611" s="16">
        <v>161</v>
      </c>
      <c r="K1611" s="16">
        <v>98.4</v>
      </c>
      <c r="L1611" s="16" t="s">
        <v>151</v>
      </c>
      <c r="M1611" s="78"/>
    </row>
    <row r="1612" spans="1:13" ht="30" x14ac:dyDescent="0.2">
      <c r="A1612" s="55" t="s">
        <v>312</v>
      </c>
      <c r="B1612" s="75" t="s">
        <v>153</v>
      </c>
      <c r="C1612" s="45">
        <v>1.4999999999999999E-2</v>
      </c>
      <c r="D1612" s="46">
        <v>42337.541666666664</v>
      </c>
      <c r="E1612" s="16">
        <v>192</v>
      </c>
      <c r="F1612" s="71" t="s">
        <v>153</v>
      </c>
      <c r="G1612" s="16">
        <f t="shared" si="55"/>
        <v>2.88</v>
      </c>
      <c r="H1612" s="20">
        <v>-18.86</v>
      </c>
      <c r="I1612" s="20">
        <v>-41.94</v>
      </c>
      <c r="J1612" s="16">
        <v>161</v>
      </c>
      <c r="K1612" s="16">
        <v>98.4</v>
      </c>
      <c r="L1612" s="16" t="s">
        <v>151</v>
      </c>
      <c r="M1612" s="78"/>
    </row>
    <row r="1613" spans="1:13" ht="30" x14ac:dyDescent="0.2">
      <c r="A1613" s="55" t="s">
        <v>312</v>
      </c>
      <c r="B1613" s="75" t="s">
        <v>153</v>
      </c>
      <c r="C1613" s="45">
        <v>1.6E-2</v>
      </c>
      <c r="D1613" s="46">
        <v>42327.385416666664</v>
      </c>
      <c r="E1613" s="16">
        <v>192</v>
      </c>
      <c r="F1613" s="71" t="s">
        <v>153</v>
      </c>
      <c r="G1613" s="16">
        <f t="shared" si="55"/>
        <v>3.0720000000000001</v>
      </c>
      <c r="H1613" s="20">
        <v>-18.86</v>
      </c>
      <c r="I1613" s="20">
        <v>-41.94</v>
      </c>
      <c r="J1613" s="16">
        <v>161</v>
      </c>
      <c r="K1613" s="16">
        <v>98.4</v>
      </c>
      <c r="L1613" s="16" t="s">
        <v>151</v>
      </c>
      <c r="M1613" s="78"/>
    </row>
    <row r="1614" spans="1:13" ht="30" x14ac:dyDescent="0.2">
      <c r="A1614" s="55" t="s">
        <v>312</v>
      </c>
      <c r="B1614" s="75" t="s">
        <v>153</v>
      </c>
      <c r="C1614" s="45">
        <v>1.6E-2</v>
      </c>
      <c r="D1614" s="46">
        <v>42336.395833333336</v>
      </c>
      <c r="E1614" s="16">
        <v>192</v>
      </c>
      <c r="F1614" s="71" t="s">
        <v>153</v>
      </c>
      <c r="G1614" s="16">
        <f t="shared" si="55"/>
        <v>3.0720000000000001</v>
      </c>
      <c r="H1614" s="20">
        <v>-18.86</v>
      </c>
      <c r="I1614" s="20">
        <v>-41.94</v>
      </c>
      <c r="J1614" s="16">
        <v>161</v>
      </c>
      <c r="K1614" s="16">
        <v>98.4</v>
      </c>
      <c r="L1614" s="16" t="s">
        <v>151</v>
      </c>
      <c r="M1614" s="78"/>
    </row>
    <row r="1615" spans="1:13" ht="30" x14ac:dyDescent="0.2">
      <c r="A1615" s="27" t="s">
        <v>312</v>
      </c>
      <c r="B1615" s="75" t="s">
        <v>153</v>
      </c>
      <c r="C1615" s="28">
        <v>0.02</v>
      </c>
      <c r="D1615" s="31">
        <v>42342.378472222219</v>
      </c>
      <c r="E1615" s="16">
        <v>386</v>
      </c>
      <c r="F1615" s="71" t="s">
        <v>153</v>
      </c>
      <c r="G1615" s="16">
        <f t="shared" si="55"/>
        <v>7.72</v>
      </c>
      <c r="H1615" s="20">
        <v>-18.86</v>
      </c>
      <c r="I1615" s="20">
        <v>-41.94</v>
      </c>
      <c r="J1615" s="16">
        <v>161</v>
      </c>
      <c r="K1615" s="16">
        <v>84.5</v>
      </c>
      <c r="L1615" s="16" t="s">
        <v>151</v>
      </c>
      <c r="M1615" s="78"/>
    </row>
    <row r="1616" spans="1:13" ht="30" x14ac:dyDescent="0.2">
      <c r="A1616" s="27" t="s">
        <v>312</v>
      </c>
      <c r="B1616" s="75" t="s">
        <v>153</v>
      </c>
      <c r="C1616" s="28">
        <v>0.02</v>
      </c>
      <c r="D1616" s="31">
        <v>42367.354166666664</v>
      </c>
      <c r="E1616" s="16">
        <v>386</v>
      </c>
      <c r="F1616" s="71" t="s">
        <v>153</v>
      </c>
      <c r="G1616" s="16">
        <f t="shared" si="55"/>
        <v>7.72</v>
      </c>
      <c r="H1616" s="20">
        <v>-18.86</v>
      </c>
      <c r="I1616" s="20">
        <v>-41.94</v>
      </c>
      <c r="J1616" s="16">
        <v>161</v>
      </c>
      <c r="K1616" s="16">
        <v>84.5</v>
      </c>
      <c r="L1616" s="16" t="s">
        <v>151</v>
      </c>
      <c r="M1616" s="78"/>
    </row>
    <row r="1617" spans="1:13" ht="30" x14ac:dyDescent="0.2">
      <c r="A1617" s="27" t="s">
        <v>312</v>
      </c>
      <c r="B1617" s="75" t="s">
        <v>153</v>
      </c>
      <c r="C1617" s="28">
        <v>0.02</v>
      </c>
      <c r="D1617" s="31">
        <v>42369.361111111109</v>
      </c>
      <c r="E1617" s="16">
        <v>386</v>
      </c>
      <c r="F1617" s="71" t="s">
        <v>153</v>
      </c>
      <c r="G1617" s="16">
        <f t="shared" si="55"/>
        <v>7.72</v>
      </c>
      <c r="H1617" s="20">
        <v>-18.86</v>
      </c>
      <c r="I1617" s="20">
        <v>-41.94</v>
      </c>
      <c r="J1617" s="16">
        <v>161</v>
      </c>
      <c r="K1617" s="16">
        <v>84.5</v>
      </c>
      <c r="L1617" s="16" t="s">
        <v>151</v>
      </c>
      <c r="M1617" s="78"/>
    </row>
    <row r="1618" spans="1:13" ht="30" x14ac:dyDescent="0.2">
      <c r="A1618" s="55" t="s">
        <v>312</v>
      </c>
      <c r="B1618" s="75" t="s">
        <v>153</v>
      </c>
      <c r="C1618" s="45">
        <v>2.5999999999999999E-2</v>
      </c>
      <c r="D1618" s="46">
        <v>42333.430555555555</v>
      </c>
      <c r="E1618" s="16">
        <v>192</v>
      </c>
      <c r="F1618" s="71" t="s">
        <v>153</v>
      </c>
      <c r="G1618" s="16">
        <f t="shared" si="55"/>
        <v>4.992</v>
      </c>
      <c r="H1618" s="20">
        <v>-18.86</v>
      </c>
      <c r="I1618" s="20">
        <v>-41.94</v>
      </c>
      <c r="J1618" s="16">
        <v>161</v>
      </c>
      <c r="K1618" s="16">
        <v>98.4</v>
      </c>
      <c r="L1618" s="16" t="s">
        <v>151</v>
      </c>
      <c r="M1618" s="78"/>
    </row>
    <row r="1619" spans="1:13" ht="30" x14ac:dyDescent="0.2">
      <c r="A1619" s="55" t="s">
        <v>312</v>
      </c>
      <c r="B1619" s="75" t="s">
        <v>153</v>
      </c>
      <c r="C1619" s="45">
        <v>2.7E-2</v>
      </c>
      <c r="D1619" s="46">
        <v>42332.409722222219</v>
      </c>
      <c r="E1619" s="16">
        <v>192</v>
      </c>
      <c r="F1619" s="71" t="s">
        <v>153</v>
      </c>
      <c r="G1619" s="16">
        <f t="shared" si="55"/>
        <v>5.1840000000000002</v>
      </c>
      <c r="H1619" s="20">
        <v>-18.86</v>
      </c>
      <c r="I1619" s="20">
        <v>-41.94</v>
      </c>
      <c r="J1619" s="16">
        <v>161</v>
      </c>
      <c r="K1619" s="16">
        <v>98.4</v>
      </c>
      <c r="L1619" s="16" t="s">
        <v>151</v>
      </c>
      <c r="M1619" s="78"/>
    </row>
    <row r="1620" spans="1:13" ht="30" x14ac:dyDescent="0.2">
      <c r="A1620" s="27" t="s">
        <v>312</v>
      </c>
      <c r="B1620" s="75" t="s">
        <v>153</v>
      </c>
      <c r="C1620" s="28">
        <v>0.03</v>
      </c>
      <c r="D1620" s="31">
        <v>42346.419444444444</v>
      </c>
      <c r="E1620" s="16">
        <v>386</v>
      </c>
      <c r="F1620" s="71" t="s">
        <v>153</v>
      </c>
      <c r="G1620" s="16">
        <f t="shared" si="55"/>
        <v>11.58</v>
      </c>
      <c r="H1620" s="20">
        <v>-18.86</v>
      </c>
      <c r="I1620" s="20">
        <v>-41.94</v>
      </c>
      <c r="J1620" s="16">
        <v>161</v>
      </c>
      <c r="K1620" s="16">
        <v>84.5</v>
      </c>
      <c r="L1620" s="16" t="s">
        <v>151</v>
      </c>
      <c r="M1620" s="78"/>
    </row>
    <row r="1621" spans="1:13" ht="30" x14ac:dyDescent="0.2">
      <c r="A1621" s="55" t="s">
        <v>312</v>
      </c>
      <c r="B1621" s="75" t="s">
        <v>153</v>
      </c>
      <c r="C1621" s="45">
        <v>3.6999999999999998E-2</v>
      </c>
      <c r="D1621" s="46">
        <v>42328.385416666664</v>
      </c>
      <c r="E1621" s="16">
        <v>192</v>
      </c>
      <c r="F1621" s="71" t="s">
        <v>153</v>
      </c>
      <c r="G1621" s="16">
        <f t="shared" si="55"/>
        <v>7.1039999999999992</v>
      </c>
      <c r="H1621" s="20">
        <v>-18.86</v>
      </c>
      <c r="I1621" s="20">
        <v>-41.94</v>
      </c>
      <c r="J1621" s="16">
        <v>161</v>
      </c>
      <c r="K1621" s="16">
        <v>98.4</v>
      </c>
      <c r="L1621" s="16" t="s">
        <v>151</v>
      </c>
      <c r="M1621" s="78"/>
    </row>
    <row r="1622" spans="1:13" ht="30" x14ac:dyDescent="0.2">
      <c r="A1622" s="55" t="s">
        <v>312</v>
      </c>
      <c r="B1622" s="75" t="s">
        <v>153</v>
      </c>
      <c r="C1622" s="45">
        <v>4.8000000000000001E-2</v>
      </c>
      <c r="D1622" s="46">
        <v>42329.402777777781</v>
      </c>
      <c r="E1622" s="16">
        <v>192</v>
      </c>
      <c r="F1622" s="71" t="s">
        <v>153</v>
      </c>
      <c r="G1622" s="16">
        <f t="shared" si="55"/>
        <v>9.2160000000000011</v>
      </c>
      <c r="H1622" s="20">
        <v>-18.86</v>
      </c>
      <c r="I1622" s="20">
        <v>-41.94</v>
      </c>
      <c r="J1622" s="16">
        <v>161</v>
      </c>
      <c r="K1622" s="16">
        <v>98.4</v>
      </c>
      <c r="L1622" s="16" t="s">
        <v>151</v>
      </c>
      <c r="M1622" s="78"/>
    </row>
    <row r="1623" spans="1:13" ht="30" x14ac:dyDescent="0.2">
      <c r="A1623" s="55" t="s">
        <v>312</v>
      </c>
      <c r="B1623" s="75" t="s">
        <v>153</v>
      </c>
      <c r="C1623" s="45">
        <v>8.2000000000000003E-2</v>
      </c>
      <c r="D1623" s="46">
        <v>42331.458333333336</v>
      </c>
      <c r="E1623" s="16">
        <v>192</v>
      </c>
      <c r="F1623" s="71" t="s">
        <v>153</v>
      </c>
      <c r="G1623" s="16">
        <f t="shared" si="55"/>
        <v>15.744</v>
      </c>
      <c r="H1623" s="20">
        <v>-18.86</v>
      </c>
      <c r="I1623" s="20">
        <v>-41.94</v>
      </c>
      <c r="J1623" s="16">
        <v>161</v>
      </c>
      <c r="K1623" s="16">
        <v>98.4</v>
      </c>
      <c r="L1623" s="16" t="s">
        <v>151</v>
      </c>
      <c r="M1623" s="78"/>
    </row>
    <row r="1624" spans="1:13" ht="30" x14ac:dyDescent="0.2">
      <c r="A1624" s="27" t="s">
        <v>312</v>
      </c>
      <c r="B1624" s="28">
        <v>5.0000000000000001E-3</v>
      </c>
      <c r="C1624" s="71" t="s">
        <v>153</v>
      </c>
      <c r="D1624" s="31">
        <v>42344.449305555558</v>
      </c>
      <c r="E1624" s="16">
        <v>386</v>
      </c>
      <c r="F1624" s="16">
        <f>B1624*E1624</f>
        <v>1.93</v>
      </c>
      <c r="G1624" s="71" t="s">
        <v>153</v>
      </c>
      <c r="H1624" s="20">
        <v>-18.86</v>
      </c>
      <c r="I1624" s="20">
        <v>-41.94</v>
      </c>
      <c r="J1624" s="16">
        <v>161</v>
      </c>
      <c r="K1624" s="16">
        <v>84.5</v>
      </c>
      <c r="L1624" s="16" t="s">
        <v>151</v>
      </c>
      <c r="M1624" s="78"/>
    </row>
    <row r="1625" spans="1:13" ht="30" x14ac:dyDescent="0.2">
      <c r="A1625" s="27" t="s">
        <v>312</v>
      </c>
      <c r="B1625" s="28">
        <v>1.6E-2</v>
      </c>
      <c r="C1625" s="71" t="s">
        <v>153</v>
      </c>
      <c r="D1625" s="31">
        <v>42345.390972222223</v>
      </c>
      <c r="E1625" s="16">
        <v>386</v>
      </c>
      <c r="F1625" s="16">
        <f>B1625*E1625</f>
        <v>6.1760000000000002</v>
      </c>
      <c r="G1625" s="71" t="s">
        <v>153</v>
      </c>
      <c r="H1625" s="20">
        <v>-18.86</v>
      </c>
      <c r="I1625" s="20">
        <v>-41.94</v>
      </c>
      <c r="J1625" s="16">
        <v>161</v>
      </c>
      <c r="K1625" s="16">
        <v>84.5</v>
      </c>
      <c r="L1625" s="16" t="s">
        <v>151</v>
      </c>
      <c r="M1625" s="78"/>
    </row>
    <row r="1626" spans="1:13" ht="30" x14ac:dyDescent="0.2">
      <c r="A1626" s="55" t="s">
        <v>313</v>
      </c>
      <c r="B1626" s="75" t="s">
        <v>153</v>
      </c>
      <c r="C1626" s="45">
        <v>8.9999999999999993E-3</v>
      </c>
      <c r="D1626" s="46">
        <v>42326.583333333336</v>
      </c>
      <c r="E1626" s="16">
        <v>192</v>
      </c>
      <c r="F1626" s="71" t="s">
        <v>153</v>
      </c>
      <c r="G1626" s="16">
        <f t="shared" ref="G1626:G1640" si="56">C1626*E1626</f>
        <v>1.7279999999999998</v>
      </c>
      <c r="H1626" s="20">
        <v>-18.88</v>
      </c>
      <c r="I1626" s="20">
        <v>-41.95</v>
      </c>
      <c r="J1626" s="16">
        <v>186</v>
      </c>
      <c r="K1626" s="16">
        <v>98.4</v>
      </c>
      <c r="L1626" s="16" t="s">
        <v>151</v>
      </c>
      <c r="M1626" s="78"/>
    </row>
    <row r="1627" spans="1:13" ht="30" x14ac:dyDescent="0.2">
      <c r="A1627" s="27" t="s">
        <v>313</v>
      </c>
      <c r="B1627" s="75" t="s">
        <v>153</v>
      </c>
      <c r="C1627" s="28">
        <v>0.01</v>
      </c>
      <c r="D1627" s="31">
        <v>42361.334722222222</v>
      </c>
      <c r="E1627" s="16">
        <v>386</v>
      </c>
      <c r="F1627" s="71" t="s">
        <v>153</v>
      </c>
      <c r="G1627" s="16">
        <f t="shared" si="56"/>
        <v>3.86</v>
      </c>
      <c r="H1627" s="20">
        <v>-18.88</v>
      </c>
      <c r="I1627" s="20">
        <v>-41.95</v>
      </c>
      <c r="J1627" s="16">
        <v>186</v>
      </c>
      <c r="K1627" s="16">
        <v>84.5</v>
      </c>
      <c r="L1627" s="16" t="s">
        <v>151</v>
      </c>
      <c r="M1627" s="78"/>
    </row>
    <row r="1628" spans="1:13" ht="30" x14ac:dyDescent="0.2">
      <c r="A1628" s="27" t="s">
        <v>313</v>
      </c>
      <c r="B1628" s="75" t="s">
        <v>153</v>
      </c>
      <c r="C1628" s="28">
        <v>0.01</v>
      </c>
      <c r="D1628" s="31">
        <v>42364.40625</v>
      </c>
      <c r="E1628" s="16">
        <v>386</v>
      </c>
      <c r="F1628" s="71" t="s">
        <v>153</v>
      </c>
      <c r="G1628" s="16">
        <f t="shared" si="56"/>
        <v>3.86</v>
      </c>
      <c r="H1628" s="20">
        <v>-18.88</v>
      </c>
      <c r="I1628" s="20">
        <v>-41.95</v>
      </c>
      <c r="J1628" s="16">
        <v>186</v>
      </c>
      <c r="K1628" s="16">
        <v>84.5</v>
      </c>
      <c r="L1628" s="16" t="s">
        <v>151</v>
      </c>
      <c r="M1628" s="78"/>
    </row>
    <row r="1629" spans="1:13" ht="30" x14ac:dyDescent="0.2">
      <c r="A1629" s="27" t="s">
        <v>313</v>
      </c>
      <c r="B1629" s="75" t="s">
        <v>153</v>
      </c>
      <c r="C1629" s="28">
        <v>0.01</v>
      </c>
      <c r="D1629" s="31">
        <v>42366.388888888891</v>
      </c>
      <c r="E1629" s="16">
        <v>386</v>
      </c>
      <c r="F1629" s="71" t="s">
        <v>153</v>
      </c>
      <c r="G1629" s="16">
        <f t="shared" si="56"/>
        <v>3.86</v>
      </c>
      <c r="H1629" s="20">
        <v>-18.88</v>
      </c>
      <c r="I1629" s="20">
        <v>-41.95</v>
      </c>
      <c r="J1629" s="16">
        <v>186</v>
      </c>
      <c r="K1629" s="16">
        <v>84.5</v>
      </c>
      <c r="L1629" s="16" t="s">
        <v>151</v>
      </c>
      <c r="M1629" s="78"/>
    </row>
    <row r="1630" spans="1:13" ht="30" x14ac:dyDescent="0.2">
      <c r="A1630" s="55" t="s">
        <v>313</v>
      </c>
      <c r="B1630" s="75" t="s">
        <v>153</v>
      </c>
      <c r="C1630" s="45">
        <v>1.0999999999999999E-2</v>
      </c>
      <c r="D1630" s="46">
        <v>42338.430555555555</v>
      </c>
      <c r="E1630" s="16">
        <v>192</v>
      </c>
      <c r="F1630" s="71" t="s">
        <v>153</v>
      </c>
      <c r="G1630" s="16">
        <f t="shared" si="56"/>
        <v>2.1120000000000001</v>
      </c>
      <c r="H1630" s="20">
        <v>-18.88</v>
      </c>
      <c r="I1630" s="20">
        <v>-41.95</v>
      </c>
      <c r="J1630" s="16">
        <v>186</v>
      </c>
      <c r="K1630" s="16">
        <v>98.4</v>
      </c>
      <c r="L1630" s="16" t="s">
        <v>151</v>
      </c>
      <c r="M1630" s="78"/>
    </row>
    <row r="1631" spans="1:13" ht="30" x14ac:dyDescent="0.2">
      <c r="A1631" s="55" t="s">
        <v>313</v>
      </c>
      <c r="B1631" s="75" t="s">
        <v>153</v>
      </c>
      <c r="C1631" s="45">
        <v>1.2E-2</v>
      </c>
      <c r="D1631" s="46">
        <v>42325.895833333336</v>
      </c>
      <c r="E1631" s="16">
        <v>192</v>
      </c>
      <c r="F1631" s="71" t="s">
        <v>153</v>
      </c>
      <c r="G1631" s="16">
        <f t="shared" si="56"/>
        <v>2.3040000000000003</v>
      </c>
      <c r="H1631" s="20">
        <v>-18.88</v>
      </c>
      <c r="I1631" s="20">
        <v>-41.95</v>
      </c>
      <c r="J1631" s="16">
        <v>186</v>
      </c>
      <c r="K1631" s="16">
        <v>98.4</v>
      </c>
      <c r="L1631" s="16" t="s">
        <v>151</v>
      </c>
      <c r="M1631" s="78"/>
    </row>
    <row r="1632" spans="1:13" ht="30" x14ac:dyDescent="0.2">
      <c r="A1632" s="27" t="s">
        <v>313</v>
      </c>
      <c r="B1632" s="75" t="s">
        <v>153</v>
      </c>
      <c r="C1632" s="28">
        <v>0.02</v>
      </c>
      <c r="D1632" s="31">
        <v>42343.420138888891</v>
      </c>
      <c r="E1632" s="16">
        <v>386</v>
      </c>
      <c r="F1632" s="71" t="s">
        <v>153</v>
      </c>
      <c r="G1632" s="16">
        <f t="shared" si="56"/>
        <v>7.72</v>
      </c>
      <c r="H1632" s="20">
        <v>-18.88</v>
      </c>
      <c r="I1632" s="20">
        <v>-41.95</v>
      </c>
      <c r="J1632" s="16">
        <v>186</v>
      </c>
      <c r="K1632" s="16">
        <v>84.5</v>
      </c>
      <c r="L1632" s="16" t="s">
        <v>151</v>
      </c>
      <c r="M1632" s="78"/>
    </row>
    <row r="1633" spans="1:13" ht="30" x14ac:dyDescent="0.2">
      <c r="A1633" s="55" t="s">
        <v>313</v>
      </c>
      <c r="B1633" s="75" t="s">
        <v>153</v>
      </c>
      <c r="C1633" s="45">
        <v>2.1000000000000001E-2</v>
      </c>
      <c r="D1633" s="46">
        <v>42336.434027777781</v>
      </c>
      <c r="E1633" s="16">
        <v>192</v>
      </c>
      <c r="F1633" s="71" t="s">
        <v>153</v>
      </c>
      <c r="G1633" s="16">
        <f t="shared" si="56"/>
        <v>4.032</v>
      </c>
      <c r="H1633" s="20">
        <v>-18.88</v>
      </c>
      <c r="I1633" s="20">
        <v>-41.95</v>
      </c>
      <c r="J1633" s="16">
        <v>186</v>
      </c>
      <c r="K1633" s="16">
        <v>98.4</v>
      </c>
      <c r="L1633" s="16" t="s">
        <v>151</v>
      </c>
      <c r="M1633" s="78"/>
    </row>
    <row r="1634" spans="1:13" ht="30" x14ac:dyDescent="0.2">
      <c r="A1634" s="55" t="s">
        <v>313</v>
      </c>
      <c r="B1634" s="75" t="s">
        <v>153</v>
      </c>
      <c r="C1634" s="45">
        <v>2.3E-2</v>
      </c>
      <c r="D1634" s="46">
        <v>42332.434027777781</v>
      </c>
      <c r="E1634" s="16">
        <v>192</v>
      </c>
      <c r="F1634" s="71" t="s">
        <v>153</v>
      </c>
      <c r="G1634" s="16">
        <f t="shared" si="56"/>
        <v>4.4160000000000004</v>
      </c>
      <c r="H1634" s="20">
        <v>-18.88</v>
      </c>
      <c r="I1634" s="20">
        <v>-41.95</v>
      </c>
      <c r="J1634" s="16">
        <v>186</v>
      </c>
      <c r="K1634" s="16">
        <v>98.4</v>
      </c>
      <c r="L1634" s="16" t="s">
        <v>151</v>
      </c>
      <c r="M1634" s="78"/>
    </row>
    <row r="1635" spans="1:13" ht="30" x14ac:dyDescent="0.2">
      <c r="A1635" s="55" t="s">
        <v>313</v>
      </c>
      <c r="B1635" s="75" t="s">
        <v>153</v>
      </c>
      <c r="C1635" s="45">
        <v>2.3E-2</v>
      </c>
      <c r="D1635" s="46">
        <v>42333.479166666664</v>
      </c>
      <c r="E1635" s="16">
        <v>192</v>
      </c>
      <c r="F1635" s="71" t="s">
        <v>153</v>
      </c>
      <c r="G1635" s="16">
        <f t="shared" si="56"/>
        <v>4.4160000000000004</v>
      </c>
      <c r="H1635" s="20">
        <v>-18.88</v>
      </c>
      <c r="I1635" s="20">
        <v>-41.95</v>
      </c>
      <c r="J1635" s="16">
        <v>186</v>
      </c>
      <c r="K1635" s="16">
        <v>98.4</v>
      </c>
      <c r="L1635" s="16" t="s">
        <v>151</v>
      </c>
      <c r="M1635" s="78"/>
    </row>
    <row r="1636" spans="1:13" ht="30" x14ac:dyDescent="0.2">
      <c r="A1636" s="55" t="s">
        <v>313</v>
      </c>
      <c r="B1636" s="75" t="s">
        <v>153</v>
      </c>
      <c r="C1636" s="45">
        <v>2.4E-2</v>
      </c>
      <c r="D1636" s="46">
        <v>42331.493055555555</v>
      </c>
      <c r="E1636" s="16">
        <v>192</v>
      </c>
      <c r="F1636" s="71" t="s">
        <v>153</v>
      </c>
      <c r="G1636" s="16">
        <f t="shared" si="56"/>
        <v>4.6080000000000005</v>
      </c>
      <c r="H1636" s="20">
        <v>-18.88</v>
      </c>
      <c r="I1636" s="20">
        <v>-41.95</v>
      </c>
      <c r="J1636" s="16">
        <v>186</v>
      </c>
      <c r="K1636" s="16">
        <v>98.4</v>
      </c>
      <c r="L1636" s="16" t="s">
        <v>151</v>
      </c>
      <c r="M1636" s="78"/>
    </row>
    <row r="1637" spans="1:13" ht="30" x14ac:dyDescent="0.2">
      <c r="A1637" s="55" t="s">
        <v>313</v>
      </c>
      <c r="B1637" s="75" t="s">
        <v>153</v>
      </c>
      <c r="C1637" s="45">
        <v>3.4000000000000002E-2</v>
      </c>
      <c r="D1637" s="46">
        <v>42330.495833333334</v>
      </c>
      <c r="E1637" s="16">
        <v>192</v>
      </c>
      <c r="F1637" s="71" t="s">
        <v>153</v>
      </c>
      <c r="G1637" s="16">
        <f t="shared" si="56"/>
        <v>6.5280000000000005</v>
      </c>
      <c r="H1637" s="20">
        <v>-18.88</v>
      </c>
      <c r="I1637" s="20">
        <v>-41.95</v>
      </c>
      <c r="J1637" s="16">
        <v>186</v>
      </c>
      <c r="K1637" s="16">
        <v>98.4</v>
      </c>
      <c r="L1637" s="16" t="s">
        <v>151</v>
      </c>
      <c r="M1637" s="78"/>
    </row>
    <row r="1638" spans="1:13" ht="30" x14ac:dyDescent="0.2">
      <c r="A1638" s="55" t="s">
        <v>313</v>
      </c>
      <c r="B1638" s="75" t="s">
        <v>153</v>
      </c>
      <c r="C1638" s="45">
        <v>3.6999999999999998E-2</v>
      </c>
      <c r="D1638" s="46">
        <v>42327.40625</v>
      </c>
      <c r="E1638" s="16">
        <v>192</v>
      </c>
      <c r="F1638" s="71" t="s">
        <v>153</v>
      </c>
      <c r="G1638" s="16">
        <f t="shared" si="56"/>
        <v>7.1039999999999992</v>
      </c>
      <c r="H1638" s="20">
        <v>-18.88</v>
      </c>
      <c r="I1638" s="20">
        <v>-41.95</v>
      </c>
      <c r="J1638" s="16">
        <v>186</v>
      </c>
      <c r="K1638" s="16">
        <v>98.4</v>
      </c>
      <c r="L1638" s="16" t="s">
        <v>151</v>
      </c>
      <c r="M1638" s="78"/>
    </row>
    <row r="1639" spans="1:13" ht="30" x14ac:dyDescent="0.2">
      <c r="A1639" s="55" t="s">
        <v>313</v>
      </c>
      <c r="B1639" s="75" t="s">
        <v>153</v>
      </c>
      <c r="C1639" s="45">
        <v>4.4999999999999998E-2</v>
      </c>
      <c r="D1639" s="46">
        <v>42328.409722222219</v>
      </c>
      <c r="E1639" s="16">
        <v>192</v>
      </c>
      <c r="F1639" s="71" t="s">
        <v>153</v>
      </c>
      <c r="G1639" s="16">
        <f t="shared" si="56"/>
        <v>8.64</v>
      </c>
      <c r="H1639" s="20">
        <v>-18.88</v>
      </c>
      <c r="I1639" s="20">
        <v>-41.95</v>
      </c>
      <c r="J1639" s="16">
        <v>186</v>
      </c>
      <c r="K1639" s="16">
        <v>98.4</v>
      </c>
      <c r="L1639" s="16" t="s">
        <v>151</v>
      </c>
      <c r="M1639" s="78"/>
    </row>
    <row r="1640" spans="1:13" ht="30" x14ac:dyDescent="0.2">
      <c r="A1640" s="27" t="s">
        <v>313</v>
      </c>
      <c r="B1640" s="75" t="s">
        <v>153</v>
      </c>
      <c r="C1640" s="28">
        <v>0.06</v>
      </c>
      <c r="D1640" s="31">
        <v>42346.385416666664</v>
      </c>
      <c r="E1640" s="16">
        <v>386</v>
      </c>
      <c r="F1640" s="71" t="s">
        <v>153</v>
      </c>
      <c r="G1640" s="16">
        <f t="shared" si="56"/>
        <v>23.16</v>
      </c>
      <c r="H1640" s="20">
        <v>-18.88</v>
      </c>
      <c r="I1640" s="20">
        <v>-41.95</v>
      </c>
      <c r="J1640" s="16">
        <v>186</v>
      </c>
      <c r="K1640" s="16">
        <v>84.5</v>
      </c>
      <c r="L1640" s="16" t="s">
        <v>151</v>
      </c>
      <c r="M1640" s="78"/>
    </row>
    <row r="1641" spans="1:13" ht="30" x14ac:dyDescent="0.2">
      <c r="A1641" s="27" t="s">
        <v>313</v>
      </c>
      <c r="B1641" s="28">
        <v>8.0000000000000002E-3</v>
      </c>
      <c r="C1641" s="71" t="s">
        <v>153</v>
      </c>
      <c r="D1641" s="31">
        <v>42345.372916666667</v>
      </c>
      <c r="E1641" s="16">
        <v>386</v>
      </c>
      <c r="F1641" s="16">
        <f>B1641*E1641</f>
        <v>3.0880000000000001</v>
      </c>
      <c r="G1641" s="71" t="s">
        <v>153</v>
      </c>
      <c r="H1641" s="20">
        <v>-18.88</v>
      </c>
      <c r="I1641" s="20">
        <v>-41.95</v>
      </c>
      <c r="J1641" s="16">
        <v>186</v>
      </c>
      <c r="K1641" s="16">
        <v>84.5</v>
      </c>
      <c r="L1641" s="16" t="s">
        <v>151</v>
      </c>
      <c r="M1641" s="78"/>
    </row>
    <row r="1642" spans="1:13" ht="30" x14ac:dyDescent="0.2">
      <c r="A1642" s="55" t="s">
        <v>314</v>
      </c>
      <c r="B1642" s="75" t="s">
        <v>153</v>
      </c>
      <c r="C1642" s="45">
        <v>8.0000000000000002E-3</v>
      </c>
      <c r="D1642" s="46">
        <v>42326.604166666664</v>
      </c>
      <c r="E1642" s="16">
        <v>192</v>
      </c>
      <c r="F1642" s="71" t="s">
        <v>153</v>
      </c>
      <c r="G1642" s="16">
        <f t="shared" ref="G1642:G1658" si="57">C1642*E1642</f>
        <v>1.536</v>
      </c>
      <c r="H1642" s="20">
        <v>-18.899999999999999</v>
      </c>
      <c r="I1642" s="20">
        <v>-41.98</v>
      </c>
      <c r="J1642" s="16">
        <v>169</v>
      </c>
      <c r="K1642" s="16">
        <v>98.4</v>
      </c>
      <c r="L1642" s="16" t="s">
        <v>151</v>
      </c>
      <c r="M1642" s="78"/>
    </row>
    <row r="1643" spans="1:13" ht="30" x14ac:dyDescent="0.2">
      <c r="A1643" s="27" t="s">
        <v>314</v>
      </c>
      <c r="B1643" s="75" t="s">
        <v>153</v>
      </c>
      <c r="C1643" s="28">
        <v>0.01</v>
      </c>
      <c r="D1643" s="31">
        <v>42365.590277777781</v>
      </c>
      <c r="E1643" s="16">
        <v>386</v>
      </c>
      <c r="F1643" s="71" t="s">
        <v>153</v>
      </c>
      <c r="G1643" s="16">
        <f t="shared" si="57"/>
        <v>3.86</v>
      </c>
      <c r="H1643" s="20">
        <v>-18.899999999999999</v>
      </c>
      <c r="I1643" s="20">
        <v>-41.98</v>
      </c>
      <c r="J1643" s="16">
        <v>169</v>
      </c>
      <c r="K1643" s="16">
        <v>84.5</v>
      </c>
      <c r="L1643" s="16" t="s">
        <v>151</v>
      </c>
      <c r="M1643" s="78"/>
    </row>
    <row r="1644" spans="1:13" ht="30" x14ac:dyDescent="0.2">
      <c r="A1644" s="27" t="s">
        <v>314</v>
      </c>
      <c r="B1644" s="75" t="s">
        <v>153</v>
      </c>
      <c r="C1644" s="28">
        <v>0.01</v>
      </c>
      <c r="D1644" s="31">
        <v>42366.4375</v>
      </c>
      <c r="E1644" s="16">
        <v>386</v>
      </c>
      <c r="F1644" s="71" t="s">
        <v>153</v>
      </c>
      <c r="G1644" s="16">
        <f t="shared" si="57"/>
        <v>3.86</v>
      </c>
      <c r="H1644" s="20">
        <v>-18.899999999999999</v>
      </c>
      <c r="I1644" s="20">
        <v>-41.98</v>
      </c>
      <c r="J1644" s="16">
        <v>169</v>
      </c>
      <c r="K1644" s="16">
        <v>84.5</v>
      </c>
      <c r="L1644" s="16" t="s">
        <v>151</v>
      </c>
      <c r="M1644" s="78"/>
    </row>
    <row r="1645" spans="1:13" ht="30" x14ac:dyDescent="0.2">
      <c r="A1645" s="27" t="s">
        <v>314</v>
      </c>
      <c r="B1645" s="75" t="s">
        <v>153</v>
      </c>
      <c r="C1645" s="28">
        <v>0.01</v>
      </c>
      <c r="D1645" s="31">
        <v>42367.440972222219</v>
      </c>
      <c r="E1645" s="16">
        <v>386</v>
      </c>
      <c r="F1645" s="71" t="s">
        <v>153</v>
      </c>
      <c r="G1645" s="16">
        <f t="shared" si="57"/>
        <v>3.86</v>
      </c>
      <c r="H1645" s="20">
        <v>-18.899999999999999</v>
      </c>
      <c r="I1645" s="20">
        <v>-41.98</v>
      </c>
      <c r="J1645" s="16">
        <v>169</v>
      </c>
      <c r="K1645" s="16">
        <v>84.5</v>
      </c>
      <c r="L1645" s="16" t="s">
        <v>151</v>
      </c>
      <c r="M1645" s="78"/>
    </row>
    <row r="1646" spans="1:13" ht="30" x14ac:dyDescent="0.2">
      <c r="A1646" s="27" t="s">
        <v>314</v>
      </c>
      <c r="B1646" s="75" t="s">
        <v>153</v>
      </c>
      <c r="C1646" s="28">
        <v>0.01</v>
      </c>
      <c r="D1646" s="31">
        <v>42368.444444444445</v>
      </c>
      <c r="E1646" s="16">
        <v>386</v>
      </c>
      <c r="F1646" s="71" t="s">
        <v>153</v>
      </c>
      <c r="G1646" s="16">
        <f t="shared" si="57"/>
        <v>3.86</v>
      </c>
      <c r="H1646" s="20">
        <v>-18.899999999999999</v>
      </c>
      <c r="I1646" s="20">
        <v>-41.98</v>
      </c>
      <c r="J1646" s="16">
        <v>169</v>
      </c>
      <c r="K1646" s="16">
        <v>84.5</v>
      </c>
      <c r="L1646" s="16" t="s">
        <v>151</v>
      </c>
      <c r="M1646" s="78"/>
    </row>
    <row r="1647" spans="1:13" ht="30" x14ac:dyDescent="0.2">
      <c r="A1647" s="55" t="s">
        <v>314</v>
      </c>
      <c r="B1647" s="75" t="s">
        <v>153</v>
      </c>
      <c r="C1647" s="45">
        <v>1.0999999999999999E-2</v>
      </c>
      <c r="D1647" s="46">
        <v>42325.9375</v>
      </c>
      <c r="E1647" s="16">
        <v>192</v>
      </c>
      <c r="F1647" s="71" t="s">
        <v>153</v>
      </c>
      <c r="G1647" s="16">
        <f t="shared" si="57"/>
        <v>2.1120000000000001</v>
      </c>
      <c r="H1647" s="20">
        <v>-18.899999999999999</v>
      </c>
      <c r="I1647" s="20">
        <v>-41.98</v>
      </c>
      <c r="J1647" s="16">
        <v>169</v>
      </c>
      <c r="K1647" s="16">
        <v>98.4</v>
      </c>
      <c r="L1647" s="16" t="s">
        <v>151</v>
      </c>
      <c r="M1647" s="78"/>
    </row>
    <row r="1648" spans="1:13" ht="30" x14ac:dyDescent="0.2">
      <c r="A1648" s="55" t="s">
        <v>314</v>
      </c>
      <c r="B1648" s="75" t="s">
        <v>153</v>
      </c>
      <c r="C1648" s="45">
        <v>1.0999999999999999E-2</v>
      </c>
      <c r="D1648" s="46">
        <v>42329.458333333336</v>
      </c>
      <c r="E1648" s="16">
        <v>192</v>
      </c>
      <c r="F1648" s="71" t="s">
        <v>153</v>
      </c>
      <c r="G1648" s="16">
        <f t="shared" si="57"/>
        <v>2.1120000000000001</v>
      </c>
      <c r="H1648" s="20">
        <v>-18.899999999999999</v>
      </c>
      <c r="I1648" s="20">
        <v>-41.98</v>
      </c>
      <c r="J1648" s="16">
        <v>169</v>
      </c>
      <c r="K1648" s="16">
        <v>98.4</v>
      </c>
      <c r="L1648" s="16" t="s">
        <v>151</v>
      </c>
      <c r="M1648" s="78"/>
    </row>
    <row r="1649" spans="1:13" ht="30" x14ac:dyDescent="0.2">
      <c r="A1649" s="55" t="s">
        <v>314</v>
      </c>
      <c r="B1649" s="75" t="s">
        <v>153</v>
      </c>
      <c r="C1649" s="45">
        <v>2.1999999999999999E-2</v>
      </c>
      <c r="D1649" s="46">
        <v>42333.510416666664</v>
      </c>
      <c r="E1649" s="16">
        <v>192</v>
      </c>
      <c r="F1649" s="71" t="s">
        <v>153</v>
      </c>
      <c r="G1649" s="16">
        <f t="shared" si="57"/>
        <v>4.2240000000000002</v>
      </c>
      <c r="H1649" s="20">
        <v>-18.899999999999999</v>
      </c>
      <c r="I1649" s="20">
        <v>-41.98</v>
      </c>
      <c r="J1649" s="16">
        <v>169</v>
      </c>
      <c r="K1649" s="16">
        <v>98.4</v>
      </c>
      <c r="L1649" s="16" t="s">
        <v>151</v>
      </c>
      <c r="M1649" s="78"/>
    </row>
    <row r="1650" spans="1:13" ht="30" x14ac:dyDescent="0.2">
      <c r="A1650" s="55" t="s">
        <v>314</v>
      </c>
      <c r="B1650" s="75" t="s">
        <v>153</v>
      </c>
      <c r="C1650" s="45">
        <v>2.5999999999999999E-2</v>
      </c>
      <c r="D1650" s="46">
        <v>42336.458333333336</v>
      </c>
      <c r="E1650" s="16">
        <v>192</v>
      </c>
      <c r="F1650" s="71" t="s">
        <v>153</v>
      </c>
      <c r="G1650" s="16">
        <f t="shared" si="57"/>
        <v>4.992</v>
      </c>
      <c r="H1650" s="20">
        <v>-18.899999999999999</v>
      </c>
      <c r="I1650" s="20">
        <v>-41.98</v>
      </c>
      <c r="J1650" s="16">
        <v>169</v>
      </c>
      <c r="K1650" s="16">
        <v>98.4</v>
      </c>
      <c r="L1650" s="16" t="s">
        <v>151</v>
      </c>
      <c r="M1650" s="78"/>
    </row>
    <row r="1651" spans="1:13" ht="30" x14ac:dyDescent="0.2">
      <c r="A1651" s="55" t="s">
        <v>314</v>
      </c>
      <c r="B1651" s="75" t="s">
        <v>153</v>
      </c>
      <c r="C1651" s="45">
        <v>2.7E-2</v>
      </c>
      <c r="D1651" s="46">
        <v>42328.430555555555</v>
      </c>
      <c r="E1651" s="16">
        <v>192</v>
      </c>
      <c r="F1651" s="71" t="s">
        <v>153</v>
      </c>
      <c r="G1651" s="16">
        <f t="shared" si="57"/>
        <v>5.1840000000000002</v>
      </c>
      <c r="H1651" s="20">
        <v>-18.899999999999999</v>
      </c>
      <c r="I1651" s="20">
        <v>-41.98</v>
      </c>
      <c r="J1651" s="16">
        <v>169</v>
      </c>
      <c r="K1651" s="16">
        <v>98.4</v>
      </c>
      <c r="L1651" s="16" t="s">
        <v>151</v>
      </c>
      <c r="M1651" s="78"/>
    </row>
    <row r="1652" spans="1:13" ht="30" x14ac:dyDescent="0.2">
      <c r="A1652" s="55" t="s">
        <v>314</v>
      </c>
      <c r="B1652" s="75" t="s">
        <v>153</v>
      </c>
      <c r="C1652" s="45">
        <v>0.03</v>
      </c>
      <c r="D1652" s="46">
        <v>42337.597222222219</v>
      </c>
      <c r="E1652" s="16">
        <v>192</v>
      </c>
      <c r="F1652" s="71" t="s">
        <v>153</v>
      </c>
      <c r="G1652" s="16">
        <f t="shared" si="57"/>
        <v>5.76</v>
      </c>
      <c r="H1652" s="20">
        <v>-18.899999999999999</v>
      </c>
      <c r="I1652" s="20">
        <v>-41.98</v>
      </c>
      <c r="J1652" s="16">
        <v>169</v>
      </c>
      <c r="K1652" s="16">
        <v>98.4</v>
      </c>
      <c r="L1652" s="16" t="s">
        <v>151</v>
      </c>
      <c r="M1652" s="78"/>
    </row>
    <row r="1653" spans="1:13" ht="30" x14ac:dyDescent="0.2">
      <c r="A1653" s="27" t="s">
        <v>314</v>
      </c>
      <c r="B1653" s="75" t="s">
        <v>153</v>
      </c>
      <c r="C1653" s="28">
        <v>0.03</v>
      </c>
      <c r="D1653" s="31">
        <v>42342.311111111114</v>
      </c>
      <c r="E1653" s="16">
        <v>386</v>
      </c>
      <c r="F1653" s="71" t="s">
        <v>153</v>
      </c>
      <c r="G1653" s="16">
        <f t="shared" si="57"/>
        <v>11.58</v>
      </c>
      <c r="H1653" s="20">
        <v>-18.899999999999999</v>
      </c>
      <c r="I1653" s="20">
        <v>-41.98</v>
      </c>
      <c r="J1653" s="16">
        <v>169</v>
      </c>
      <c r="K1653" s="16">
        <v>84.5</v>
      </c>
      <c r="L1653" s="16" t="s">
        <v>151</v>
      </c>
      <c r="M1653" s="78"/>
    </row>
    <row r="1654" spans="1:13" ht="30" x14ac:dyDescent="0.2">
      <c r="A1654" s="27" t="s">
        <v>314</v>
      </c>
      <c r="B1654" s="75" t="s">
        <v>153</v>
      </c>
      <c r="C1654" s="28">
        <v>0.03</v>
      </c>
      <c r="D1654" s="31">
        <v>42346.347222222219</v>
      </c>
      <c r="E1654" s="16">
        <v>386</v>
      </c>
      <c r="F1654" s="71" t="s">
        <v>153</v>
      </c>
      <c r="G1654" s="16">
        <f t="shared" si="57"/>
        <v>11.58</v>
      </c>
      <c r="H1654" s="20">
        <v>-18.899999999999999</v>
      </c>
      <c r="I1654" s="20">
        <v>-41.98</v>
      </c>
      <c r="J1654" s="16">
        <v>169</v>
      </c>
      <c r="K1654" s="16">
        <v>84.5</v>
      </c>
      <c r="L1654" s="16" t="s">
        <v>151</v>
      </c>
      <c r="M1654" s="78"/>
    </row>
    <row r="1655" spans="1:13" ht="30" x14ac:dyDescent="0.2">
      <c r="A1655" s="55" t="s">
        <v>314</v>
      </c>
      <c r="B1655" s="75" t="s">
        <v>153</v>
      </c>
      <c r="C1655" s="45">
        <v>3.3000000000000002E-2</v>
      </c>
      <c r="D1655" s="46">
        <v>42332.447916666664</v>
      </c>
      <c r="E1655" s="16">
        <v>192</v>
      </c>
      <c r="F1655" s="71" t="s">
        <v>153</v>
      </c>
      <c r="G1655" s="16">
        <f t="shared" si="57"/>
        <v>6.3360000000000003</v>
      </c>
      <c r="H1655" s="20">
        <v>-18.899999999999999</v>
      </c>
      <c r="I1655" s="20">
        <v>-41.98</v>
      </c>
      <c r="J1655" s="16">
        <v>169</v>
      </c>
      <c r="K1655" s="16">
        <v>98.4</v>
      </c>
      <c r="L1655" s="16" t="s">
        <v>151</v>
      </c>
      <c r="M1655" s="78"/>
    </row>
    <row r="1656" spans="1:13" ht="30" x14ac:dyDescent="0.2">
      <c r="A1656" s="55" t="s">
        <v>314</v>
      </c>
      <c r="B1656" s="75" t="s">
        <v>153</v>
      </c>
      <c r="C1656" s="45">
        <v>4.2000000000000003E-2</v>
      </c>
      <c r="D1656" s="46">
        <v>42327.423611111109</v>
      </c>
      <c r="E1656" s="16">
        <v>192</v>
      </c>
      <c r="F1656" s="71" t="s">
        <v>153</v>
      </c>
      <c r="G1656" s="16">
        <f t="shared" si="57"/>
        <v>8.0640000000000001</v>
      </c>
      <c r="H1656" s="20">
        <v>-18.899999999999999</v>
      </c>
      <c r="I1656" s="20">
        <v>-41.98</v>
      </c>
      <c r="J1656" s="16">
        <v>169</v>
      </c>
      <c r="K1656" s="16">
        <v>98.4</v>
      </c>
      <c r="L1656" s="16" t="s">
        <v>151</v>
      </c>
      <c r="M1656" s="78"/>
    </row>
    <row r="1657" spans="1:13" ht="30" x14ac:dyDescent="0.2">
      <c r="A1657" s="55" t="s">
        <v>314</v>
      </c>
      <c r="B1657" s="75" t="s">
        <v>153</v>
      </c>
      <c r="C1657" s="45">
        <v>5.8000000000000003E-2</v>
      </c>
      <c r="D1657" s="46">
        <v>42338.458333333336</v>
      </c>
      <c r="E1657" s="16">
        <v>192</v>
      </c>
      <c r="F1657" s="71" t="s">
        <v>153</v>
      </c>
      <c r="G1657" s="16">
        <f t="shared" si="57"/>
        <v>11.136000000000001</v>
      </c>
      <c r="H1657" s="20">
        <v>-18.899999999999999</v>
      </c>
      <c r="I1657" s="20">
        <v>-41.98</v>
      </c>
      <c r="J1657" s="16">
        <v>169</v>
      </c>
      <c r="K1657" s="16">
        <v>98.4</v>
      </c>
      <c r="L1657" s="16" t="s">
        <v>151</v>
      </c>
      <c r="M1657" s="78"/>
    </row>
    <row r="1658" spans="1:13" ht="30" x14ac:dyDescent="0.2">
      <c r="A1658" s="55" t="s">
        <v>314</v>
      </c>
      <c r="B1658" s="75" t="s">
        <v>153</v>
      </c>
      <c r="C1658" s="45">
        <v>6.2E-2</v>
      </c>
      <c r="D1658" s="46">
        <v>42331.520833333336</v>
      </c>
      <c r="E1658" s="16">
        <v>192</v>
      </c>
      <c r="F1658" s="71" t="s">
        <v>153</v>
      </c>
      <c r="G1658" s="16">
        <f t="shared" si="57"/>
        <v>11.904</v>
      </c>
      <c r="H1658" s="20">
        <v>-18.899999999999999</v>
      </c>
      <c r="I1658" s="20">
        <v>-41.98</v>
      </c>
      <c r="J1658" s="16">
        <v>169</v>
      </c>
      <c r="K1658" s="16">
        <v>98.4</v>
      </c>
      <c r="L1658" s="16" t="s">
        <v>151</v>
      </c>
      <c r="M1658" s="78"/>
    </row>
    <row r="1659" spans="1:13" ht="30" x14ac:dyDescent="0.2">
      <c r="A1659" s="27" t="s">
        <v>314</v>
      </c>
      <c r="B1659" s="28">
        <v>5.0000000000000001E-3</v>
      </c>
      <c r="C1659" s="71" t="s">
        <v>153</v>
      </c>
      <c r="D1659" s="31">
        <v>42349.479861111111</v>
      </c>
      <c r="E1659" s="16">
        <v>386</v>
      </c>
      <c r="F1659" s="16">
        <f>B1659*E1659</f>
        <v>1.93</v>
      </c>
      <c r="G1659" s="71" t="s">
        <v>153</v>
      </c>
      <c r="H1659" s="20">
        <v>-18.899999999999999</v>
      </c>
      <c r="I1659" s="20">
        <v>-41.98</v>
      </c>
      <c r="J1659" s="16">
        <v>169</v>
      </c>
      <c r="K1659" s="16">
        <v>84.5</v>
      </c>
      <c r="L1659" s="16" t="s">
        <v>151</v>
      </c>
      <c r="M1659" s="78"/>
    </row>
    <row r="1660" spans="1:13" ht="30" x14ac:dyDescent="0.2">
      <c r="A1660" s="27" t="s">
        <v>314</v>
      </c>
      <c r="B1660" s="28">
        <v>6.0000000000000001E-3</v>
      </c>
      <c r="C1660" s="71" t="s">
        <v>153</v>
      </c>
      <c r="D1660" s="31">
        <v>42345.34097222222</v>
      </c>
      <c r="E1660" s="16">
        <v>386</v>
      </c>
      <c r="F1660" s="16">
        <f>B1660*E1660</f>
        <v>2.3159999999999998</v>
      </c>
      <c r="G1660" s="71" t="s">
        <v>153</v>
      </c>
      <c r="H1660" s="20">
        <v>-18.899999999999999</v>
      </c>
      <c r="I1660" s="20">
        <v>-41.98</v>
      </c>
      <c r="J1660" s="16">
        <v>169</v>
      </c>
      <c r="K1660" s="16">
        <v>84.5</v>
      </c>
      <c r="L1660" s="16" t="s">
        <v>151</v>
      </c>
      <c r="M1660" s="78"/>
    </row>
    <row r="1661" spans="1:13" ht="30" x14ac:dyDescent="0.2">
      <c r="A1661" s="55" t="s">
        <v>315</v>
      </c>
      <c r="B1661" s="75" t="s">
        <v>153</v>
      </c>
      <c r="C1661" s="45">
        <v>2E-3</v>
      </c>
      <c r="D1661" s="46">
        <v>42335.256944444445</v>
      </c>
      <c r="E1661" s="16">
        <v>208</v>
      </c>
      <c r="F1661" s="71" t="s">
        <v>153</v>
      </c>
      <c r="G1661" s="16">
        <f t="shared" ref="G1661:G1675" si="58">C1661*E1661</f>
        <v>0.41600000000000004</v>
      </c>
      <c r="H1661" s="20">
        <v>-18.86</v>
      </c>
      <c r="I1661" s="20">
        <v>-41.8</v>
      </c>
      <c r="J1661" s="16">
        <v>163</v>
      </c>
      <c r="K1661" s="16">
        <v>75</v>
      </c>
      <c r="L1661" s="16" t="s">
        <v>151</v>
      </c>
      <c r="M1661" s="78"/>
    </row>
    <row r="1662" spans="1:13" ht="30" x14ac:dyDescent="0.2">
      <c r="A1662" s="55" t="s">
        <v>315</v>
      </c>
      <c r="B1662" s="75" t="s">
        <v>153</v>
      </c>
      <c r="C1662" s="45">
        <v>7.0000000000000001E-3</v>
      </c>
      <c r="D1662" s="46">
        <v>42326.503472222219</v>
      </c>
      <c r="E1662" s="16">
        <v>208</v>
      </c>
      <c r="F1662" s="71" t="s">
        <v>153</v>
      </c>
      <c r="G1662" s="16">
        <f t="shared" si="58"/>
        <v>1.456</v>
      </c>
      <c r="H1662" s="20">
        <v>-18.86</v>
      </c>
      <c r="I1662" s="20">
        <v>-41.8</v>
      </c>
      <c r="J1662" s="16">
        <v>163</v>
      </c>
      <c r="K1662" s="16">
        <v>75</v>
      </c>
      <c r="L1662" s="16" t="s">
        <v>151</v>
      </c>
      <c r="M1662" s="78"/>
    </row>
    <row r="1663" spans="1:13" ht="30" x14ac:dyDescent="0.2">
      <c r="A1663" s="55" t="s">
        <v>315</v>
      </c>
      <c r="B1663" s="75" t="s">
        <v>153</v>
      </c>
      <c r="C1663" s="45">
        <v>1.2E-2</v>
      </c>
      <c r="D1663" s="46">
        <v>42327.263888888891</v>
      </c>
      <c r="E1663" s="16">
        <v>208</v>
      </c>
      <c r="F1663" s="71" t="s">
        <v>153</v>
      </c>
      <c r="G1663" s="16">
        <f t="shared" si="58"/>
        <v>2.496</v>
      </c>
      <c r="H1663" s="20">
        <v>-18.86</v>
      </c>
      <c r="I1663" s="20">
        <v>-41.8</v>
      </c>
      <c r="J1663" s="16">
        <v>163</v>
      </c>
      <c r="K1663" s="16">
        <v>75</v>
      </c>
      <c r="L1663" s="16" t="s">
        <v>151</v>
      </c>
      <c r="M1663" s="78"/>
    </row>
    <row r="1664" spans="1:13" ht="30" x14ac:dyDescent="0.2">
      <c r="A1664" s="55" t="s">
        <v>315</v>
      </c>
      <c r="B1664" s="75" t="s">
        <v>153</v>
      </c>
      <c r="C1664" s="45">
        <v>1.4E-2</v>
      </c>
      <c r="D1664" s="46">
        <v>42325.854166666664</v>
      </c>
      <c r="E1664" s="16">
        <v>208</v>
      </c>
      <c r="F1664" s="71" t="s">
        <v>153</v>
      </c>
      <c r="G1664" s="16">
        <f t="shared" si="58"/>
        <v>2.9119999999999999</v>
      </c>
      <c r="H1664" s="20">
        <v>-18.86</v>
      </c>
      <c r="I1664" s="20">
        <v>-41.8</v>
      </c>
      <c r="J1664" s="16">
        <v>163</v>
      </c>
      <c r="K1664" s="16">
        <v>75</v>
      </c>
      <c r="L1664" s="16" t="s">
        <v>151</v>
      </c>
      <c r="M1664" s="78"/>
    </row>
    <row r="1665" spans="1:13" ht="30" x14ac:dyDescent="0.2">
      <c r="A1665" s="55" t="s">
        <v>315</v>
      </c>
      <c r="B1665" s="75" t="s">
        <v>153</v>
      </c>
      <c r="C1665" s="45">
        <v>1.9E-2</v>
      </c>
      <c r="D1665" s="46">
        <v>42331.277777777781</v>
      </c>
      <c r="E1665" s="16">
        <v>208</v>
      </c>
      <c r="F1665" s="71" t="s">
        <v>153</v>
      </c>
      <c r="G1665" s="16">
        <f t="shared" si="58"/>
        <v>3.952</v>
      </c>
      <c r="H1665" s="20">
        <v>-18.86</v>
      </c>
      <c r="I1665" s="20">
        <v>-41.8</v>
      </c>
      <c r="J1665" s="16">
        <v>163</v>
      </c>
      <c r="K1665" s="16">
        <v>75</v>
      </c>
      <c r="L1665" s="16" t="s">
        <v>151</v>
      </c>
      <c r="M1665" s="78"/>
    </row>
    <row r="1666" spans="1:13" ht="30" x14ac:dyDescent="0.2">
      <c r="A1666" s="55" t="s">
        <v>315</v>
      </c>
      <c r="B1666" s="75" t="s">
        <v>153</v>
      </c>
      <c r="C1666" s="45">
        <v>2.1000000000000001E-2</v>
      </c>
      <c r="D1666" s="46">
        <v>42329.243055555555</v>
      </c>
      <c r="E1666" s="16">
        <v>208</v>
      </c>
      <c r="F1666" s="71" t="s">
        <v>153</v>
      </c>
      <c r="G1666" s="16">
        <f t="shared" si="58"/>
        <v>4.3680000000000003</v>
      </c>
      <c r="H1666" s="20">
        <v>-18.86</v>
      </c>
      <c r="I1666" s="20">
        <v>-41.8</v>
      </c>
      <c r="J1666" s="16">
        <v>163</v>
      </c>
      <c r="K1666" s="16">
        <v>75</v>
      </c>
      <c r="L1666" s="16" t="s">
        <v>151</v>
      </c>
      <c r="M1666" s="78"/>
    </row>
    <row r="1667" spans="1:13" ht="30" x14ac:dyDescent="0.2">
      <c r="A1667" s="55" t="s">
        <v>315</v>
      </c>
      <c r="B1667" s="75" t="s">
        <v>153</v>
      </c>
      <c r="C1667" s="45">
        <v>2.1000000000000001E-2</v>
      </c>
      <c r="D1667" s="46">
        <v>42336.25</v>
      </c>
      <c r="E1667" s="16">
        <v>208</v>
      </c>
      <c r="F1667" s="71" t="s">
        <v>153</v>
      </c>
      <c r="G1667" s="16">
        <f t="shared" si="58"/>
        <v>4.3680000000000003</v>
      </c>
      <c r="H1667" s="20">
        <v>-18.86</v>
      </c>
      <c r="I1667" s="20">
        <v>-41.8</v>
      </c>
      <c r="J1667" s="16">
        <v>163</v>
      </c>
      <c r="K1667" s="16">
        <v>75</v>
      </c>
      <c r="L1667" s="16" t="s">
        <v>151</v>
      </c>
      <c r="M1667" s="78"/>
    </row>
    <row r="1668" spans="1:13" ht="30" x14ac:dyDescent="0.2">
      <c r="A1668" s="55" t="s">
        <v>315</v>
      </c>
      <c r="B1668" s="75" t="s">
        <v>153</v>
      </c>
      <c r="C1668" s="45">
        <v>2.1000000000000001E-2</v>
      </c>
      <c r="D1668" s="46">
        <v>42337.395833333336</v>
      </c>
      <c r="E1668" s="16">
        <v>208</v>
      </c>
      <c r="F1668" s="71" t="s">
        <v>153</v>
      </c>
      <c r="G1668" s="16">
        <f t="shared" si="58"/>
        <v>4.3680000000000003</v>
      </c>
      <c r="H1668" s="20">
        <v>-18.86</v>
      </c>
      <c r="I1668" s="20">
        <v>-41.8</v>
      </c>
      <c r="J1668" s="16">
        <v>163</v>
      </c>
      <c r="K1668" s="16">
        <v>75</v>
      </c>
      <c r="L1668" s="16" t="s">
        <v>151</v>
      </c>
      <c r="M1668" s="78"/>
    </row>
    <row r="1669" spans="1:13" ht="30" x14ac:dyDescent="0.2">
      <c r="A1669" s="55" t="s">
        <v>315</v>
      </c>
      <c r="B1669" s="75" t="s">
        <v>153</v>
      </c>
      <c r="C1669" s="45">
        <v>2.4E-2</v>
      </c>
      <c r="D1669" s="46">
        <v>42333.277777777781</v>
      </c>
      <c r="E1669" s="16">
        <v>208</v>
      </c>
      <c r="F1669" s="71" t="s">
        <v>153</v>
      </c>
      <c r="G1669" s="16">
        <f t="shared" si="58"/>
        <v>4.992</v>
      </c>
      <c r="H1669" s="20">
        <v>-18.86</v>
      </c>
      <c r="I1669" s="20">
        <v>-41.8</v>
      </c>
      <c r="J1669" s="16">
        <v>163</v>
      </c>
      <c r="K1669" s="16">
        <v>75</v>
      </c>
      <c r="L1669" s="16" t="s">
        <v>151</v>
      </c>
      <c r="M1669" s="78"/>
    </row>
    <row r="1670" spans="1:13" ht="30" x14ac:dyDescent="0.2">
      <c r="A1670" s="55" t="s">
        <v>315</v>
      </c>
      <c r="B1670" s="75" t="s">
        <v>153</v>
      </c>
      <c r="C1670" s="45">
        <v>2.8000000000000001E-2</v>
      </c>
      <c r="D1670" s="46">
        <v>42332.270833333336</v>
      </c>
      <c r="E1670" s="16">
        <v>208</v>
      </c>
      <c r="F1670" s="71" t="s">
        <v>153</v>
      </c>
      <c r="G1670" s="16">
        <f t="shared" si="58"/>
        <v>5.8239999999999998</v>
      </c>
      <c r="H1670" s="20">
        <v>-18.86</v>
      </c>
      <c r="I1670" s="20">
        <v>-41.8</v>
      </c>
      <c r="J1670" s="16">
        <v>163</v>
      </c>
      <c r="K1670" s="16">
        <v>75</v>
      </c>
      <c r="L1670" s="16" t="s">
        <v>151</v>
      </c>
      <c r="M1670" s="78"/>
    </row>
    <row r="1671" spans="1:13" ht="30" x14ac:dyDescent="0.2">
      <c r="A1671" s="55" t="s">
        <v>315</v>
      </c>
      <c r="B1671" s="75" t="s">
        <v>153</v>
      </c>
      <c r="C1671" s="45">
        <v>3.5000000000000003E-2</v>
      </c>
      <c r="D1671" s="46">
        <v>42328.256944444445</v>
      </c>
      <c r="E1671" s="16">
        <v>208</v>
      </c>
      <c r="F1671" s="71" t="s">
        <v>153</v>
      </c>
      <c r="G1671" s="16">
        <f t="shared" si="58"/>
        <v>7.2800000000000011</v>
      </c>
      <c r="H1671" s="20">
        <v>-18.86</v>
      </c>
      <c r="I1671" s="20">
        <v>-41.8</v>
      </c>
      <c r="J1671" s="16">
        <v>163</v>
      </c>
      <c r="K1671" s="16">
        <v>75</v>
      </c>
      <c r="L1671" s="16" t="s">
        <v>151</v>
      </c>
      <c r="M1671" s="78"/>
    </row>
    <row r="1672" spans="1:13" ht="30" x14ac:dyDescent="0.2">
      <c r="A1672" s="27" t="s">
        <v>315</v>
      </c>
      <c r="B1672" s="75" t="s">
        <v>153</v>
      </c>
      <c r="C1672" s="28">
        <v>0.04</v>
      </c>
      <c r="D1672" s="31">
        <v>42342.57916666667</v>
      </c>
      <c r="E1672" s="16">
        <v>452</v>
      </c>
      <c r="F1672" s="71" t="s">
        <v>153</v>
      </c>
      <c r="G1672" s="16">
        <f t="shared" si="58"/>
        <v>18.080000000000002</v>
      </c>
      <c r="H1672" s="20">
        <v>-18.86</v>
      </c>
      <c r="I1672" s="20">
        <v>-41.8</v>
      </c>
      <c r="J1672" s="16">
        <v>163</v>
      </c>
      <c r="K1672" s="16">
        <v>98.6</v>
      </c>
      <c r="L1672" s="16" t="s">
        <v>151</v>
      </c>
      <c r="M1672" s="78"/>
    </row>
    <row r="1673" spans="1:13" ht="30" x14ac:dyDescent="0.2">
      <c r="A1673" s="27" t="s">
        <v>315</v>
      </c>
      <c r="B1673" s="75" t="s">
        <v>153</v>
      </c>
      <c r="C1673" s="28">
        <v>0.04</v>
      </c>
      <c r="D1673" s="31">
        <v>42346.474305555559</v>
      </c>
      <c r="E1673" s="16">
        <v>452</v>
      </c>
      <c r="F1673" s="71" t="s">
        <v>153</v>
      </c>
      <c r="G1673" s="16">
        <f t="shared" si="58"/>
        <v>18.080000000000002</v>
      </c>
      <c r="H1673" s="20">
        <v>-18.86</v>
      </c>
      <c r="I1673" s="20">
        <v>-41.8</v>
      </c>
      <c r="J1673" s="16">
        <v>163</v>
      </c>
      <c r="K1673" s="16">
        <v>98.6</v>
      </c>
      <c r="L1673" s="16" t="s">
        <v>151</v>
      </c>
      <c r="M1673" s="78"/>
    </row>
    <row r="1674" spans="1:13" ht="30" x14ac:dyDescent="0.2">
      <c r="A1674" s="55" t="s">
        <v>315</v>
      </c>
      <c r="B1674" s="75" t="s">
        <v>153</v>
      </c>
      <c r="C1674" s="45">
        <v>4.7E-2</v>
      </c>
      <c r="D1674" s="46">
        <v>42330.283333333333</v>
      </c>
      <c r="E1674" s="16">
        <v>208</v>
      </c>
      <c r="F1674" s="71" t="s">
        <v>153</v>
      </c>
      <c r="G1674" s="16">
        <f t="shared" si="58"/>
        <v>9.7759999999999998</v>
      </c>
      <c r="H1674" s="20">
        <v>-18.86</v>
      </c>
      <c r="I1674" s="20">
        <v>-41.8</v>
      </c>
      <c r="J1674" s="16">
        <v>163</v>
      </c>
      <c r="K1674" s="16">
        <v>75</v>
      </c>
      <c r="L1674" s="16" t="s">
        <v>151</v>
      </c>
      <c r="M1674" s="78"/>
    </row>
    <row r="1675" spans="1:13" ht="30" x14ac:dyDescent="0.2">
      <c r="A1675" s="55" t="s">
        <v>315</v>
      </c>
      <c r="B1675" s="75" t="s">
        <v>153</v>
      </c>
      <c r="C1675" s="45">
        <v>5.0999999999999997E-2</v>
      </c>
      <c r="D1675" s="46">
        <v>42338.253472222219</v>
      </c>
      <c r="E1675" s="16">
        <v>208</v>
      </c>
      <c r="F1675" s="71" t="s">
        <v>153</v>
      </c>
      <c r="G1675" s="16">
        <f t="shared" si="58"/>
        <v>10.607999999999999</v>
      </c>
      <c r="H1675" s="20">
        <v>-18.86</v>
      </c>
      <c r="I1675" s="20">
        <v>-41.8</v>
      </c>
      <c r="J1675" s="16">
        <v>163</v>
      </c>
      <c r="K1675" s="16">
        <v>75</v>
      </c>
      <c r="L1675" s="16" t="s">
        <v>151</v>
      </c>
      <c r="M1675" s="78"/>
    </row>
    <row r="1676" spans="1:13" ht="30" x14ac:dyDescent="0.2">
      <c r="A1676" s="27" t="s">
        <v>315</v>
      </c>
      <c r="B1676" s="28">
        <v>5.0000000000000001E-3</v>
      </c>
      <c r="C1676" s="71" t="s">
        <v>153</v>
      </c>
      <c r="D1676" s="31">
        <v>42345.518750000003</v>
      </c>
      <c r="E1676" s="16">
        <v>452</v>
      </c>
      <c r="F1676" s="16">
        <f>B1676*E1676</f>
        <v>2.2600000000000002</v>
      </c>
      <c r="G1676" s="71" t="s">
        <v>153</v>
      </c>
      <c r="H1676" s="20">
        <v>-18.86</v>
      </c>
      <c r="I1676" s="20">
        <v>-41.8</v>
      </c>
      <c r="J1676" s="16">
        <v>163</v>
      </c>
      <c r="K1676" s="16">
        <v>98.6</v>
      </c>
      <c r="L1676" s="16" t="s">
        <v>151</v>
      </c>
      <c r="M1676" s="78"/>
    </row>
    <row r="1677" spans="1:13" ht="30" x14ac:dyDescent="0.2">
      <c r="A1677" s="55" t="s">
        <v>316</v>
      </c>
      <c r="B1677" s="75" t="s">
        <v>153</v>
      </c>
      <c r="C1677" s="45">
        <v>4.0000000000000001E-3</v>
      </c>
      <c r="D1677" s="46">
        <v>42335</v>
      </c>
      <c r="E1677" s="16">
        <v>208</v>
      </c>
      <c r="F1677" s="71" t="s">
        <v>153</v>
      </c>
      <c r="G1677" s="16">
        <f t="shared" ref="G1677:G1708" si="59">C1677*E1677</f>
        <v>0.83200000000000007</v>
      </c>
      <c r="H1677" s="20">
        <v>-18.88</v>
      </c>
      <c r="I1677" s="20">
        <v>-41.7</v>
      </c>
      <c r="J1677" s="16">
        <v>162</v>
      </c>
      <c r="K1677" s="16">
        <v>75</v>
      </c>
      <c r="L1677" s="16" t="s">
        <v>151</v>
      </c>
      <c r="M1677" s="78"/>
    </row>
    <row r="1678" spans="1:13" ht="30" x14ac:dyDescent="0.2">
      <c r="A1678" s="55" t="s">
        <v>316</v>
      </c>
      <c r="B1678" s="75" t="s">
        <v>153</v>
      </c>
      <c r="C1678" s="45">
        <v>0.01</v>
      </c>
      <c r="D1678" s="46">
        <v>42325.805555555555</v>
      </c>
      <c r="E1678" s="16">
        <v>208</v>
      </c>
      <c r="F1678" s="71" t="s">
        <v>153</v>
      </c>
      <c r="G1678" s="16">
        <f t="shared" si="59"/>
        <v>2.08</v>
      </c>
      <c r="H1678" s="20">
        <v>-18.88</v>
      </c>
      <c r="I1678" s="20">
        <v>-41.7</v>
      </c>
      <c r="J1678" s="16">
        <v>162</v>
      </c>
      <c r="K1678" s="16">
        <v>75</v>
      </c>
      <c r="L1678" s="16" t="s">
        <v>151</v>
      </c>
      <c r="M1678" s="78"/>
    </row>
    <row r="1679" spans="1:13" ht="30" x14ac:dyDescent="0.2">
      <c r="A1679" s="27" t="s">
        <v>316</v>
      </c>
      <c r="B1679" s="75" t="s">
        <v>153</v>
      </c>
      <c r="C1679" s="28">
        <v>0.01</v>
      </c>
      <c r="D1679" s="31">
        <v>42360.493055555555</v>
      </c>
      <c r="E1679" s="16">
        <v>452</v>
      </c>
      <c r="F1679" s="71" t="s">
        <v>153</v>
      </c>
      <c r="G1679" s="16">
        <f t="shared" si="59"/>
        <v>4.5200000000000005</v>
      </c>
      <c r="H1679" s="20">
        <v>-18.88</v>
      </c>
      <c r="I1679" s="20">
        <v>-41.7</v>
      </c>
      <c r="J1679" s="16">
        <v>162</v>
      </c>
      <c r="K1679" s="16">
        <v>98.6</v>
      </c>
      <c r="L1679" s="16" t="s">
        <v>151</v>
      </c>
      <c r="M1679" s="78"/>
    </row>
    <row r="1680" spans="1:13" ht="30" x14ac:dyDescent="0.2">
      <c r="A1680" s="27" t="s">
        <v>316</v>
      </c>
      <c r="B1680" s="75" t="s">
        <v>153</v>
      </c>
      <c r="C1680" s="28">
        <v>0.01</v>
      </c>
      <c r="D1680" s="31">
        <v>42368.618055555555</v>
      </c>
      <c r="E1680" s="16">
        <v>452</v>
      </c>
      <c r="F1680" s="71" t="s">
        <v>153</v>
      </c>
      <c r="G1680" s="16">
        <f t="shared" si="59"/>
        <v>4.5200000000000005</v>
      </c>
      <c r="H1680" s="20">
        <v>-18.88</v>
      </c>
      <c r="I1680" s="20">
        <v>-41.7</v>
      </c>
      <c r="J1680" s="16">
        <v>162</v>
      </c>
      <c r="K1680" s="16">
        <v>98.6</v>
      </c>
      <c r="L1680" s="16" t="s">
        <v>151</v>
      </c>
      <c r="M1680" s="78"/>
    </row>
    <row r="1681" spans="1:13" ht="30" x14ac:dyDescent="0.2">
      <c r="A1681" s="55" t="s">
        <v>316</v>
      </c>
      <c r="B1681" s="75" t="s">
        <v>153</v>
      </c>
      <c r="C1681" s="45">
        <v>1.4999999999999999E-2</v>
      </c>
      <c r="D1681" s="46">
        <v>42326.475694444445</v>
      </c>
      <c r="E1681" s="16">
        <v>208</v>
      </c>
      <c r="F1681" s="71" t="s">
        <v>153</v>
      </c>
      <c r="G1681" s="16">
        <f t="shared" si="59"/>
        <v>3.12</v>
      </c>
      <c r="H1681" s="20">
        <v>-18.88</v>
      </c>
      <c r="I1681" s="20">
        <v>-41.7</v>
      </c>
      <c r="J1681" s="16">
        <v>162</v>
      </c>
      <c r="K1681" s="16">
        <v>75</v>
      </c>
      <c r="L1681" s="16" t="s">
        <v>151</v>
      </c>
      <c r="M1681" s="78"/>
    </row>
    <row r="1682" spans="1:13" ht="30" x14ac:dyDescent="0.2">
      <c r="A1682" s="55" t="s">
        <v>316</v>
      </c>
      <c r="B1682" s="75" t="s">
        <v>153</v>
      </c>
      <c r="C1682" s="45">
        <v>1.7000000000000001E-2</v>
      </c>
      <c r="D1682" s="46">
        <v>42332.298611111109</v>
      </c>
      <c r="E1682" s="16">
        <v>208</v>
      </c>
      <c r="F1682" s="71" t="s">
        <v>153</v>
      </c>
      <c r="G1682" s="16">
        <f t="shared" si="59"/>
        <v>3.5360000000000005</v>
      </c>
      <c r="H1682" s="20">
        <v>-18.88</v>
      </c>
      <c r="I1682" s="20">
        <v>-41.7</v>
      </c>
      <c r="J1682" s="16">
        <v>162</v>
      </c>
      <c r="K1682" s="16">
        <v>75</v>
      </c>
      <c r="L1682" s="16" t="s">
        <v>151</v>
      </c>
      <c r="M1682" s="78"/>
    </row>
    <row r="1683" spans="1:13" ht="30" x14ac:dyDescent="0.2">
      <c r="A1683" s="55" t="s">
        <v>316</v>
      </c>
      <c r="B1683" s="75" t="s">
        <v>153</v>
      </c>
      <c r="C1683" s="45">
        <v>1.7000000000000001E-2</v>
      </c>
      <c r="D1683" s="46">
        <v>42333</v>
      </c>
      <c r="E1683" s="16">
        <v>208</v>
      </c>
      <c r="F1683" s="71" t="s">
        <v>153</v>
      </c>
      <c r="G1683" s="16">
        <f t="shared" si="59"/>
        <v>3.5360000000000005</v>
      </c>
      <c r="H1683" s="20">
        <v>-18.88</v>
      </c>
      <c r="I1683" s="20">
        <v>-41.7</v>
      </c>
      <c r="J1683" s="16">
        <v>162</v>
      </c>
      <c r="K1683" s="16">
        <v>75</v>
      </c>
      <c r="L1683" s="16" t="s">
        <v>151</v>
      </c>
      <c r="M1683" s="78"/>
    </row>
    <row r="1684" spans="1:13" ht="30" x14ac:dyDescent="0.2">
      <c r="A1684" s="27" t="s">
        <v>316</v>
      </c>
      <c r="B1684" s="75" t="s">
        <v>153</v>
      </c>
      <c r="C1684" s="28">
        <v>0.02</v>
      </c>
      <c r="D1684" s="31">
        <v>42344.576388888891</v>
      </c>
      <c r="E1684" s="16">
        <v>452</v>
      </c>
      <c r="F1684" s="71" t="s">
        <v>153</v>
      </c>
      <c r="G1684" s="16">
        <f t="shared" si="59"/>
        <v>9.0400000000000009</v>
      </c>
      <c r="H1684" s="20">
        <v>-18.88</v>
      </c>
      <c r="I1684" s="20">
        <v>-41.7</v>
      </c>
      <c r="J1684" s="16">
        <v>162</v>
      </c>
      <c r="K1684" s="16">
        <v>98.6</v>
      </c>
      <c r="L1684" s="16" t="s">
        <v>151</v>
      </c>
      <c r="M1684" s="78"/>
    </row>
    <row r="1685" spans="1:13" ht="30" x14ac:dyDescent="0.2">
      <c r="A1685" s="27" t="s">
        <v>316</v>
      </c>
      <c r="B1685" s="75" t="s">
        <v>153</v>
      </c>
      <c r="C1685" s="28">
        <v>0.02</v>
      </c>
      <c r="D1685" s="31">
        <v>42367.583333333336</v>
      </c>
      <c r="E1685" s="16">
        <v>452</v>
      </c>
      <c r="F1685" s="71" t="s">
        <v>153</v>
      </c>
      <c r="G1685" s="16">
        <f t="shared" si="59"/>
        <v>9.0400000000000009</v>
      </c>
      <c r="H1685" s="20">
        <v>-18.88</v>
      </c>
      <c r="I1685" s="20">
        <v>-41.7</v>
      </c>
      <c r="J1685" s="16">
        <v>162</v>
      </c>
      <c r="K1685" s="16">
        <v>98.6</v>
      </c>
      <c r="L1685" s="16" t="s">
        <v>151</v>
      </c>
      <c r="M1685" s="78"/>
    </row>
    <row r="1686" spans="1:13" ht="17.45" customHeight="1" x14ac:dyDescent="0.2">
      <c r="A1686" s="55" t="s">
        <v>316</v>
      </c>
      <c r="B1686" s="75" t="s">
        <v>153</v>
      </c>
      <c r="C1686" s="45">
        <v>2.1000000000000001E-2</v>
      </c>
      <c r="D1686" s="46">
        <v>42327.333333333336</v>
      </c>
      <c r="E1686" s="16">
        <v>208</v>
      </c>
      <c r="F1686" s="71" t="s">
        <v>153</v>
      </c>
      <c r="G1686" s="16">
        <f t="shared" si="59"/>
        <v>4.3680000000000003</v>
      </c>
      <c r="H1686" s="20">
        <v>-18.88</v>
      </c>
      <c r="I1686" s="20">
        <v>-41.7</v>
      </c>
      <c r="J1686" s="16">
        <v>162</v>
      </c>
      <c r="K1686" s="16">
        <v>75</v>
      </c>
      <c r="L1686" s="16" t="s">
        <v>151</v>
      </c>
      <c r="M1686" s="78"/>
    </row>
    <row r="1687" spans="1:13" ht="30" x14ac:dyDescent="0.2">
      <c r="A1687" s="55" t="s">
        <v>316</v>
      </c>
      <c r="B1687" s="75" t="s">
        <v>153</v>
      </c>
      <c r="C1687" s="45">
        <v>2.4E-2</v>
      </c>
      <c r="D1687" s="46">
        <v>42336.288194444445</v>
      </c>
      <c r="E1687" s="16">
        <v>208</v>
      </c>
      <c r="F1687" s="71" t="s">
        <v>153</v>
      </c>
      <c r="G1687" s="16">
        <f t="shared" si="59"/>
        <v>4.992</v>
      </c>
      <c r="H1687" s="20">
        <v>-18.88</v>
      </c>
      <c r="I1687" s="20">
        <v>-41.7</v>
      </c>
      <c r="J1687" s="16">
        <v>162</v>
      </c>
      <c r="K1687" s="16">
        <v>75</v>
      </c>
      <c r="L1687" s="16" t="s">
        <v>151</v>
      </c>
      <c r="M1687" s="78"/>
    </row>
    <row r="1688" spans="1:13" ht="30" x14ac:dyDescent="0.2">
      <c r="A1688" s="55" t="s">
        <v>316</v>
      </c>
      <c r="B1688" s="75" t="s">
        <v>153</v>
      </c>
      <c r="C1688" s="45">
        <v>2.5999999999999999E-2</v>
      </c>
      <c r="D1688" s="46">
        <v>42337</v>
      </c>
      <c r="E1688" s="16">
        <v>208</v>
      </c>
      <c r="F1688" s="71" t="s">
        <v>153</v>
      </c>
      <c r="G1688" s="16">
        <f t="shared" si="59"/>
        <v>5.4079999999999995</v>
      </c>
      <c r="H1688" s="20">
        <v>-18.88</v>
      </c>
      <c r="I1688" s="20">
        <v>-41.7</v>
      </c>
      <c r="J1688" s="16">
        <v>162</v>
      </c>
      <c r="K1688" s="16">
        <v>75</v>
      </c>
      <c r="L1688" s="16" t="s">
        <v>151</v>
      </c>
      <c r="M1688" s="78"/>
    </row>
    <row r="1689" spans="1:13" ht="30" x14ac:dyDescent="0.2">
      <c r="A1689" s="27" t="s">
        <v>316</v>
      </c>
      <c r="B1689" s="75" t="s">
        <v>153</v>
      </c>
      <c r="C1689" s="28">
        <v>0.03</v>
      </c>
      <c r="D1689" s="31">
        <v>42342.449305555558</v>
      </c>
      <c r="E1689" s="16">
        <v>452</v>
      </c>
      <c r="F1689" s="71" t="s">
        <v>153</v>
      </c>
      <c r="G1689" s="16">
        <f t="shared" si="59"/>
        <v>13.559999999999999</v>
      </c>
      <c r="H1689" s="20">
        <v>-18.88</v>
      </c>
      <c r="I1689" s="20">
        <v>-41.7</v>
      </c>
      <c r="J1689" s="16">
        <v>162</v>
      </c>
      <c r="K1689" s="16">
        <v>98.6</v>
      </c>
      <c r="L1689" s="16" t="s">
        <v>151</v>
      </c>
      <c r="M1689" s="78"/>
    </row>
    <row r="1690" spans="1:13" ht="30" x14ac:dyDescent="0.2">
      <c r="A1690" s="27" t="s">
        <v>316</v>
      </c>
      <c r="B1690" s="75" t="s">
        <v>153</v>
      </c>
      <c r="C1690" s="28">
        <v>0.03</v>
      </c>
      <c r="D1690" s="31">
        <v>42346.525000000001</v>
      </c>
      <c r="E1690" s="16">
        <v>452</v>
      </c>
      <c r="F1690" s="71" t="s">
        <v>153</v>
      </c>
      <c r="G1690" s="16">
        <f t="shared" si="59"/>
        <v>13.559999999999999</v>
      </c>
      <c r="H1690" s="20">
        <v>-18.88</v>
      </c>
      <c r="I1690" s="20">
        <v>-41.7</v>
      </c>
      <c r="J1690" s="16">
        <v>162</v>
      </c>
      <c r="K1690" s="16">
        <v>98.6</v>
      </c>
      <c r="L1690" s="16" t="s">
        <v>151</v>
      </c>
      <c r="M1690" s="78"/>
    </row>
    <row r="1691" spans="1:13" ht="30" x14ac:dyDescent="0.2">
      <c r="A1691" s="55" t="s">
        <v>316</v>
      </c>
      <c r="B1691" s="75" t="s">
        <v>153</v>
      </c>
      <c r="C1691" s="45">
        <v>3.5000000000000003E-2</v>
      </c>
      <c r="D1691" s="46">
        <v>42328</v>
      </c>
      <c r="E1691" s="16">
        <v>208</v>
      </c>
      <c r="F1691" s="71" t="s">
        <v>153</v>
      </c>
      <c r="G1691" s="16">
        <f t="shared" si="59"/>
        <v>7.2800000000000011</v>
      </c>
      <c r="H1691" s="20">
        <v>-18.88</v>
      </c>
      <c r="I1691" s="20">
        <v>-41.7</v>
      </c>
      <c r="J1691" s="16">
        <v>162</v>
      </c>
      <c r="K1691" s="16">
        <v>75</v>
      </c>
      <c r="L1691" s="16" t="s">
        <v>151</v>
      </c>
      <c r="M1691" s="78"/>
    </row>
    <row r="1692" spans="1:13" ht="30" x14ac:dyDescent="0.2">
      <c r="A1692" s="27" t="s">
        <v>316</v>
      </c>
      <c r="B1692" s="75" t="s">
        <v>153</v>
      </c>
      <c r="C1692" s="28">
        <v>0.04</v>
      </c>
      <c r="D1692" s="31">
        <v>42343.53125</v>
      </c>
      <c r="E1692" s="16">
        <v>452</v>
      </c>
      <c r="F1692" s="71" t="s">
        <v>153</v>
      </c>
      <c r="G1692" s="16">
        <f t="shared" si="59"/>
        <v>18.080000000000002</v>
      </c>
      <c r="H1692" s="20">
        <v>-18.88</v>
      </c>
      <c r="I1692" s="20">
        <v>-41.7</v>
      </c>
      <c r="J1692" s="16">
        <v>162</v>
      </c>
      <c r="K1692" s="16">
        <v>98.6</v>
      </c>
      <c r="L1692" s="16" t="s">
        <v>151</v>
      </c>
      <c r="M1692" s="78"/>
    </row>
    <row r="1693" spans="1:13" ht="30" x14ac:dyDescent="0.2">
      <c r="A1693" s="55" t="s">
        <v>316</v>
      </c>
      <c r="B1693" s="75" t="s">
        <v>153</v>
      </c>
      <c r="C1693" s="45">
        <v>4.2000000000000003E-2</v>
      </c>
      <c r="D1693" s="46">
        <v>42338</v>
      </c>
      <c r="E1693" s="16">
        <v>208</v>
      </c>
      <c r="F1693" s="71" t="s">
        <v>153</v>
      </c>
      <c r="G1693" s="16">
        <f t="shared" si="59"/>
        <v>8.7360000000000007</v>
      </c>
      <c r="H1693" s="20">
        <v>-18.88</v>
      </c>
      <c r="I1693" s="20">
        <v>-41.7</v>
      </c>
      <c r="J1693" s="16">
        <v>162</v>
      </c>
      <c r="K1693" s="16">
        <v>75</v>
      </c>
      <c r="L1693" s="16" t="s">
        <v>151</v>
      </c>
      <c r="M1693" s="78"/>
    </row>
    <row r="1694" spans="1:13" ht="30" x14ac:dyDescent="0.2">
      <c r="A1694" s="55" t="s">
        <v>316</v>
      </c>
      <c r="B1694" s="75" t="s">
        <v>153</v>
      </c>
      <c r="C1694" s="45">
        <v>4.5999999999999999E-2</v>
      </c>
      <c r="D1694" s="46">
        <v>42329</v>
      </c>
      <c r="E1694" s="16">
        <v>208</v>
      </c>
      <c r="F1694" s="71" t="s">
        <v>153</v>
      </c>
      <c r="G1694" s="16">
        <f t="shared" si="59"/>
        <v>9.5679999999999996</v>
      </c>
      <c r="H1694" s="20">
        <v>-18.88</v>
      </c>
      <c r="I1694" s="20">
        <v>-41.7</v>
      </c>
      <c r="J1694" s="16">
        <v>162</v>
      </c>
      <c r="K1694" s="16">
        <v>75</v>
      </c>
      <c r="L1694" s="16" t="s">
        <v>151</v>
      </c>
      <c r="M1694" s="78"/>
    </row>
    <row r="1695" spans="1:13" ht="30" x14ac:dyDescent="0.2">
      <c r="A1695" s="55" t="s">
        <v>316</v>
      </c>
      <c r="B1695" s="75" t="s">
        <v>153</v>
      </c>
      <c r="C1695" s="45">
        <v>8.2000000000000003E-2</v>
      </c>
      <c r="D1695" s="46">
        <v>42331</v>
      </c>
      <c r="E1695" s="16">
        <v>208</v>
      </c>
      <c r="F1695" s="71" t="s">
        <v>153</v>
      </c>
      <c r="G1695" s="16">
        <f t="shared" si="59"/>
        <v>17.056000000000001</v>
      </c>
      <c r="H1695" s="20">
        <v>-18.88</v>
      </c>
      <c r="I1695" s="20">
        <v>-41.7</v>
      </c>
      <c r="J1695" s="16">
        <v>162</v>
      </c>
      <c r="K1695" s="16">
        <v>75</v>
      </c>
      <c r="L1695" s="16" t="s">
        <v>151</v>
      </c>
      <c r="M1695" s="78"/>
    </row>
    <row r="1696" spans="1:13" x14ac:dyDescent="0.2">
      <c r="A1696" s="27" t="s">
        <v>27</v>
      </c>
      <c r="B1696" s="75" t="s">
        <v>153</v>
      </c>
      <c r="C1696" s="28">
        <v>2E-3</v>
      </c>
      <c r="D1696" s="31">
        <v>42350.784722222219</v>
      </c>
      <c r="E1696" s="16">
        <v>275</v>
      </c>
      <c r="F1696" s="71" t="s">
        <v>153</v>
      </c>
      <c r="G1696" s="16">
        <f t="shared" si="59"/>
        <v>0.55000000000000004</v>
      </c>
      <c r="H1696" s="20">
        <v>-19.41</v>
      </c>
      <c r="I1696" s="20">
        <v>-42.42</v>
      </c>
      <c r="J1696" s="16">
        <v>237</v>
      </c>
      <c r="K1696" s="16">
        <v>74.3</v>
      </c>
      <c r="L1696" s="16" t="s">
        <v>151</v>
      </c>
      <c r="M1696" s="78"/>
    </row>
    <row r="1697" spans="1:13" x14ac:dyDescent="0.2">
      <c r="A1697" s="55" t="s">
        <v>27</v>
      </c>
      <c r="B1697" s="75" t="s">
        <v>153</v>
      </c>
      <c r="C1697" s="45">
        <v>1.0999999999999999E-2</v>
      </c>
      <c r="D1697" s="46">
        <v>42333.682638888888</v>
      </c>
      <c r="E1697" s="16">
        <v>157</v>
      </c>
      <c r="F1697" s="71" t="s">
        <v>153</v>
      </c>
      <c r="G1697" s="16">
        <f t="shared" si="59"/>
        <v>1.7269999999999999</v>
      </c>
      <c r="H1697" s="20">
        <v>-19.41</v>
      </c>
      <c r="I1697" s="20">
        <v>-42.42</v>
      </c>
      <c r="J1697" s="16">
        <v>226</v>
      </c>
      <c r="K1697" s="16">
        <v>153</v>
      </c>
      <c r="L1697" s="16" t="s">
        <v>151</v>
      </c>
      <c r="M1697" s="78"/>
    </row>
    <row r="1698" spans="1:13" x14ac:dyDescent="0.2">
      <c r="A1698" s="55" t="s">
        <v>27</v>
      </c>
      <c r="B1698" s="75" t="s">
        <v>153</v>
      </c>
      <c r="C1698" s="45">
        <v>1.4E-2</v>
      </c>
      <c r="D1698" s="46">
        <v>42328.362500000003</v>
      </c>
      <c r="E1698" s="16">
        <v>157</v>
      </c>
      <c r="F1698" s="71" t="s">
        <v>153</v>
      </c>
      <c r="G1698" s="16">
        <f t="shared" si="59"/>
        <v>2.198</v>
      </c>
      <c r="H1698" s="20">
        <v>-19.41</v>
      </c>
      <c r="I1698" s="20">
        <v>-42.42</v>
      </c>
      <c r="J1698" s="16">
        <v>226</v>
      </c>
      <c r="K1698" s="16">
        <v>153</v>
      </c>
      <c r="L1698" s="16" t="s">
        <v>151</v>
      </c>
      <c r="M1698" s="78"/>
    </row>
    <row r="1699" spans="1:13" x14ac:dyDescent="0.2">
      <c r="A1699" s="55" t="s">
        <v>27</v>
      </c>
      <c r="B1699" s="75" t="s">
        <v>153</v>
      </c>
      <c r="C1699" s="45">
        <v>0.02</v>
      </c>
      <c r="D1699" s="46">
        <v>42320.767361111109</v>
      </c>
      <c r="E1699" s="16">
        <v>157</v>
      </c>
      <c r="F1699" s="71" t="s">
        <v>153</v>
      </c>
      <c r="G1699" s="16">
        <f t="shared" si="59"/>
        <v>3.14</v>
      </c>
      <c r="H1699" s="20">
        <v>-19.41</v>
      </c>
      <c r="I1699" s="20">
        <v>-42.42</v>
      </c>
      <c r="J1699" s="16">
        <v>226</v>
      </c>
      <c r="K1699" s="16">
        <v>153</v>
      </c>
      <c r="L1699" s="16" t="s">
        <v>151</v>
      </c>
      <c r="M1699" s="78"/>
    </row>
    <row r="1700" spans="1:13" x14ac:dyDescent="0.2">
      <c r="A1700" s="55" t="s">
        <v>27</v>
      </c>
      <c r="B1700" s="75" t="s">
        <v>153</v>
      </c>
      <c r="C1700" s="45">
        <v>0.02</v>
      </c>
      <c r="D1700" s="46">
        <v>42335.65625</v>
      </c>
      <c r="E1700" s="16">
        <v>157</v>
      </c>
      <c r="F1700" s="71" t="s">
        <v>153</v>
      </c>
      <c r="G1700" s="16">
        <f t="shared" si="59"/>
        <v>3.14</v>
      </c>
      <c r="H1700" s="20">
        <v>-19.41</v>
      </c>
      <c r="I1700" s="20">
        <v>-42.42</v>
      </c>
      <c r="J1700" s="16">
        <v>226</v>
      </c>
      <c r="K1700" s="16">
        <v>153</v>
      </c>
      <c r="L1700" s="16" t="s">
        <v>151</v>
      </c>
      <c r="M1700" s="78"/>
    </row>
    <row r="1701" spans="1:13" x14ac:dyDescent="0.2">
      <c r="A1701" s="27" t="s">
        <v>27</v>
      </c>
      <c r="B1701" s="75" t="s">
        <v>153</v>
      </c>
      <c r="C1701" s="28">
        <v>0.02</v>
      </c>
      <c r="D1701" s="31">
        <v>42353.642361111109</v>
      </c>
      <c r="E1701" s="16">
        <v>275</v>
      </c>
      <c r="F1701" s="71" t="s">
        <v>153</v>
      </c>
      <c r="G1701" s="16">
        <f t="shared" si="59"/>
        <v>5.5</v>
      </c>
      <c r="H1701" s="20">
        <v>-19.41</v>
      </c>
      <c r="I1701" s="20">
        <v>-42.42</v>
      </c>
      <c r="J1701" s="16">
        <v>237</v>
      </c>
      <c r="K1701" s="16">
        <v>74.3</v>
      </c>
      <c r="L1701" s="16" t="s">
        <v>151</v>
      </c>
      <c r="M1701" s="78"/>
    </row>
    <row r="1702" spans="1:13" x14ac:dyDescent="0.2">
      <c r="A1702" s="55" t="s">
        <v>27</v>
      </c>
      <c r="B1702" s="45">
        <v>0.01</v>
      </c>
      <c r="C1702" s="45">
        <v>2.5000000000000001E-2</v>
      </c>
      <c r="D1702" s="46">
        <v>42326.756944444445</v>
      </c>
      <c r="E1702" s="16">
        <v>157</v>
      </c>
      <c r="F1702" s="16">
        <f>B1702*E1702</f>
        <v>1.57</v>
      </c>
      <c r="G1702" s="16">
        <f t="shared" si="59"/>
        <v>3.9250000000000003</v>
      </c>
      <c r="H1702" s="20">
        <v>-19.41</v>
      </c>
      <c r="I1702" s="20">
        <v>-42.42</v>
      </c>
      <c r="J1702" s="16">
        <v>226</v>
      </c>
      <c r="K1702" s="16">
        <v>153</v>
      </c>
      <c r="L1702" s="16" t="s">
        <v>151</v>
      </c>
      <c r="M1702" s="78"/>
    </row>
    <row r="1703" spans="1:13" x14ac:dyDescent="0.2">
      <c r="A1703" s="27" t="s">
        <v>27</v>
      </c>
      <c r="B1703" s="75" t="s">
        <v>153</v>
      </c>
      <c r="C1703" s="28">
        <v>5.5E-2</v>
      </c>
      <c r="D1703" s="31">
        <v>42339.777777777781</v>
      </c>
      <c r="E1703" s="16">
        <v>275</v>
      </c>
      <c r="F1703" s="71" t="s">
        <v>153</v>
      </c>
      <c r="G1703" s="16">
        <f t="shared" si="59"/>
        <v>15.125</v>
      </c>
      <c r="H1703" s="20">
        <v>-19.41</v>
      </c>
      <c r="I1703" s="20">
        <v>-42.42</v>
      </c>
      <c r="J1703" s="16">
        <v>237</v>
      </c>
      <c r="K1703" s="16">
        <v>74.3</v>
      </c>
      <c r="L1703" s="16" t="s">
        <v>151</v>
      </c>
      <c r="M1703" s="78"/>
    </row>
    <row r="1704" spans="1:13" ht="30" x14ac:dyDescent="0.2">
      <c r="A1704" s="55" t="s">
        <v>306</v>
      </c>
      <c r="B1704" s="75" t="s">
        <v>153</v>
      </c>
      <c r="C1704" s="45">
        <v>2.7E-2</v>
      </c>
      <c r="D1704" s="46">
        <v>42332</v>
      </c>
      <c r="E1704" s="16">
        <v>32.799999999999997</v>
      </c>
      <c r="F1704" s="71" t="s">
        <v>153</v>
      </c>
      <c r="G1704" s="16">
        <f t="shared" si="59"/>
        <v>0.88559999999999994</v>
      </c>
      <c r="H1704" s="20">
        <v>-19.48</v>
      </c>
      <c r="I1704" s="20">
        <v>-42.48</v>
      </c>
      <c r="J1704" s="16">
        <v>221</v>
      </c>
      <c r="K1704" s="16">
        <v>50.3</v>
      </c>
      <c r="L1704" s="16" t="s">
        <v>151</v>
      </c>
      <c r="M1704" s="78"/>
    </row>
    <row r="1705" spans="1:13" ht="30" x14ac:dyDescent="0.2">
      <c r="A1705" s="55" t="s">
        <v>306</v>
      </c>
      <c r="B1705" s="75" t="s">
        <v>153</v>
      </c>
      <c r="C1705" s="45">
        <v>3.7999999999999999E-2</v>
      </c>
      <c r="D1705" s="46">
        <v>42320.6875</v>
      </c>
      <c r="E1705" s="16">
        <v>32.799999999999997</v>
      </c>
      <c r="F1705" s="71" t="s">
        <v>153</v>
      </c>
      <c r="G1705" s="16">
        <f t="shared" si="59"/>
        <v>1.2464</v>
      </c>
      <c r="H1705" s="20">
        <v>-19.48</v>
      </c>
      <c r="I1705" s="20">
        <v>-42.48</v>
      </c>
      <c r="J1705" s="16">
        <v>221</v>
      </c>
      <c r="K1705" s="16">
        <v>50.3</v>
      </c>
      <c r="L1705" s="16" t="s">
        <v>151</v>
      </c>
      <c r="M1705" s="78"/>
    </row>
    <row r="1706" spans="1:13" ht="30" x14ac:dyDescent="0.2">
      <c r="A1706" s="55" t="s">
        <v>306</v>
      </c>
      <c r="B1706" s="75" t="s">
        <v>153</v>
      </c>
      <c r="C1706" s="45">
        <v>5.8000000000000003E-2</v>
      </c>
      <c r="D1706" s="46">
        <v>42335.824999999997</v>
      </c>
      <c r="E1706" s="16">
        <v>32.799999999999997</v>
      </c>
      <c r="F1706" s="71" t="s">
        <v>153</v>
      </c>
      <c r="G1706" s="16">
        <f t="shared" si="59"/>
        <v>1.9023999999999999</v>
      </c>
      <c r="H1706" s="20">
        <v>-19.48</v>
      </c>
      <c r="I1706" s="20">
        <v>-42.48</v>
      </c>
      <c r="J1706" s="16">
        <v>221</v>
      </c>
      <c r="K1706" s="16">
        <v>50.3</v>
      </c>
      <c r="L1706" s="16" t="s">
        <v>151</v>
      </c>
      <c r="M1706" s="78"/>
    </row>
    <row r="1707" spans="1:13" ht="30" x14ac:dyDescent="0.2">
      <c r="A1707" s="55" t="s">
        <v>306</v>
      </c>
      <c r="B1707" s="75" t="s">
        <v>153</v>
      </c>
      <c r="C1707" s="45">
        <v>0.1</v>
      </c>
      <c r="D1707" s="46">
        <v>42317.680555555555</v>
      </c>
      <c r="E1707" s="16">
        <v>32.799999999999997</v>
      </c>
      <c r="F1707" s="71" t="s">
        <v>153</v>
      </c>
      <c r="G1707" s="16">
        <f t="shared" si="59"/>
        <v>3.28</v>
      </c>
      <c r="H1707" s="20">
        <v>-19.48</v>
      </c>
      <c r="I1707" s="20">
        <v>-42.48</v>
      </c>
      <c r="J1707" s="16">
        <v>221</v>
      </c>
      <c r="K1707" s="16">
        <v>50.3</v>
      </c>
      <c r="L1707" s="16" t="s">
        <v>151</v>
      </c>
      <c r="M1707" s="78"/>
    </row>
    <row r="1708" spans="1:13" ht="30" x14ac:dyDescent="0.2">
      <c r="A1708" s="27" t="s">
        <v>248</v>
      </c>
      <c r="B1708" s="75" t="s">
        <v>153</v>
      </c>
      <c r="C1708" s="28">
        <v>1.7000000000000001E-2</v>
      </c>
      <c r="D1708" s="31">
        <v>42367.6875</v>
      </c>
      <c r="E1708" s="28">
        <v>62.3</v>
      </c>
      <c r="F1708" s="71" t="s">
        <v>153</v>
      </c>
      <c r="G1708" s="16">
        <f t="shared" si="59"/>
        <v>1.0590999999999999</v>
      </c>
      <c r="H1708" s="20">
        <v>-19.47</v>
      </c>
      <c r="I1708" s="20">
        <v>-42.47</v>
      </c>
      <c r="J1708" s="16">
        <v>229</v>
      </c>
      <c r="K1708" s="16">
        <v>169.5</v>
      </c>
      <c r="L1708" s="16" t="s">
        <v>151</v>
      </c>
      <c r="M1708" s="78"/>
    </row>
    <row r="1709" spans="1:13" ht="30" x14ac:dyDescent="0.2">
      <c r="A1709" s="55" t="s">
        <v>248</v>
      </c>
      <c r="B1709" s="75" t="s">
        <v>153</v>
      </c>
      <c r="C1709" s="45">
        <v>0.02</v>
      </c>
      <c r="D1709" s="46">
        <v>42331.40625</v>
      </c>
      <c r="E1709" s="16">
        <v>32.799999999999997</v>
      </c>
      <c r="F1709" s="71" t="s">
        <v>153</v>
      </c>
      <c r="G1709" s="16">
        <f t="shared" ref="G1709:G1740" si="60">C1709*E1709</f>
        <v>0.65599999999999992</v>
      </c>
      <c r="H1709" s="20">
        <v>-19.47</v>
      </c>
      <c r="I1709" s="20">
        <v>-42.47</v>
      </c>
      <c r="J1709" s="16">
        <v>229</v>
      </c>
      <c r="K1709" s="16">
        <v>50.3</v>
      </c>
      <c r="L1709" s="16" t="s">
        <v>151</v>
      </c>
      <c r="M1709" s="78"/>
    </row>
    <row r="1710" spans="1:13" ht="30" x14ac:dyDescent="0.2">
      <c r="A1710" s="55" t="s">
        <v>248</v>
      </c>
      <c r="B1710" s="75" t="s">
        <v>153</v>
      </c>
      <c r="C1710" s="45">
        <v>0.02</v>
      </c>
      <c r="D1710" s="46">
        <v>42332.368055555555</v>
      </c>
      <c r="E1710" s="16">
        <v>32.799999999999997</v>
      </c>
      <c r="F1710" s="71" t="s">
        <v>153</v>
      </c>
      <c r="G1710" s="16">
        <f t="shared" si="60"/>
        <v>0.65599999999999992</v>
      </c>
      <c r="H1710" s="20">
        <v>-19.47</v>
      </c>
      <c r="I1710" s="20">
        <v>-42.47</v>
      </c>
      <c r="J1710" s="16">
        <v>229</v>
      </c>
      <c r="K1710" s="16">
        <v>50.3</v>
      </c>
      <c r="L1710" s="16" t="s">
        <v>151</v>
      </c>
      <c r="M1710" s="78"/>
    </row>
    <row r="1711" spans="1:13" ht="30" x14ac:dyDescent="0.2">
      <c r="A1711" s="55" t="s">
        <v>248</v>
      </c>
      <c r="B1711" s="75" t="s">
        <v>153</v>
      </c>
      <c r="C1711" s="45">
        <v>2.5999999999999999E-2</v>
      </c>
      <c r="D1711" s="46">
        <v>42322.4375</v>
      </c>
      <c r="E1711" s="16">
        <v>32.799999999999997</v>
      </c>
      <c r="F1711" s="71" t="s">
        <v>153</v>
      </c>
      <c r="G1711" s="16">
        <f t="shared" si="60"/>
        <v>0.85279999999999989</v>
      </c>
      <c r="H1711" s="20">
        <v>-19.47</v>
      </c>
      <c r="I1711" s="20">
        <v>-42.47</v>
      </c>
      <c r="J1711" s="16">
        <v>229</v>
      </c>
      <c r="K1711" s="16">
        <v>50.3</v>
      </c>
      <c r="L1711" s="16" t="s">
        <v>151</v>
      </c>
      <c r="M1711" s="78"/>
    </row>
    <row r="1712" spans="1:13" ht="30" x14ac:dyDescent="0.2">
      <c r="A1712" s="27" t="s">
        <v>248</v>
      </c>
      <c r="B1712" s="75" t="s">
        <v>153</v>
      </c>
      <c r="C1712" s="28">
        <v>2.9000000000000001E-2</v>
      </c>
      <c r="D1712" s="31">
        <v>42345.378472222219</v>
      </c>
      <c r="E1712" s="28">
        <v>62.3</v>
      </c>
      <c r="F1712" s="71" t="s">
        <v>153</v>
      </c>
      <c r="G1712" s="16">
        <f t="shared" si="60"/>
        <v>1.8067</v>
      </c>
      <c r="H1712" s="20">
        <v>-19.47</v>
      </c>
      <c r="I1712" s="20">
        <v>-42.47</v>
      </c>
      <c r="J1712" s="16">
        <v>229</v>
      </c>
      <c r="K1712" s="16">
        <v>169.5</v>
      </c>
      <c r="L1712" s="16" t="s">
        <v>151</v>
      </c>
      <c r="M1712" s="78"/>
    </row>
    <row r="1713" spans="1:13" ht="30" x14ac:dyDescent="0.2">
      <c r="A1713" s="27" t="s">
        <v>248</v>
      </c>
      <c r="B1713" s="75" t="s">
        <v>153</v>
      </c>
      <c r="C1713" s="28">
        <v>3.3000000000000002E-2</v>
      </c>
      <c r="D1713" s="31">
        <v>42343.4375</v>
      </c>
      <c r="E1713" s="28">
        <v>62.3</v>
      </c>
      <c r="F1713" s="71" t="s">
        <v>153</v>
      </c>
      <c r="G1713" s="16">
        <f t="shared" si="60"/>
        <v>2.0558999999999998</v>
      </c>
      <c r="H1713" s="20">
        <v>-19.47</v>
      </c>
      <c r="I1713" s="20">
        <v>-42.47</v>
      </c>
      <c r="J1713" s="16">
        <v>229</v>
      </c>
      <c r="K1713" s="16">
        <v>169.5</v>
      </c>
      <c r="L1713" s="16" t="s">
        <v>151</v>
      </c>
      <c r="M1713" s="78"/>
    </row>
    <row r="1714" spans="1:13" ht="30" x14ac:dyDescent="0.2">
      <c r="A1714" s="55" t="s">
        <v>248</v>
      </c>
      <c r="B1714" s="75" t="s">
        <v>153</v>
      </c>
      <c r="C1714" s="45">
        <v>0.04</v>
      </c>
      <c r="D1714" s="46">
        <v>42326.40625</v>
      </c>
      <c r="E1714" s="16">
        <v>32.799999999999997</v>
      </c>
      <c r="F1714" s="71" t="s">
        <v>153</v>
      </c>
      <c r="G1714" s="16">
        <f t="shared" si="60"/>
        <v>1.3119999999999998</v>
      </c>
      <c r="H1714" s="20">
        <v>-19.47</v>
      </c>
      <c r="I1714" s="20">
        <v>-42.47</v>
      </c>
      <c r="J1714" s="16">
        <v>229</v>
      </c>
      <c r="K1714" s="16">
        <v>50.3</v>
      </c>
      <c r="L1714" s="16" t="s">
        <v>151</v>
      </c>
      <c r="M1714" s="78"/>
    </row>
    <row r="1715" spans="1:13" ht="30" x14ac:dyDescent="0.2">
      <c r="A1715" s="55" t="s">
        <v>248</v>
      </c>
      <c r="B1715" s="75" t="s">
        <v>153</v>
      </c>
      <c r="C1715" s="45">
        <v>7.46E-2</v>
      </c>
      <c r="D1715" s="46">
        <v>42319.409722222219</v>
      </c>
      <c r="E1715" s="16">
        <v>32.799999999999997</v>
      </c>
      <c r="F1715" s="71" t="s">
        <v>153</v>
      </c>
      <c r="G1715" s="16">
        <f t="shared" si="60"/>
        <v>2.4468799999999997</v>
      </c>
      <c r="H1715" s="20">
        <v>-19.47</v>
      </c>
      <c r="I1715" s="20">
        <v>-42.47</v>
      </c>
      <c r="J1715" s="16">
        <v>229</v>
      </c>
      <c r="K1715" s="16">
        <v>50.3</v>
      </c>
      <c r="L1715" s="16" t="s">
        <v>151</v>
      </c>
      <c r="M1715" s="78"/>
    </row>
    <row r="1716" spans="1:13" ht="30" x14ac:dyDescent="0.2">
      <c r="A1716" s="27" t="s">
        <v>218</v>
      </c>
      <c r="B1716" s="75" t="s">
        <v>153</v>
      </c>
      <c r="C1716" s="28">
        <v>6.0000000000000001E-3</v>
      </c>
      <c r="D1716" s="31">
        <v>42350.673611111109</v>
      </c>
      <c r="E1716" s="28">
        <v>62.3</v>
      </c>
      <c r="F1716" s="71" t="s">
        <v>153</v>
      </c>
      <c r="G1716" s="16">
        <f t="shared" si="60"/>
        <v>0.37379999999999997</v>
      </c>
      <c r="H1716" s="20">
        <v>-19.57</v>
      </c>
      <c r="I1716" s="20">
        <v>-42.49</v>
      </c>
      <c r="J1716" s="16">
        <v>229</v>
      </c>
      <c r="K1716" s="16">
        <v>169.5</v>
      </c>
      <c r="L1716" s="16" t="s">
        <v>151</v>
      </c>
      <c r="M1716" s="78"/>
    </row>
    <row r="1717" spans="1:13" ht="30" x14ac:dyDescent="0.2">
      <c r="A1717" s="55" t="s">
        <v>218</v>
      </c>
      <c r="B1717" s="75" t="s">
        <v>153</v>
      </c>
      <c r="C1717" s="45">
        <v>8.9999999999999993E-3</v>
      </c>
      <c r="D1717" s="46">
        <v>42332</v>
      </c>
      <c r="E1717" s="16">
        <v>32.799999999999997</v>
      </c>
      <c r="F1717" s="71" t="s">
        <v>153</v>
      </c>
      <c r="G1717" s="16">
        <f t="shared" si="60"/>
        <v>0.29519999999999996</v>
      </c>
      <c r="H1717" s="20">
        <v>-19.57</v>
      </c>
      <c r="I1717" s="20">
        <v>-42.49</v>
      </c>
      <c r="J1717" s="16">
        <v>278</v>
      </c>
      <c r="K1717" s="16">
        <v>50.3</v>
      </c>
      <c r="L1717" s="16" t="s">
        <v>151</v>
      </c>
      <c r="M1717" s="78"/>
    </row>
    <row r="1718" spans="1:13" ht="30" x14ac:dyDescent="0.2">
      <c r="A1718" s="55" t="s">
        <v>218</v>
      </c>
      <c r="B1718" s="75" t="s">
        <v>153</v>
      </c>
      <c r="C1718" s="45">
        <v>1.7999999999999999E-2</v>
      </c>
      <c r="D1718" s="46">
        <v>42320.597222222219</v>
      </c>
      <c r="E1718" s="16">
        <v>32.799999999999997</v>
      </c>
      <c r="F1718" s="71" t="s">
        <v>153</v>
      </c>
      <c r="G1718" s="16">
        <f t="shared" si="60"/>
        <v>0.59039999999999992</v>
      </c>
      <c r="H1718" s="20">
        <v>-19.57</v>
      </c>
      <c r="I1718" s="20">
        <v>-42.49</v>
      </c>
      <c r="J1718" s="16">
        <v>278</v>
      </c>
      <c r="K1718" s="16">
        <v>50.3</v>
      </c>
      <c r="L1718" s="16" t="s">
        <v>151</v>
      </c>
      <c r="M1718" s="78"/>
    </row>
    <row r="1719" spans="1:13" ht="30" x14ac:dyDescent="0.2">
      <c r="A1719" s="55" t="s">
        <v>218</v>
      </c>
      <c r="B1719" s="75" t="s">
        <v>153</v>
      </c>
      <c r="C1719" s="45">
        <v>5.0999999999999997E-2</v>
      </c>
      <c r="D1719" s="46">
        <v>42328.359027777777</v>
      </c>
      <c r="E1719" s="16">
        <v>32.799999999999997</v>
      </c>
      <c r="F1719" s="71" t="s">
        <v>153</v>
      </c>
      <c r="G1719" s="16">
        <f t="shared" si="60"/>
        <v>1.6727999999999998</v>
      </c>
      <c r="H1719" s="20">
        <v>-19.57</v>
      </c>
      <c r="I1719" s="20">
        <v>-42.49</v>
      </c>
      <c r="J1719" s="16">
        <v>278</v>
      </c>
      <c r="K1719" s="16">
        <v>50.3</v>
      </c>
      <c r="L1719" s="16" t="s">
        <v>151</v>
      </c>
      <c r="M1719" s="78"/>
    </row>
    <row r="1720" spans="1:13" ht="30" x14ac:dyDescent="0.2">
      <c r="A1720" s="55" t="s">
        <v>218</v>
      </c>
      <c r="B1720" s="75" t="s">
        <v>153</v>
      </c>
      <c r="C1720" s="45">
        <v>0.11600000000000001</v>
      </c>
      <c r="D1720" s="46">
        <v>42317.708333333336</v>
      </c>
      <c r="E1720" s="16">
        <v>32.799999999999997</v>
      </c>
      <c r="F1720" s="71" t="s">
        <v>153</v>
      </c>
      <c r="G1720" s="16">
        <f t="shared" si="60"/>
        <v>3.8047999999999997</v>
      </c>
      <c r="H1720" s="20">
        <v>-19.57</v>
      </c>
      <c r="I1720" s="20">
        <v>-42.49</v>
      </c>
      <c r="J1720" s="16">
        <v>278</v>
      </c>
      <c r="K1720" s="16">
        <v>50.3</v>
      </c>
      <c r="L1720" s="16" t="s">
        <v>151</v>
      </c>
      <c r="M1720" s="78"/>
    </row>
    <row r="1721" spans="1:13" x14ac:dyDescent="0.2">
      <c r="A1721" s="55" t="s">
        <v>296</v>
      </c>
      <c r="B1721" s="45">
        <v>2.64E-3</v>
      </c>
      <c r="C1721" s="45">
        <v>6.13E-3</v>
      </c>
      <c r="D1721" s="46">
        <v>42332.506944444445</v>
      </c>
      <c r="E1721" s="45">
        <v>217</v>
      </c>
      <c r="F1721" s="16">
        <f>B1721*E1721</f>
        <v>0.57287999999999994</v>
      </c>
      <c r="G1721" s="16">
        <f t="shared" si="60"/>
        <v>1.3302100000000001</v>
      </c>
      <c r="H1721" s="20">
        <v>-19.53</v>
      </c>
      <c r="I1721" s="20">
        <v>-40.81</v>
      </c>
      <c r="J1721" s="16">
        <v>90</v>
      </c>
      <c r="K1721" s="16">
        <v>27.7</v>
      </c>
      <c r="L1721" s="16" t="s">
        <v>151</v>
      </c>
      <c r="M1721" s="78"/>
    </row>
    <row r="1722" spans="1:13" x14ac:dyDescent="0.2">
      <c r="A1722" s="27" t="s">
        <v>296</v>
      </c>
      <c r="B1722" s="75" t="s">
        <v>153</v>
      </c>
      <c r="C1722" s="28">
        <v>0.01</v>
      </c>
      <c r="D1722" s="31">
        <v>42361.681250000001</v>
      </c>
      <c r="E1722" s="16">
        <v>514</v>
      </c>
      <c r="F1722" s="71" t="s">
        <v>153</v>
      </c>
      <c r="G1722" s="16">
        <f t="shared" si="60"/>
        <v>5.14</v>
      </c>
      <c r="H1722" s="20">
        <v>-19.53</v>
      </c>
      <c r="I1722" s="20">
        <v>-40.81</v>
      </c>
      <c r="J1722" s="16">
        <v>90</v>
      </c>
      <c r="K1722" s="16">
        <v>35.1</v>
      </c>
      <c r="L1722" s="16" t="s">
        <v>151</v>
      </c>
      <c r="M1722" s="78"/>
    </row>
    <row r="1723" spans="1:13" x14ac:dyDescent="0.2">
      <c r="A1723" s="27" t="s">
        <v>296</v>
      </c>
      <c r="B1723" s="75" t="s">
        <v>153</v>
      </c>
      <c r="C1723" s="28">
        <v>1.2E-2</v>
      </c>
      <c r="D1723" s="31">
        <v>42367.479166666664</v>
      </c>
      <c r="E1723" s="16">
        <v>514</v>
      </c>
      <c r="F1723" s="71" t="s">
        <v>153</v>
      </c>
      <c r="G1723" s="16">
        <f t="shared" si="60"/>
        <v>6.1680000000000001</v>
      </c>
      <c r="H1723" s="20">
        <v>-19.53</v>
      </c>
      <c r="I1723" s="20">
        <v>-40.81</v>
      </c>
      <c r="J1723" s="16">
        <v>90</v>
      </c>
      <c r="K1723" s="16">
        <v>35.1</v>
      </c>
      <c r="L1723" s="16" t="s">
        <v>151</v>
      </c>
      <c r="M1723" s="78"/>
    </row>
    <row r="1724" spans="1:13" x14ac:dyDescent="0.2">
      <c r="A1724" s="27" t="s">
        <v>296</v>
      </c>
      <c r="B1724" s="75" t="s">
        <v>153</v>
      </c>
      <c r="C1724" s="28">
        <v>1.2999999999999999E-2</v>
      </c>
      <c r="D1724" s="31">
        <v>42368.434027777781</v>
      </c>
      <c r="E1724" s="16">
        <v>514</v>
      </c>
      <c r="F1724" s="71" t="s">
        <v>153</v>
      </c>
      <c r="G1724" s="16">
        <f t="shared" si="60"/>
        <v>6.6819999999999995</v>
      </c>
      <c r="H1724" s="20">
        <v>-19.53</v>
      </c>
      <c r="I1724" s="20">
        <v>-40.81</v>
      </c>
      <c r="J1724" s="16">
        <v>90</v>
      </c>
      <c r="K1724" s="16">
        <v>35.1</v>
      </c>
      <c r="L1724" s="16" t="s">
        <v>151</v>
      </c>
      <c r="M1724" s="78"/>
    </row>
    <row r="1725" spans="1:13" x14ac:dyDescent="0.2">
      <c r="A1725" s="55" t="s">
        <v>296</v>
      </c>
      <c r="B1725" s="45">
        <v>8.4600000000000005E-3</v>
      </c>
      <c r="C1725" s="45">
        <v>1.3599999999999999E-2</v>
      </c>
      <c r="D1725" s="46">
        <v>42334.546527777777</v>
      </c>
      <c r="E1725" s="45">
        <v>217</v>
      </c>
      <c r="F1725" s="16">
        <f>B1725*E1725</f>
        <v>1.83582</v>
      </c>
      <c r="G1725" s="16">
        <f t="shared" si="60"/>
        <v>2.9512</v>
      </c>
      <c r="H1725" s="20">
        <v>-19.53</v>
      </c>
      <c r="I1725" s="20">
        <v>-40.81</v>
      </c>
      <c r="J1725" s="16">
        <v>90</v>
      </c>
      <c r="K1725" s="16">
        <v>27.7</v>
      </c>
      <c r="L1725" s="16" t="s">
        <v>151</v>
      </c>
      <c r="M1725" s="78"/>
    </row>
    <row r="1726" spans="1:13" x14ac:dyDescent="0.2">
      <c r="A1726" s="27" t="s">
        <v>296</v>
      </c>
      <c r="B1726" s="75" t="s">
        <v>153</v>
      </c>
      <c r="C1726" s="28">
        <v>1.4E-2</v>
      </c>
      <c r="D1726" s="31">
        <v>42364.430555555555</v>
      </c>
      <c r="E1726" s="16">
        <v>514</v>
      </c>
      <c r="F1726" s="71" t="s">
        <v>153</v>
      </c>
      <c r="G1726" s="16">
        <f t="shared" si="60"/>
        <v>7.1959999999999997</v>
      </c>
      <c r="H1726" s="20">
        <v>-19.53</v>
      </c>
      <c r="I1726" s="20">
        <v>-40.81</v>
      </c>
      <c r="J1726" s="16">
        <v>90</v>
      </c>
      <c r="K1726" s="16">
        <v>35.1</v>
      </c>
      <c r="L1726" s="16" t="s">
        <v>151</v>
      </c>
      <c r="M1726" s="78"/>
    </row>
    <row r="1727" spans="1:13" x14ac:dyDescent="0.2">
      <c r="A1727" s="27" t="s">
        <v>296</v>
      </c>
      <c r="B1727" s="75" t="s">
        <v>153</v>
      </c>
      <c r="C1727" s="28">
        <v>1.6E-2</v>
      </c>
      <c r="D1727" s="31">
        <v>42350.473611111112</v>
      </c>
      <c r="E1727" s="16">
        <v>514</v>
      </c>
      <c r="F1727" s="71" t="s">
        <v>153</v>
      </c>
      <c r="G1727" s="16">
        <f t="shared" si="60"/>
        <v>8.2240000000000002</v>
      </c>
      <c r="H1727" s="20">
        <v>-19.53</v>
      </c>
      <c r="I1727" s="20">
        <v>-40.81</v>
      </c>
      <c r="J1727" s="16">
        <v>90</v>
      </c>
      <c r="K1727" s="16">
        <v>35.1</v>
      </c>
      <c r="L1727" s="16" t="s">
        <v>151</v>
      </c>
      <c r="M1727" s="78"/>
    </row>
    <row r="1728" spans="1:13" x14ac:dyDescent="0.2">
      <c r="A1728" s="27" t="s">
        <v>296</v>
      </c>
      <c r="B1728" s="75" t="s">
        <v>153</v>
      </c>
      <c r="C1728" s="28">
        <v>1.6E-2</v>
      </c>
      <c r="D1728" s="31">
        <v>42357.506944444445</v>
      </c>
      <c r="E1728" s="16">
        <v>514</v>
      </c>
      <c r="F1728" s="71" t="s">
        <v>153</v>
      </c>
      <c r="G1728" s="16">
        <f t="shared" si="60"/>
        <v>8.2240000000000002</v>
      </c>
      <c r="H1728" s="20">
        <v>-19.53</v>
      </c>
      <c r="I1728" s="20">
        <v>-40.81</v>
      </c>
      <c r="J1728" s="16">
        <v>90</v>
      </c>
      <c r="K1728" s="16">
        <v>35.1</v>
      </c>
      <c r="L1728" s="16" t="s">
        <v>151</v>
      </c>
      <c r="M1728" s="78"/>
    </row>
    <row r="1729" spans="1:13" x14ac:dyDescent="0.2">
      <c r="A1729" s="27" t="s">
        <v>296</v>
      </c>
      <c r="B1729" s="75" t="s">
        <v>153</v>
      </c>
      <c r="C1729" s="28">
        <v>1.7000000000000001E-2</v>
      </c>
      <c r="D1729" s="31">
        <v>42348.552083333336</v>
      </c>
      <c r="E1729" s="16">
        <v>514</v>
      </c>
      <c r="F1729" s="71" t="s">
        <v>153</v>
      </c>
      <c r="G1729" s="16">
        <f t="shared" si="60"/>
        <v>8.7380000000000013</v>
      </c>
      <c r="H1729" s="20">
        <v>-19.53</v>
      </c>
      <c r="I1729" s="20">
        <v>-40.81</v>
      </c>
      <c r="J1729" s="16">
        <v>90</v>
      </c>
      <c r="K1729" s="16">
        <v>35.1</v>
      </c>
      <c r="L1729" s="16" t="s">
        <v>151</v>
      </c>
      <c r="M1729" s="78"/>
    </row>
    <row r="1730" spans="1:13" x14ac:dyDescent="0.2">
      <c r="A1730" s="55" t="s">
        <v>296</v>
      </c>
      <c r="B1730" s="45">
        <v>5.0499999999999998E-3</v>
      </c>
      <c r="C1730" s="45">
        <v>2.9399999999999999E-2</v>
      </c>
      <c r="D1730" s="46">
        <v>42328.569444444445</v>
      </c>
      <c r="E1730" s="45">
        <v>217</v>
      </c>
      <c r="F1730" s="16">
        <f>B1730*E1730</f>
        <v>1.09585</v>
      </c>
      <c r="G1730" s="16">
        <f t="shared" si="60"/>
        <v>6.3797999999999995</v>
      </c>
      <c r="H1730" s="20">
        <v>-19.53</v>
      </c>
      <c r="I1730" s="20">
        <v>-40.81</v>
      </c>
      <c r="J1730" s="16">
        <v>90</v>
      </c>
      <c r="K1730" s="16">
        <v>27.7</v>
      </c>
      <c r="L1730" s="16" t="s">
        <v>151</v>
      </c>
      <c r="M1730" s="78"/>
    </row>
    <row r="1731" spans="1:13" x14ac:dyDescent="0.2">
      <c r="A1731" s="27" t="s">
        <v>317</v>
      </c>
      <c r="B1731" s="75" t="s">
        <v>153</v>
      </c>
      <c r="C1731" s="28">
        <v>5.0000000000000001E-3</v>
      </c>
      <c r="D1731" s="31">
        <v>42354.486111111109</v>
      </c>
      <c r="E1731" s="16">
        <v>215</v>
      </c>
      <c r="F1731" s="71" t="s">
        <v>153</v>
      </c>
      <c r="G1731" s="16">
        <f t="shared" si="60"/>
        <v>1.075</v>
      </c>
      <c r="H1731" s="20">
        <v>-19.899999999999999</v>
      </c>
      <c r="I1731" s="20">
        <v>-42.58</v>
      </c>
      <c r="J1731" s="16">
        <v>301</v>
      </c>
      <c r="K1731" s="16">
        <v>181.3</v>
      </c>
      <c r="L1731" s="16" t="s">
        <v>151</v>
      </c>
      <c r="M1731" s="78"/>
    </row>
    <row r="1732" spans="1:13" x14ac:dyDescent="0.2">
      <c r="A1732" s="27" t="s">
        <v>317</v>
      </c>
      <c r="B1732" s="75" t="s">
        <v>153</v>
      </c>
      <c r="C1732" s="28">
        <v>3.5999999999999997E-2</v>
      </c>
      <c r="D1732" s="31">
        <v>42350.576388888891</v>
      </c>
      <c r="E1732" s="16">
        <v>215</v>
      </c>
      <c r="F1732" s="71" t="s">
        <v>153</v>
      </c>
      <c r="G1732" s="16">
        <f t="shared" si="60"/>
        <v>7.7399999999999993</v>
      </c>
      <c r="H1732" s="20">
        <v>-19.899999999999999</v>
      </c>
      <c r="I1732" s="20">
        <v>-42.58</v>
      </c>
      <c r="J1732" s="16">
        <v>301</v>
      </c>
      <c r="K1732" s="16">
        <v>181.3</v>
      </c>
      <c r="L1732" s="16" t="s">
        <v>151</v>
      </c>
      <c r="M1732" s="78"/>
    </row>
    <row r="1733" spans="1:13" x14ac:dyDescent="0.2">
      <c r="A1733" s="55" t="s">
        <v>317</v>
      </c>
      <c r="B1733" s="75" t="s">
        <v>153</v>
      </c>
      <c r="C1733" s="45">
        <v>4.2999999999999997E-2</v>
      </c>
      <c r="D1733" s="46">
        <v>42326.447916666664</v>
      </c>
      <c r="E1733" s="16">
        <v>112</v>
      </c>
      <c r="F1733" s="71" t="s">
        <v>153</v>
      </c>
      <c r="G1733" s="16">
        <f t="shared" si="60"/>
        <v>4.8159999999999998</v>
      </c>
      <c r="H1733" s="20">
        <v>-19.899999999999999</v>
      </c>
      <c r="I1733" s="20">
        <v>-42.58</v>
      </c>
      <c r="J1733" s="16">
        <v>301</v>
      </c>
      <c r="K1733" s="16">
        <v>84.1</v>
      </c>
      <c r="L1733" s="16" t="s">
        <v>151</v>
      </c>
      <c r="M1733" s="78"/>
    </row>
    <row r="1734" spans="1:13" ht="30" x14ac:dyDescent="0.2">
      <c r="A1734" s="55" t="s">
        <v>273</v>
      </c>
      <c r="B1734" s="45">
        <v>3.3500000000000001E-3</v>
      </c>
      <c r="C1734" s="45">
        <v>3.9100000000000003E-3</v>
      </c>
      <c r="D1734" s="46">
        <v>42329.416666666664</v>
      </c>
      <c r="E1734" s="16">
        <v>296</v>
      </c>
      <c r="F1734" s="16">
        <f>B1734*E1734</f>
        <v>0.99160000000000004</v>
      </c>
      <c r="G1734" s="16">
        <f t="shared" si="60"/>
        <v>1.1573600000000002</v>
      </c>
      <c r="H1734" s="20">
        <v>-19.41</v>
      </c>
      <c r="I1734" s="20">
        <v>-40.06</v>
      </c>
      <c r="J1734" s="16">
        <v>23</v>
      </c>
      <c r="K1734" s="16">
        <v>47.6</v>
      </c>
      <c r="L1734" s="16" t="s">
        <v>151</v>
      </c>
      <c r="M1734" s="78"/>
    </row>
    <row r="1735" spans="1:13" ht="30" x14ac:dyDescent="0.2">
      <c r="A1735" s="55" t="s">
        <v>273</v>
      </c>
      <c r="B1735" s="75" t="s">
        <v>153</v>
      </c>
      <c r="C1735" s="45">
        <v>6.0000000000000001E-3</v>
      </c>
      <c r="D1735" s="46">
        <v>42330.666666666664</v>
      </c>
      <c r="E1735" s="16">
        <v>296</v>
      </c>
      <c r="F1735" s="71" t="s">
        <v>153</v>
      </c>
      <c r="G1735" s="16">
        <f t="shared" si="60"/>
        <v>1.776</v>
      </c>
      <c r="H1735" s="20">
        <v>-19.41</v>
      </c>
      <c r="I1735" s="20">
        <v>-40.06</v>
      </c>
      <c r="J1735" s="16">
        <v>23</v>
      </c>
      <c r="K1735" s="16">
        <v>47.6</v>
      </c>
      <c r="L1735" s="16" t="s">
        <v>151</v>
      </c>
      <c r="M1735" s="78"/>
    </row>
    <row r="1736" spans="1:13" ht="30" x14ac:dyDescent="0.2">
      <c r="A1736" s="55" t="s">
        <v>273</v>
      </c>
      <c r="B1736" s="45">
        <v>2.7100000000000002E-3</v>
      </c>
      <c r="C1736" s="45">
        <v>7.7200000000000003E-3</v>
      </c>
      <c r="D1736" s="46">
        <v>42329.666666666664</v>
      </c>
      <c r="E1736" s="16">
        <v>296</v>
      </c>
      <c r="F1736" s="16">
        <f>B1736*E1736</f>
        <v>0.8021600000000001</v>
      </c>
      <c r="G1736" s="16">
        <f t="shared" si="60"/>
        <v>2.28512</v>
      </c>
      <c r="H1736" s="20">
        <v>-19.41</v>
      </c>
      <c r="I1736" s="20">
        <v>-40.06</v>
      </c>
      <c r="J1736" s="16">
        <v>23</v>
      </c>
      <c r="K1736" s="16">
        <v>47.6</v>
      </c>
      <c r="L1736" s="16" t="s">
        <v>151</v>
      </c>
      <c r="M1736" s="78"/>
    </row>
    <row r="1737" spans="1:13" ht="30" x14ac:dyDescent="0.2">
      <c r="A1737" s="55" t="s">
        <v>273</v>
      </c>
      <c r="B1737" s="75" t="s">
        <v>153</v>
      </c>
      <c r="C1737" s="45">
        <v>8.9999999999999993E-3</v>
      </c>
      <c r="D1737" s="46">
        <v>42330</v>
      </c>
      <c r="E1737" s="16">
        <v>296</v>
      </c>
      <c r="F1737" s="71" t="s">
        <v>153</v>
      </c>
      <c r="G1737" s="16">
        <f t="shared" si="60"/>
        <v>2.6639999999999997</v>
      </c>
      <c r="H1737" s="20">
        <v>-19.41</v>
      </c>
      <c r="I1737" s="20">
        <v>-40.06</v>
      </c>
      <c r="J1737" s="16">
        <v>23</v>
      </c>
      <c r="K1737" s="16">
        <v>47.6</v>
      </c>
      <c r="L1737" s="16" t="s">
        <v>151</v>
      </c>
      <c r="M1737" s="78"/>
    </row>
    <row r="1738" spans="1:13" ht="30" x14ac:dyDescent="0.2">
      <c r="A1738" s="55" t="s">
        <v>273</v>
      </c>
      <c r="B1738" s="75" t="s">
        <v>153</v>
      </c>
      <c r="C1738" s="45">
        <v>1.4E-2</v>
      </c>
      <c r="D1738" s="46">
        <v>42330</v>
      </c>
      <c r="E1738" s="16">
        <v>296</v>
      </c>
      <c r="F1738" s="71" t="s">
        <v>153</v>
      </c>
      <c r="G1738" s="16">
        <f t="shared" si="60"/>
        <v>4.1440000000000001</v>
      </c>
      <c r="H1738" s="20">
        <v>-19.41</v>
      </c>
      <c r="I1738" s="20">
        <v>-40.06</v>
      </c>
      <c r="J1738" s="16">
        <v>23</v>
      </c>
      <c r="K1738" s="16">
        <v>47.6</v>
      </c>
      <c r="L1738" s="16" t="s">
        <v>151</v>
      </c>
      <c r="M1738" s="78"/>
    </row>
    <row r="1739" spans="1:13" ht="30" x14ac:dyDescent="0.2">
      <c r="A1739" s="55" t="s">
        <v>273</v>
      </c>
      <c r="B1739" s="75" t="s">
        <v>153</v>
      </c>
      <c r="C1739" s="45">
        <v>1.4E-2</v>
      </c>
      <c r="D1739" s="46">
        <v>42331.916666666664</v>
      </c>
      <c r="E1739" s="16">
        <v>296</v>
      </c>
      <c r="F1739" s="71" t="s">
        <v>153</v>
      </c>
      <c r="G1739" s="16">
        <f t="shared" si="60"/>
        <v>4.1440000000000001</v>
      </c>
      <c r="H1739" s="20">
        <v>-19.41</v>
      </c>
      <c r="I1739" s="20">
        <v>-40.06</v>
      </c>
      <c r="J1739" s="16">
        <v>23</v>
      </c>
      <c r="K1739" s="16">
        <v>47.6</v>
      </c>
      <c r="L1739" s="16" t="s">
        <v>151</v>
      </c>
      <c r="M1739" s="78"/>
    </row>
    <row r="1740" spans="1:13" ht="30" x14ac:dyDescent="0.2">
      <c r="A1740" s="55" t="s">
        <v>273</v>
      </c>
      <c r="B1740" s="75" t="s">
        <v>153</v>
      </c>
      <c r="C1740" s="45">
        <v>1.7000000000000001E-2</v>
      </c>
      <c r="D1740" s="46">
        <v>42331.666666666664</v>
      </c>
      <c r="E1740" s="16">
        <v>296</v>
      </c>
      <c r="F1740" s="71" t="s">
        <v>153</v>
      </c>
      <c r="G1740" s="16">
        <f t="shared" si="60"/>
        <v>5.032</v>
      </c>
      <c r="H1740" s="20">
        <v>-19.41</v>
      </c>
      <c r="I1740" s="20">
        <v>-40.06</v>
      </c>
      <c r="J1740" s="16">
        <v>23</v>
      </c>
      <c r="K1740" s="16">
        <v>47.6</v>
      </c>
      <c r="L1740" s="16" t="s">
        <v>151</v>
      </c>
      <c r="M1740" s="78"/>
    </row>
    <row r="1741" spans="1:13" ht="30" x14ac:dyDescent="0.2">
      <c r="A1741" s="55" t="s">
        <v>273</v>
      </c>
      <c r="B1741" s="75" t="s">
        <v>153</v>
      </c>
      <c r="C1741" s="45">
        <v>1.7999999999999999E-2</v>
      </c>
      <c r="D1741" s="46">
        <v>42330.916666666664</v>
      </c>
      <c r="E1741" s="16">
        <v>296</v>
      </c>
      <c r="F1741" s="71" t="s">
        <v>153</v>
      </c>
      <c r="G1741" s="16">
        <f t="shared" ref="G1741:G1763" si="61">C1741*E1741</f>
        <v>5.3279999999999994</v>
      </c>
      <c r="H1741" s="20">
        <v>-19.41</v>
      </c>
      <c r="I1741" s="20">
        <v>-40.06</v>
      </c>
      <c r="J1741" s="16">
        <v>23</v>
      </c>
      <c r="K1741" s="16">
        <v>47.6</v>
      </c>
      <c r="L1741" s="16" t="s">
        <v>151</v>
      </c>
      <c r="M1741" s="78"/>
    </row>
    <row r="1742" spans="1:13" ht="30" x14ac:dyDescent="0.2">
      <c r="A1742" s="55" t="s">
        <v>273</v>
      </c>
      <c r="B1742" s="45">
        <v>4.5100000000000001E-3</v>
      </c>
      <c r="C1742" s="45">
        <v>2.9100000000000001E-2</v>
      </c>
      <c r="D1742" s="46">
        <v>42330.166666666664</v>
      </c>
      <c r="E1742" s="16">
        <v>296</v>
      </c>
      <c r="F1742" s="16">
        <f>B1742*E1742</f>
        <v>1.3349600000000001</v>
      </c>
      <c r="G1742" s="16">
        <f t="shared" si="61"/>
        <v>8.6135999999999999</v>
      </c>
      <c r="H1742" s="20">
        <v>-19.41</v>
      </c>
      <c r="I1742" s="20">
        <v>-40.06</v>
      </c>
      <c r="J1742" s="16">
        <v>23</v>
      </c>
      <c r="K1742" s="16">
        <v>47.6</v>
      </c>
      <c r="L1742" s="16" t="s">
        <v>151</v>
      </c>
      <c r="M1742" s="78"/>
    </row>
    <row r="1743" spans="1:13" ht="30" x14ac:dyDescent="0.2">
      <c r="A1743" s="55" t="s">
        <v>273</v>
      </c>
      <c r="B1743" s="45">
        <v>5.0299999999999997E-3</v>
      </c>
      <c r="C1743" s="45">
        <v>2.9399999999999999E-2</v>
      </c>
      <c r="D1743" s="46">
        <v>42329.916666666664</v>
      </c>
      <c r="E1743" s="16">
        <v>296</v>
      </c>
      <c r="F1743" s="16">
        <f>B1743*E1743</f>
        <v>1.48888</v>
      </c>
      <c r="G1743" s="16">
        <f t="shared" si="61"/>
        <v>8.702399999999999</v>
      </c>
      <c r="H1743" s="20">
        <v>-19.41</v>
      </c>
      <c r="I1743" s="20">
        <v>-40.06</v>
      </c>
      <c r="J1743" s="16">
        <v>23</v>
      </c>
      <c r="K1743" s="16">
        <v>47.6</v>
      </c>
      <c r="L1743" s="16" t="s">
        <v>151</v>
      </c>
      <c r="M1743" s="78"/>
    </row>
    <row r="1744" spans="1:13" ht="30" x14ac:dyDescent="0.2">
      <c r="A1744" s="55" t="s">
        <v>273</v>
      </c>
      <c r="B1744" s="75" t="s">
        <v>153</v>
      </c>
      <c r="C1744" s="45">
        <v>3.9E-2</v>
      </c>
      <c r="D1744" s="46">
        <v>42331.166666666664</v>
      </c>
      <c r="E1744" s="16">
        <v>296</v>
      </c>
      <c r="F1744" s="71" t="s">
        <v>153</v>
      </c>
      <c r="G1744" s="16">
        <f t="shared" si="61"/>
        <v>11.544</v>
      </c>
      <c r="H1744" s="20">
        <v>-19.41</v>
      </c>
      <c r="I1744" s="20">
        <v>-40.06</v>
      </c>
      <c r="J1744" s="16">
        <v>23</v>
      </c>
      <c r="K1744" s="16">
        <v>47.6</v>
      </c>
      <c r="L1744" s="16" t="s">
        <v>151</v>
      </c>
      <c r="M1744" s="78"/>
    </row>
    <row r="1745" spans="1:13" ht="30" x14ac:dyDescent="0.2">
      <c r="A1745" s="55" t="s">
        <v>273</v>
      </c>
      <c r="B1745" s="45">
        <v>4.9799999999999997E-2</v>
      </c>
      <c r="C1745" s="45">
        <v>0.04</v>
      </c>
      <c r="D1745" s="46">
        <v>42330.166666666664</v>
      </c>
      <c r="E1745" s="16">
        <v>296</v>
      </c>
      <c r="F1745" s="16">
        <f>B1745*E1745</f>
        <v>14.740799999999998</v>
      </c>
      <c r="G1745" s="16">
        <f t="shared" si="61"/>
        <v>11.84</v>
      </c>
      <c r="H1745" s="20">
        <v>-19.41</v>
      </c>
      <c r="I1745" s="20">
        <v>-40.06</v>
      </c>
      <c r="J1745" s="16">
        <v>23</v>
      </c>
      <c r="K1745" s="16">
        <v>47.6</v>
      </c>
      <c r="L1745" s="16" t="s">
        <v>151</v>
      </c>
      <c r="M1745" s="78"/>
    </row>
    <row r="1746" spans="1:13" ht="30" x14ac:dyDescent="0.2">
      <c r="A1746" s="55" t="s">
        <v>273</v>
      </c>
      <c r="B1746" s="45">
        <v>6.8699999999999997E-2</v>
      </c>
      <c r="C1746" s="45">
        <v>0.05</v>
      </c>
      <c r="D1746" s="46">
        <v>42329.416666666664</v>
      </c>
      <c r="E1746" s="16">
        <v>296</v>
      </c>
      <c r="F1746" s="16">
        <f>B1746*E1746</f>
        <v>20.3352</v>
      </c>
      <c r="G1746" s="16">
        <f t="shared" si="61"/>
        <v>14.8</v>
      </c>
      <c r="H1746" s="20">
        <v>-19.41</v>
      </c>
      <c r="I1746" s="20">
        <v>-40.06</v>
      </c>
      <c r="J1746" s="16">
        <v>23</v>
      </c>
      <c r="K1746" s="16">
        <v>47.6</v>
      </c>
      <c r="L1746" s="16" t="s">
        <v>151</v>
      </c>
      <c r="M1746" s="78"/>
    </row>
    <row r="1747" spans="1:13" ht="30" x14ac:dyDescent="0.2">
      <c r="A1747" s="55" t="s">
        <v>273</v>
      </c>
      <c r="B1747" s="45">
        <v>0.08</v>
      </c>
      <c r="C1747" s="45">
        <v>0.05</v>
      </c>
      <c r="D1747" s="46">
        <v>42329.666666666664</v>
      </c>
      <c r="E1747" s="16">
        <v>296</v>
      </c>
      <c r="F1747" s="16">
        <f>B1747*E1747</f>
        <v>23.68</v>
      </c>
      <c r="G1747" s="16">
        <f t="shared" si="61"/>
        <v>14.8</v>
      </c>
      <c r="H1747" s="20">
        <v>-19.41</v>
      </c>
      <c r="I1747" s="20">
        <v>-40.06</v>
      </c>
      <c r="J1747" s="16">
        <v>23</v>
      </c>
      <c r="K1747" s="16">
        <v>47.6</v>
      </c>
      <c r="L1747" s="16" t="s">
        <v>151</v>
      </c>
      <c r="M1747" s="78"/>
    </row>
    <row r="1748" spans="1:13" ht="30" x14ac:dyDescent="0.2">
      <c r="A1748" s="55" t="s">
        <v>273</v>
      </c>
      <c r="B1748" s="45">
        <v>2.5100000000000001E-2</v>
      </c>
      <c r="C1748" s="45">
        <v>0.06</v>
      </c>
      <c r="D1748" s="46">
        <v>42330.416666666664</v>
      </c>
      <c r="E1748" s="16">
        <v>296</v>
      </c>
      <c r="F1748" s="16">
        <f>B1748*E1748</f>
        <v>7.4296000000000006</v>
      </c>
      <c r="G1748" s="16">
        <f t="shared" si="61"/>
        <v>17.759999999999998</v>
      </c>
      <c r="H1748" s="20">
        <v>-19.41</v>
      </c>
      <c r="I1748" s="20">
        <v>-40.06</v>
      </c>
      <c r="J1748" s="16">
        <v>23</v>
      </c>
      <c r="K1748" s="16">
        <v>47.6</v>
      </c>
      <c r="L1748" s="16" t="s">
        <v>151</v>
      </c>
      <c r="M1748" s="78"/>
    </row>
    <row r="1749" spans="1:13" ht="30" x14ac:dyDescent="0.2">
      <c r="A1749" s="55" t="s">
        <v>273</v>
      </c>
      <c r="B1749" s="45">
        <v>8.1699999999999995E-2</v>
      </c>
      <c r="C1749" s="45">
        <v>0.06</v>
      </c>
      <c r="D1749" s="46">
        <v>42329.916666666664</v>
      </c>
      <c r="E1749" s="16">
        <v>296</v>
      </c>
      <c r="F1749" s="16">
        <f>B1749*E1749</f>
        <v>24.183199999999999</v>
      </c>
      <c r="G1749" s="16">
        <f t="shared" si="61"/>
        <v>17.759999999999998</v>
      </c>
      <c r="H1749" s="20">
        <v>-19.41</v>
      </c>
      <c r="I1749" s="20">
        <v>-40.06</v>
      </c>
      <c r="J1749" s="16">
        <v>23</v>
      </c>
      <c r="K1749" s="16">
        <v>47.6</v>
      </c>
      <c r="L1749" s="16" t="s">
        <v>151</v>
      </c>
      <c r="M1749" s="78"/>
    </row>
    <row r="1750" spans="1:13" ht="30" x14ac:dyDescent="0.2">
      <c r="A1750" s="55" t="s">
        <v>281</v>
      </c>
      <c r="B1750" s="75" t="s">
        <v>153</v>
      </c>
      <c r="C1750" s="45">
        <v>1.6E-2</v>
      </c>
      <c r="D1750" s="46">
        <v>42331.166666666664</v>
      </c>
      <c r="E1750" s="16">
        <v>296</v>
      </c>
      <c r="F1750" s="71" t="s">
        <v>153</v>
      </c>
      <c r="G1750" s="16">
        <f t="shared" si="61"/>
        <v>4.7359999999999998</v>
      </c>
      <c r="H1750" s="20">
        <v>-19.41</v>
      </c>
      <c r="I1750" s="20">
        <v>-40.06</v>
      </c>
      <c r="J1750" s="16">
        <v>19</v>
      </c>
      <c r="K1750" s="16">
        <v>47.6</v>
      </c>
      <c r="L1750" s="16" t="s">
        <v>151</v>
      </c>
      <c r="M1750" s="78"/>
    </row>
    <row r="1751" spans="1:13" ht="30" x14ac:dyDescent="0.2">
      <c r="A1751" s="55" t="s">
        <v>281</v>
      </c>
      <c r="B1751" s="75" t="s">
        <v>153</v>
      </c>
      <c r="C1751" s="45">
        <v>1.7999999999999999E-2</v>
      </c>
      <c r="D1751" s="46">
        <v>42330.666666666664</v>
      </c>
      <c r="E1751" s="16">
        <v>296</v>
      </c>
      <c r="F1751" s="71" t="s">
        <v>153</v>
      </c>
      <c r="G1751" s="16">
        <f t="shared" si="61"/>
        <v>5.3279999999999994</v>
      </c>
      <c r="H1751" s="20">
        <v>-19.41</v>
      </c>
      <c r="I1751" s="20">
        <v>-40.06</v>
      </c>
      <c r="J1751" s="16">
        <v>19</v>
      </c>
      <c r="K1751" s="16">
        <v>47.6</v>
      </c>
      <c r="L1751" s="16" t="s">
        <v>151</v>
      </c>
      <c r="M1751" s="78"/>
    </row>
    <row r="1752" spans="1:13" ht="30" x14ac:dyDescent="0.2">
      <c r="A1752" s="55" t="s">
        <v>281</v>
      </c>
      <c r="B1752" s="75" t="s">
        <v>153</v>
      </c>
      <c r="C1752" s="45">
        <v>1.7999999999999999E-2</v>
      </c>
      <c r="D1752" s="46">
        <v>42330.916666666664</v>
      </c>
      <c r="E1752" s="16">
        <v>296</v>
      </c>
      <c r="F1752" s="71" t="s">
        <v>153</v>
      </c>
      <c r="G1752" s="16">
        <f t="shared" si="61"/>
        <v>5.3279999999999994</v>
      </c>
      <c r="H1752" s="20">
        <v>-19.41</v>
      </c>
      <c r="I1752" s="20">
        <v>-40.06</v>
      </c>
      <c r="J1752" s="16">
        <v>19</v>
      </c>
      <c r="K1752" s="16">
        <v>47.6</v>
      </c>
      <c r="L1752" s="16" t="s">
        <v>151</v>
      </c>
      <c r="M1752" s="78"/>
    </row>
    <row r="1753" spans="1:13" ht="30" x14ac:dyDescent="0.2">
      <c r="A1753" s="55" t="s">
        <v>281</v>
      </c>
      <c r="B1753" s="75" t="s">
        <v>153</v>
      </c>
      <c r="C1753" s="45">
        <v>2.1999999999999999E-2</v>
      </c>
      <c r="D1753" s="46">
        <v>42331.666666666664</v>
      </c>
      <c r="E1753" s="16">
        <v>296</v>
      </c>
      <c r="F1753" s="71" t="s">
        <v>153</v>
      </c>
      <c r="G1753" s="16">
        <f t="shared" si="61"/>
        <v>6.5119999999999996</v>
      </c>
      <c r="H1753" s="20">
        <v>-19.41</v>
      </c>
      <c r="I1753" s="20">
        <v>-40.06</v>
      </c>
      <c r="J1753" s="16">
        <v>19</v>
      </c>
      <c r="K1753" s="16">
        <v>47.6</v>
      </c>
      <c r="L1753" s="16" t="s">
        <v>151</v>
      </c>
      <c r="M1753" s="78"/>
    </row>
    <row r="1754" spans="1:13" ht="30" x14ac:dyDescent="0.2">
      <c r="A1754" s="55" t="s">
        <v>281</v>
      </c>
      <c r="B1754" s="75" t="s">
        <v>153</v>
      </c>
      <c r="C1754" s="45">
        <v>2.1999999999999999E-2</v>
      </c>
      <c r="D1754" s="46">
        <v>42331.916666666664</v>
      </c>
      <c r="E1754" s="16">
        <v>296</v>
      </c>
      <c r="F1754" s="71" t="s">
        <v>153</v>
      </c>
      <c r="G1754" s="16">
        <f t="shared" si="61"/>
        <v>6.5119999999999996</v>
      </c>
      <c r="H1754" s="20">
        <v>-19.41</v>
      </c>
      <c r="I1754" s="20">
        <v>-40.06</v>
      </c>
      <c r="J1754" s="16">
        <v>19</v>
      </c>
      <c r="K1754" s="16">
        <v>47.6</v>
      </c>
      <c r="L1754" s="16" t="s">
        <v>151</v>
      </c>
      <c r="M1754" s="78"/>
    </row>
    <row r="1755" spans="1:13" ht="30" x14ac:dyDescent="0.2">
      <c r="A1755" s="55" t="s">
        <v>281</v>
      </c>
      <c r="B1755" s="45">
        <v>4.5199999999999997E-3</v>
      </c>
      <c r="C1755" s="45">
        <v>2.7799999999999998E-2</v>
      </c>
      <c r="D1755" s="46">
        <v>42329.916666666664</v>
      </c>
      <c r="E1755" s="16">
        <v>296</v>
      </c>
      <c r="F1755" s="16">
        <f>B1755*E1755</f>
        <v>1.33792</v>
      </c>
      <c r="G1755" s="16">
        <f t="shared" si="61"/>
        <v>8.2287999999999997</v>
      </c>
      <c r="H1755" s="20">
        <v>-19.41</v>
      </c>
      <c r="I1755" s="20">
        <v>-40.06</v>
      </c>
      <c r="J1755" s="16">
        <v>19</v>
      </c>
      <c r="K1755" s="16">
        <v>47.6</v>
      </c>
      <c r="L1755" s="16" t="s">
        <v>151</v>
      </c>
      <c r="M1755" s="78"/>
    </row>
    <row r="1756" spans="1:13" ht="30" x14ac:dyDescent="0.2">
      <c r="A1756" s="55" t="s">
        <v>281</v>
      </c>
      <c r="B1756" s="45">
        <v>5.0200000000000002E-3</v>
      </c>
      <c r="C1756" s="45">
        <v>2.9700000000000001E-2</v>
      </c>
      <c r="D1756" s="46">
        <v>42330.166666666664</v>
      </c>
      <c r="E1756" s="16">
        <v>296</v>
      </c>
      <c r="F1756" s="16">
        <f>B1756*E1756</f>
        <v>1.4859200000000001</v>
      </c>
      <c r="G1756" s="16">
        <f t="shared" si="61"/>
        <v>8.7911999999999999</v>
      </c>
      <c r="H1756" s="20">
        <v>-19.41</v>
      </c>
      <c r="I1756" s="20">
        <v>-40.06</v>
      </c>
      <c r="J1756" s="16">
        <v>19</v>
      </c>
      <c r="K1756" s="16">
        <v>47.6</v>
      </c>
      <c r="L1756" s="16" t="s">
        <v>151</v>
      </c>
      <c r="M1756" s="78"/>
    </row>
    <row r="1757" spans="1:13" ht="30" x14ac:dyDescent="0.2">
      <c r="A1757" s="55" t="s">
        <v>281</v>
      </c>
      <c r="B1757" s="45">
        <v>5.3299999999999997E-3</v>
      </c>
      <c r="C1757" s="45">
        <v>3.4000000000000002E-2</v>
      </c>
      <c r="D1757" s="46">
        <v>42329.666666666664</v>
      </c>
      <c r="E1757" s="16">
        <v>296</v>
      </c>
      <c r="F1757" s="16">
        <f>B1757*E1757</f>
        <v>1.57768</v>
      </c>
      <c r="G1757" s="16">
        <f t="shared" si="61"/>
        <v>10.064</v>
      </c>
      <c r="H1757" s="20">
        <v>-19.41</v>
      </c>
      <c r="I1757" s="20">
        <v>-40.06</v>
      </c>
      <c r="J1757" s="16">
        <v>19</v>
      </c>
      <c r="K1757" s="16">
        <v>47.6</v>
      </c>
      <c r="L1757" s="16" t="s">
        <v>151</v>
      </c>
      <c r="M1757" s="78"/>
    </row>
    <row r="1758" spans="1:13" ht="30" x14ac:dyDescent="0.2">
      <c r="A1758" s="55" t="s">
        <v>281</v>
      </c>
      <c r="B1758" s="45">
        <v>5.3800000000000002E-3</v>
      </c>
      <c r="C1758" s="45">
        <v>3.4099999999999998E-2</v>
      </c>
      <c r="D1758" s="46">
        <v>42329.416666666664</v>
      </c>
      <c r="E1758" s="16">
        <v>296</v>
      </c>
      <c r="F1758" s="16">
        <f>B1758*E1758</f>
        <v>1.5924800000000001</v>
      </c>
      <c r="G1758" s="16">
        <f t="shared" si="61"/>
        <v>10.0936</v>
      </c>
      <c r="H1758" s="20">
        <v>-19.41</v>
      </c>
      <c r="I1758" s="20">
        <v>-40.06</v>
      </c>
      <c r="J1758" s="16">
        <v>19</v>
      </c>
      <c r="K1758" s="16">
        <v>47.6</v>
      </c>
      <c r="L1758" s="16" t="s">
        <v>151</v>
      </c>
      <c r="M1758" s="78"/>
    </row>
    <row r="1759" spans="1:13" ht="30" x14ac:dyDescent="0.2">
      <c r="A1759" s="55" t="s">
        <v>281</v>
      </c>
      <c r="B1759" s="45">
        <v>7.4499999999999997E-2</v>
      </c>
      <c r="C1759" s="45">
        <v>0.05</v>
      </c>
      <c r="D1759" s="46">
        <v>42330.666666666664</v>
      </c>
      <c r="E1759" s="16">
        <v>296</v>
      </c>
      <c r="F1759" s="16">
        <f>B1759*E1759</f>
        <v>22.052</v>
      </c>
      <c r="G1759" s="16">
        <f t="shared" si="61"/>
        <v>14.8</v>
      </c>
      <c r="H1759" s="20">
        <v>-19.41</v>
      </c>
      <c r="I1759" s="20">
        <v>-40.06</v>
      </c>
      <c r="J1759" s="16">
        <v>19</v>
      </c>
      <c r="K1759" s="16">
        <v>47.6</v>
      </c>
      <c r="L1759" s="16" t="s">
        <v>151</v>
      </c>
      <c r="M1759" s="78"/>
    </row>
    <row r="1760" spans="1:13" ht="30" x14ac:dyDescent="0.2">
      <c r="A1760" s="27" t="s">
        <v>281</v>
      </c>
      <c r="B1760" s="75" t="s">
        <v>153</v>
      </c>
      <c r="C1760" s="28">
        <v>0.05</v>
      </c>
      <c r="D1760" s="31">
        <v>42341.416666666664</v>
      </c>
      <c r="E1760" s="16">
        <v>811</v>
      </c>
      <c r="F1760" s="71" t="s">
        <v>153</v>
      </c>
      <c r="G1760" s="16">
        <f t="shared" si="61"/>
        <v>40.550000000000004</v>
      </c>
      <c r="H1760" s="20">
        <v>-19.41</v>
      </c>
      <c r="I1760" s="20">
        <v>-40.06</v>
      </c>
      <c r="J1760" s="16">
        <v>19</v>
      </c>
      <c r="K1760" s="16">
        <v>86.9</v>
      </c>
      <c r="L1760" s="16" t="s">
        <v>151</v>
      </c>
      <c r="M1760" s="78"/>
    </row>
    <row r="1761" spans="1:13" ht="30" x14ac:dyDescent="0.2">
      <c r="A1761" s="55" t="s">
        <v>281</v>
      </c>
      <c r="B1761" s="45">
        <v>2.75E-2</v>
      </c>
      <c r="C1761" s="45">
        <v>0.06</v>
      </c>
      <c r="D1761" s="46">
        <v>42330.416666666664</v>
      </c>
      <c r="E1761" s="16">
        <v>296</v>
      </c>
      <c r="F1761" s="16">
        <f>B1761*E1761</f>
        <v>8.14</v>
      </c>
      <c r="G1761" s="16">
        <f t="shared" si="61"/>
        <v>17.759999999999998</v>
      </c>
      <c r="H1761" s="20">
        <v>-19.41</v>
      </c>
      <c r="I1761" s="20">
        <v>-40.06</v>
      </c>
      <c r="J1761" s="16">
        <v>19</v>
      </c>
      <c r="K1761" s="16">
        <v>47.6</v>
      </c>
      <c r="L1761" s="16" t="s">
        <v>151</v>
      </c>
      <c r="M1761" s="78"/>
    </row>
    <row r="1762" spans="1:13" ht="30" x14ac:dyDescent="0.2">
      <c r="A1762" s="55" t="s">
        <v>281</v>
      </c>
      <c r="B1762" s="45">
        <v>7.6600000000000001E-2</v>
      </c>
      <c r="C1762" s="45">
        <v>0.06</v>
      </c>
      <c r="D1762" s="46">
        <v>42330.166666666664</v>
      </c>
      <c r="E1762" s="16">
        <v>296</v>
      </c>
      <c r="F1762" s="16">
        <f>B1762*E1762</f>
        <v>22.6736</v>
      </c>
      <c r="G1762" s="16">
        <f t="shared" si="61"/>
        <v>17.759999999999998</v>
      </c>
      <c r="H1762" s="20">
        <v>-19.41</v>
      </c>
      <c r="I1762" s="20">
        <v>-40.06</v>
      </c>
      <c r="J1762" s="16">
        <v>19</v>
      </c>
      <c r="K1762" s="16">
        <v>47.6</v>
      </c>
      <c r="L1762" s="16" t="s">
        <v>151</v>
      </c>
      <c r="M1762" s="78"/>
    </row>
    <row r="1763" spans="1:13" ht="30" x14ac:dyDescent="0.2">
      <c r="A1763" s="55" t="s">
        <v>281</v>
      </c>
      <c r="B1763" s="45">
        <v>8.0399999999999999E-2</v>
      </c>
      <c r="C1763" s="45">
        <v>0.06</v>
      </c>
      <c r="D1763" s="46">
        <v>42329.916666666664</v>
      </c>
      <c r="E1763" s="16">
        <v>296</v>
      </c>
      <c r="F1763" s="16">
        <f>B1763*E1763</f>
        <v>23.798400000000001</v>
      </c>
      <c r="G1763" s="16">
        <f t="shared" si="61"/>
        <v>17.759999999999998</v>
      </c>
      <c r="H1763" s="20">
        <v>-19.41</v>
      </c>
      <c r="I1763" s="20">
        <v>-40.06</v>
      </c>
      <c r="J1763" s="16">
        <v>19</v>
      </c>
      <c r="K1763" s="16">
        <v>47.6</v>
      </c>
      <c r="L1763" s="16" t="s">
        <v>151</v>
      </c>
      <c r="M1763" s="78"/>
    </row>
    <row r="1764" spans="1:13" ht="30" x14ac:dyDescent="0.2">
      <c r="A1764" s="27" t="s">
        <v>281</v>
      </c>
      <c r="B1764" s="28">
        <v>6.5000000000000002E-2</v>
      </c>
      <c r="C1764" s="71" t="s">
        <v>153</v>
      </c>
      <c r="D1764" s="31">
        <v>42339.416666666664</v>
      </c>
      <c r="E1764" s="16">
        <v>811</v>
      </c>
      <c r="F1764" s="16">
        <f>B1764*E1764</f>
        <v>52.715000000000003</v>
      </c>
      <c r="G1764" s="71" t="s">
        <v>153</v>
      </c>
      <c r="H1764" s="20">
        <v>-19.41</v>
      </c>
      <c r="I1764" s="20">
        <v>-40.06</v>
      </c>
      <c r="J1764" s="16">
        <v>19</v>
      </c>
      <c r="K1764" s="16">
        <v>86.9</v>
      </c>
      <c r="L1764" s="16" t="s">
        <v>151</v>
      </c>
      <c r="M1764" s="78"/>
    </row>
    <row r="1765" spans="1:13" ht="30" x14ac:dyDescent="0.2">
      <c r="A1765" s="55" t="s">
        <v>289</v>
      </c>
      <c r="B1765" s="75" t="s">
        <v>153</v>
      </c>
      <c r="C1765" s="45">
        <v>8.9999999999999993E-3</v>
      </c>
      <c r="D1765" s="46">
        <v>42330.666666666664</v>
      </c>
      <c r="E1765" s="16">
        <v>296</v>
      </c>
      <c r="F1765" s="71" t="s">
        <v>153</v>
      </c>
      <c r="G1765" s="16">
        <f t="shared" ref="G1765:G1828" si="62">C1765*E1765</f>
        <v>2.6639999999999997</v>
      </c>
      <c r="H1765" s="20">
        <v>-19.399999999999999</v>
      </c>
      <c r="I1765" s="20">
        <v>-40.06</v>
      </c>
      <c r="J1765" s="16">
        <v>15</v>
      </c>
      <c r="K1765" s="16">
        <v>47.6</v>
      </c>
      <c r="L1765" s="16" t="s">
        <v>151</v>
      </c>
      <c r="M1765" s="78"/>
    </row>
    <row r="1766" spans="1:13" ht="30" x14ac:dyDescent="0.2">
      <c r="A1766" s="55" t="s">
        <v>289</v>
      </c>
      <c r="B1766" s="75" t="s">
        <v>153</v>
      </c>
      <c r="C1766" s="45">
        <v>1.7999999999999999E-2</v>
      </c>
      <c r="D1766" s="46">
        <v>42331.916666666664</v>
      </c>
      <c r="E1766" s="16">
        <v>296</v>
      </c>
      <c r="F1766" s="71" t="s">
        <v>153</v>
      </c>
      <c r="G1766" s="16">
        <f t="shared" si="62"/>
        <v>5.3279999999999994</v>
      </c>
      <c r="H1766" s="20">
        <v>-19.399999999999999</v>
      </c>
      <c r="I1766" s="20">
        <v>-40.06</v>
      </c>
      <c r="J1766" s="16">
        <v>15</v>
      </c>
      <c r="K1766" s="16">
        <v>47.6</v>
      </c>
      <c r="L1766" s="16" t="s">
        <v>151</v>
      </c>
      <c r="M1766" s="78"/>
    </row>
    <row r="1767" spans="1:13" ht="30" x14ac:dyDescent="0.2">
      <c r="A1767" s="55" t="s">
        <v>289</v>
      </c>
      <c r="B1767" s="75" t="s">
        <v>153</v>
      </c>
      <c r="C1767" s="45">
        <v>2.1999999999999999E-2</v>
      </c>
      <c r="D1767" s="46">
        <v>42331.416666666664</v>
      </c>
      <c r="E1767" s="16">
        <v>296</v>
      </c>
      <c r="F1767" s="71" t="s">
        <v>153</v>
      </c>
      <c r="G1767" s="16">
        <f t="shared" si="62"/>
        <v>6.5119999999999996</v>
      </c>
      <c r="H1767" s="20">
        <v>-19.399999999999999</v>
      </c>
      <c r="I1767" s="20">
        <v>-40.06</v>
      </c>
      <c r="J1767" s="16">
        <v>15</v>
      </c>
      <c r="K1767" s="16">
        <v>47.6</v>
      </c>
      <c r="L1767" s="16" t="s">
        <v>151</v>
      </c>
      <c r="M1767" s="78"/>
    </row>
    <row r="1768" spans="1:13" ht="30" x14ac:dyDescent="0.2">
      <c r="A1768" s="55" t="s">
        <v>289</v>
      </c>
      <c r="B1768" s="45">
        <v>5.47E-3</v>
      </c>
      <c r="C1768" s="45">
        <v>2.24E-2</v>
      </c>
      <c r="D1768" s="46">
        <v>42329.916666666664</v>
      </c>
      <c r="E1768" s="16">
        <v>296</v>
      </c>
      <c r="F1768" s="16">
        <f>B1768*E1768</f>
        <v>1.6191200000000001</v>
      </c>
      <c r="G1768" s="16">
        <f t="shared" si="62"/>
        <v>6.6303999999999998</v>
      </c>
      <c r="H1768" s="20">
        <v>-19.399999999999999</v>
      </c>
      <c r="I1768" s="20">
        <v>-40.06</v>
      </c>
      <c r="J1768" s="16">
        <v>15</v>
      </c>
      <c r="K1768" s="16">
        <v>47.6</v>
      </c>
      <c r="L1768" s="16" t="s">
        <v>151</v>
      </c>
      <c r="M1768" s="78"/>
    </row>
    <row r="1769" spans="1:13" ht="30" x14ac:dyDescent="0.2">
      <c r="A1769" s="55" t="s">
        <v>289</v>
      </c>
      <c r="B1769" s="45">
        <v>5.4099999999999999E-3</v>
      </c>
      <c r="C1769" s="45">
        <v>2.35E-2</v>
      </c>
      <c r="D1769" s="46">
        <v>42330.166666666664</v>
      </c>
      <c r="E1769" s="16">
        <v>296</v>
      </c>
      <c r="F1769" s="16">
        <f>B1769*E1769</f>
        <v>1.6013599999999999</v>
      </c>
      <c r="G1769" s="16">
        <f t="shared" si="62"/>
        <v>6.9560000000000004</v>
      </c>
      <c r="H1769" s="20">
        <v>-19.399999999999999</v>
      </c>
      <c r="I1769" s="20">
        <v>-40.06</v>
      </c>
      <c r="J1769" s="16">
        <v>15</v>
      </c>
      <c r="K1769" s="16">
        <v>47.6</v>
      </c>
      <c r="L1769" s="16" t="s">
        <v>151</v>
      </c>
      <c r="M1769" s="78"/>
    </row>
    <row r="1770" spans="1:13" ht="30" x14ac:dyDescent="0.2">
      <c r="A1770" s="55" t="s">
        <v>289</v>
      </c>
      <c r="B1770" s="45">
        <v>5.0299999999999997E-3</v>
      </c>
      <c r="C1770" s="45">
        <v>2.3800000000000002E-2</v>
      </c>
      <c r="D1770" s="46">
        <v>42329.666666666664</v>
      </c>
      <c r="E1770" s="16">
        <v>296</v>
      </c>
      <c r="F1770" s="16">
        <f>B1770*E1770</f>
        <v>1.48888</v>
      </c>
      <c r="G1770" s="16">
        <f t="shared" si="62"/>
        <v>7.0448000000000004</v>
      </c>
      <c r="H1770" s="20">
        <v>-19.399999999999999</v>
      </c>
      <c r="I1770" s="20">
        <v>-40.06</v>
      </c>
      <c r="J1770" s="16">
        <v>15</v>
      </c>
      <c r="K1770" s="16">
        <v>47.6</v>
      </c>
      <c r="L1770" s="16" t="s">
        <v>151</v>
      </c>
      <c r="M1770" s="78"/>
    </row>
    <row r="1771" spans="1:13" ht="30" x14ac:dyDescent="0.2">
      <c r="A1771" s="55" t="s">
        <v>289</v>
      </c>
      <c r="B1771" s="75" t="s">
        <v>153</v>
      </c>
      <c r="C1771" s="45">
        <v>2.5999999999999999E-2</v>
      </c>
      <c r="D1771" s="46">
        <v>42330.916666666664</v>
      </c>
      <c r="E1771" s="16">
        <v>296</v>
      </c>
      <c r="F1771" s="71" t="s">
        <v>153</v>
      </c>
      <c r="G1771" s="16">
        <f t="shared" si="62"/>
        <v>7.6959999999999997</v>
      </c>
      <c r="H1771" s="20">
        <v>-19.399999999999999</v>
      </c>
      <c r="I1771" s="20">
        <v>-40.06</v>
      </c>
      <c r="J1771" s="16">
        <v>15</v>
      </c>
      <c r="K1771" s="16">
        <v>47.6</v>
      </c>
      <c r="L1771" s="16" t="s">
        <v>151</v>
      </c>
      <c r="M1771" s="78"/>
    </row>
    <row r="1772" spans="1:13" ht="30" x14ac:dyDescent="0.2">
      <c r="A1772" s="55" t="s">
        <v>289</v>
      </c>
      <c r="B1772" s="45">
        <v>4.4799999999999996E-3</v>
      </c>
      <c r="C1772" s="45">
        <v>2.63E-2</v>
      </c>
      <c r="D1772" s="46">
        <v>42329.416666666664</v>
      </c>
      <c r="E1772" s="16">
        <v>296</v>
      </c>
      <c r="F1772" s="16">
        <f>B1772*E1772</f>
        <v>1.3260799999999999</v>
      </c>
      <c r="G1772" s="16">
        <f t="shared" si="62"/>
        <v>7.7847999999999997</v>
      </c>
      <c r="H1772" s="20">
        <v>-19.399999999999999</v>
      </c>
      <c r="I1772" s="20">
        <v>-40.06</v>
      </c>
      <c r="J1772" s="16">
        <v>15</v>
      </c>
      <c r="K1772" s="16">
        <v>47.6</v>
      </c>
      <c r="L1772" s="16" t="s">
        <v>151</v>
      </c>
      <c r="M1772" s="78"/>
    </row>
    <row r="1773" spans="1:13" ht="30" x14ac:dyDescent="0.2">
      <c r="A1773" s="27" t="s">
        <v>307</v>
      </c>
      <c r="B1773" s="75" t="s">
        <v>153</v>
      </c>
      <c r="C1773" s="28">
        <v>1.4E-2</v>
      </c>
      <c r="D1773" s="31">
        <v>42342.445833333331</v>
      </c>
      <c r="E1773" s="16">
        <v>514</v>
      </c>
      <c r="F1773" s="71" t="s">
        <v>153</v>
      </c>
      <c r="G1773" s="16">
        <f t="shared" si="62"/>
        <v>7.1959999999999997</v>
      </c>
      <c r="H1773" s="20">
        <v>-19.399999999999999</v>
      </c>
      <c r="I1773" s="20">
        <v>-40.04</v>
      </c>
      <c r="J1773" s="16">
        <v>16</v>
      </c>
      <c r="K1773" s="16">
        <v>54.5</v>
      </c>
      <c r="L1773" s="16" t="s">
        <v>151</v>
      </c>
      <c r="M1773" s="78"/>
    </row>
    <row r="1774" spans="1:13" ht="30" x14ac:dyDescent="0.2">
      <c r="A1774" s="55" t="s">
        <v>307</v>
      </c>
      <c r="B1774" s="75" t="s">
        <v>153</v>
      </c>
      <c r="C1774" s="45">
        <v>0.02</v>
      </c>
      <c r="D1774" s="46">
        <v>42333</v>
      </c>
      <c r="E1774" s="16">
        <v>217</v>
      </c>
      <c r="F1774" s="71" t="s">
        <v>153</v>
      </c>
      <c r="G1774" s="16">
        <f t="shared" si="62"/>
        <v>4.34</v>
      </c>
      <c r="H1774" s="20">
        <v>-19.399999999999999</v>
      </c>
      <c r="I1774" s="20">
        <v>-40.04</v>
      </c>
      <c r="J1774" s="16">
        <v>16</v>
      </c>
      <c r="K1774" s="16">
        <v>47.6</v>
      </c>
      <c r="L1774" s="16" t="s">
        <v>151</v>
      </c>
      <c r="M1774" s="78"/>
    </row>
    <row r="1775" spans="1:13" ht="30" x14ac:dyDescent="0.2">
      <c r="A1775" s="55" t="s">
        <v>249</v>
      </c>
      <c r="B1775" s="75" t="s">
        <v>153</v>
      </c>
      <c r="C1775" s="45">
        <v>4.96E-3</v>
      </c>
      <c r="D1775" s="46">
        <v>42322.583333333336</v>
      </c>
      <c r="E1775" s="16">
        <v>296</v>
      </c>
      <c r="F1775" s="71" t="s">
        <v>153</v>
      </c>
      <c r="G1775" s="16">
        <f t="shared" si="62"/>
        <v>1.4681599999999999</v>
      </c>
      <c r="H1775" s="20">
        <v>-19.41</v>
      </c>
      <c r="I1775" s="20">
        <v>-40.06</v>
      </c>
      <c r="J1775" s="16">
        <v>15</v>
      </c>
      <c r="K1775" s="16">
        <v>47.6</v>
      </c>
      <c r="L1775" s="16" t="s">
        <v>151</v>
      </c>
      <c r="M1775" s="78"/>
    </row>
    <row r="1776" spans="1:13" ht="30" x14ac:dyDescent="0.2">
      <c r="A1776" s="55" t="s">
        <v>249</v>
      </c>
      <c r="B1776" s="45">
        <v>2.5999999999999999E-3</v>
      </c>
      <c r="C1776" s="45">
        <v>7.4999999999999997E-3</v>
      </c>
      <c r="D1776" s="46">
        <v>42329.416666666664</v>
      </c>
      <c r="E1776" s="16">
        <v>296</v>
      </c>
      <c r="F1776" s="16">
        <f>B1776*E1776</f>
        <v>0.76959999999999995</v>
      </c>
      <c r="G1776" s="16">
        <f t="shared" si="62"/>
        <v>2.2199999999999998</v>
      </c>
      <c r="H1776" s="20">
        <v>-19.41</v>
      </c>
      <c r="I1776" s="20">
        <v>-40.06</v>
      </c>
      <c r="J1776" s="16">
        <v>15</v>
      </c>
      <c r="K1776" s="16">
        <v>47.6</v>
      </c>
      <c r="L1776" s="16" t="s">
        <v>151</v>
      </c>
      <c r="M1776" s="78"/>
    </row>
    <row r="1777" spans="1:13" ht="30" x14ac:dyDescent="0.2">
      <c r="A1777" s="55" t="s">
        <v>249</v>
      </c>
      <c r="B1777" s="75" t="s">
        <v>153</v>
      </c>
      <c r="C1777" s="45">
        <v>8.9999999999999993E-3</v>
      </c>
      <c r="D1777" s="46">
        <v>42330</v>
      </c>
      <c r="E1777" s="16">
        <v>296</v>
      </c>
      <c r="F1777" s="71" t="s">
        <v>153</v>
      </c>
      <c r="G1777" s="16">
        <f t="shared" si="62"/>
        <v>2.6639999999999997</v>
      </c>
      <c r="H1777" s="20">
        <v>-19.41</v>
      </c>
      <c r="I1777" s="20">
        <v>-40.06</v>
      </c>
      <c r="J1777" s="16">
        <v>15</v>
      </c>
      <c r="K1777" s="16">
        <v>47.6</v>
      </c>
      <c r="L1777" s="16" t="s">
        <v>151</v>
      </c>
      <c r="M1777" s="78"/>
    </row>
    <row r="1778" spans="1:13" ht="30" x14ac:dyDescent="0.2">
      <c r="A1778" s="55" t="s">
        <v>249</v>
      </c>
      <c r="B1778" s="75" t="s">
        <v>153</v>
      </c>
      <c r="C1778" s="45">
        <v>1.0999999999999999E-2</v>
      </c>
      <c r="D1778" s="46">
        <v>42338.791666666664</v>
      </c>
      <c r="E1778" s="16">
        <v>296</v>
      </c>
      <c r="F1778" s="71" t="s">
        <v>153</v>
      </c>
      <c r="G1778" s="16">
        <f t="shared" si="62"/>
        <v>3.2559999999999998</v>
      </c>
      <c r="H1778" s="20">
        <v>-19.41</v>
      </c>
      <c r="I1778" s="20">
        <v>-40.06</v>
      </c>
      <c r="J1778" s="16">
        <v>15</v>
      </c>
      <c r="K1778" s="16">
        <v>47.6</v>
      </c>
      <c r="L1778" s="16" t="s">
        <v>151</v>
      </c>
      <c r="M1778" s="78"/>
    </row>
    <row r="1779" spans="1:13" ht="30" x14ac:dyDescent="0.2">
      <c r="A1779" s="55" t="s">
        <v>249</v>
      </c>
      <c r="B1779" s="75" t="s">
        <v>153</v>
      </c>
      <c r="C1779" s="45">
        <v>1.6E-2</v>
      </c>
      <c r="D1779" s="46">
        <v>42338.3125</v>
      </c>
      <c r="E1779" s="16">
        <v>296</v>
      </c>
      <c r="F1779" s="71" t="s">
        <v>153</v>
      </c>
      <c r="G1779" s="16">
        <f t="shared" si="62"/>
        <v>4.7359999999999998</v>
      </c>
      <c r="H1779" s="20">
        <v>-19.41</v>
      </c>
      <c r="I1779" s="20">
        <v>-40.06</v>
      </c>
      <c r="J1779" s="16">
        <v>15</v>
      </c>
      <c r="K1779" s="16">
        <v>47.6</v>
      </c>
      <c r="L1779" s="16" t="s">
        <v>151</v>
      </c>
      <c r="M1779" s="78"/>
    </row>
    <row r="1780" spans="1:13" ht="30" x14ac:dyDescent="0.2">
      <c r="A1780" s="27" t="s">
        <v>249</v>
      </c>
      <c r="B1780" s="75" t="s">
        <v>153</v>
      </c>
      <c r="C1780" s="28">
        <v>1.9E-2</v>
      </c>
      <c r="D1780" s="31">
        <v>42354.291666666664</v>
      </c>
      <c r="E1780" s="16">
        <v>586</v>
      </c>
      <c r="F1780" s="71" t="s">
        <v>153</v>
      </c>
      <c r="G1780" s="16">
        <f t="shared" si="62"/>
        <v>11.134</v>
      </c>
      <c r="H1780" s="20">
        <v>-19.41</v>
      </c>
      <c r="I1780" s="20">
        <v>-40.06</v>
      </c>
      <c r="J1780" s="16">
        <v>15</v>
      </c>
      <c r="K1780" s="16">
        <v>86.9</v>
      </c>
      <c r="L1780" s="16" t="s">
        <v>151</v>
      </c>
      <c r="M1780" s="78"/>
    </row>
    <row r="1781" spans="1:13" ht="30" x14ac:dyDescent="0.2">
      <c r="A1781" s="27" t="s">
        <v>249</v>
      </c>
      <c r="B1781" s="75" t="s">
        <v>153</v>
      </c>
      <c r="C1781" s="28">
        <v>2.8000000000000001E-2</v>
      </c>
      <c r="D1781" s="31">
        <v>42347.438888888886</v>
      </c>
      <c r="E1781" s="16">
        <v>586</v>
      </c>
      <c r="F1781" s="71" t="s">
        <v>153</v>
      </c>
      <c r="G1781" s="16">
        <f t="shared" si="62"/>
        <v>16.408000000000001</v>
      </c>
      <c r="H1781" s="20">
        <v>-19.41</v>
      </c>
      <c r="I1781" s="20">
        <v>-40.06</v>
      </c>
      <c r="J1781" s="16">
        <v>15</v>
      </c>
      <c r="K1781" s="16">
        <v>86.9</v>
      </c>
      <c r="L1781" s="16" t="s">
        <v>151</v>
      </c>
      <c r="M1781" s="78"/>
    </row>
    <row r="1782" spans="1:13" ht="30" x14ac:dyDescent="0.2">
      <c r="A1782" s="27" t="s">
        <v>249</v>
      </c>
      <c r="B1782" s="75" t="s">
        <v>153</v>
      </c>
      <c r="C1782" s="28">
        <v>0.03</v>
      </c>
      <c r="D1782" s="31">
        <v>42356.548611111109</v>
      </c>
      <c r="E1782" s="16">
        <v>586</v>
      </c>
      <c r="F1782" s="71" t="s">
        <v>153</v>
      </c>
      <c r="G1782" s="16">
        <f t="shared" si="62"/>
        <v>17.579999999999998</v>
      </c>
      <c r="H1782" s="20">
        <v>-19.41</v>
      </c>
      <c r="I1782" s="20">
        <v>-40.06</v>
      </c>
      <c r="J1782" s="16">
        <v>15</v>
      </c>
      <c r="K1782" s="16">
        <v>86.9</v>
      </c>
      <c r="L1782" s="16" t="s">
        <v>151</v>
      </c>
      <c r="M1782" s="78"/>
    </row>
    <row r="1783" spans="1:13" ht="30" x14ac:dyDescent="0.2">
      <c r="A1783" s="27" t="s">
        <v>274</v>
      </c>
      <c r="B1783" s="75" t="s">
        <v>153</v>
      </c>
      <c r="C1783" s="28">
        <v>2E-3</v>
      </c>
      <c r="D1783" s="31">
        <v>42356.791666666664</v>
      </c>
      <c r="E1783" s="16">
        <v>514</v>
      </c>
      <c r="F1783" s="71" t="s">
        <v>153</v>
      </c>
      <c r="G1783" s="16">
        <f t="shared" si="62"/>
        <v>1.028</v>
      </c>
      <c r="H1783" s="20">
        <v>-19.64</v>
      </c>
      <c r="I1783" s="20">
        <v>-39.81</v>
      </c>
      <c r="J1783" s="16">
        <v>0</v>
      </c>
      <c r="K1783" s="16">
        <v>54.5</v>
      </c>
      <c r="L1783" s="16" t="s">
        <v>151</v>
      </c>
      <c r="M1783" s="78"/>
    </row>
    <row r="1784" spans="1:13" ht="30" x14ac:dyDescent="0.2">
      <c r="A1784" s="27" t="s">
        <v>274</v>
      </c>
      <c r="B1784" s="75" t="s">
        <v>153</v>
      </c>
      <c r="C1784" s="28">
        <v>2E-3</v>
      </c>
      <c r="D1784" s="31">
        <v>42360.791666666664</v>
      </c>
      <c r="E1784" s="16">
        <v>514</v>
      </c>
      <c r="F1784" s="71" t="s">
        <v>153</v>
      </c>
      <c r="G1784" s="16">
        <f t="shared" si="62"/>
        <v>1.028</v>
      </c>
      <c r="H1784" s="20">
        <v>-19.64</v>
      </c>
      <c r="I1784" s="20">
        <v>-39.81</v>
      </c>
      <c r="J1784" s="16">
        <v>0</v>
      </c>
      <c r="K1784" s="16">
        <v>54.5</v>
      </c>
      <c r="L1784" s="16" t="s">
        <v>151</v>
      </c>
      <c r="M1784" s="78"/>
    </row>
    <row r="1785" spans="1:13" ht="30" x14ac:dyDescent="0.2">
      <c r="A1785" s="27" t="s">
        <v>274</v>
      </c>
      <c r="B1785" s="75" t="s">
        <v>153</v>
      </c>
      <c r="C1785" s="28">
        <v>4.0000000000000001E-3</v>
      </c>
      <c r="D1785" s="31">
        <v>42361.291666666664</v>
      </c>
      <c r="E1785" s="16">
        <v>514</v>
      </c>
      <c r="F1785" s="71" t="s">
        <v>153</v>
      </c>
      <c r="G1785" s="16">
        <f t="shared" si="62"/>
        <v>2.056</v>
      </c>
      <c r="H1785" s="20">
        <v>-19.64</v>
      </c>
      <c r="I1785" s="20">
        <v>-39.81</v>
      </c>
      <c r="J1785" s="16">
        <v>0</v>
      </c>
      <c r="K1785" s="16">
        <v>54.5</v>
      </c>
      <c r="L1785" s="16" t="s">
        <v>151</v>
      </c>
      <c r="M1785" s="78"/>
    </row>
    <row r="1786" spans="1:13" ht="30" x14ac:dyDescent="0.2">
      <c r="A1786" s="27" t="s">
        <v>274</v>
      </c>
      <c r="B1786" s="75" t="s">
        <v>153</v>
      </c>
      <c r="C1786" s="28">
        <v>5.0000000000000001E-3</v>
      </c>
      <c r="D1786" s="31">
        <v>42357.291666666664</v>
      </c>
      <c r="E1786" s="16">
        <v>514</v>
      </c>
      <c r="F1786" s="71" t="s">
        <v>153</v>
      </c>
      <c r="G1786" s="16">
        <f t="shared" si="62"/>
        <v>2.57</v>
      </c>
      <c r="H1786" s="20">
        <v>-19.64</v>
      </c>
      <c r="I1786" s="20">
        <v>-39.81</v>
      </c>
      <c r="J1786" s="16">
        <v>0</v>
      </c>
      <c r="K1786" s="16">
        <v>54.5</v>
      </c>
      <c r="L1786" s="16" t="s">
        <v>151</v>
      </c>
      <c r="M1786" s="78"/>
    </row>
    <row r="1787" spans="1:13" ht="30" x14ac:dyDescent="0.2">
      <c r="A1787" s="27" t="s">
        <v>274</v>
      </c>
      <c r="B1787" s="75" t="s">
        <v>153</v>
      </c>
      <c r="C1787" s="28">
        <v>5.0000000000000001E-3</v>
      </c>
      <c r="D1787" s="31">
        <v>42360.791666666664</v>
      </c>
      <c r="E1787" s="16">
        <v>514</v>
      </c>
      <c r="F1787" s="71" t="s">
        <v>153</v>
      </c>
      <c r="G1787" s="16">
        <f t="shared" si="62"/>
        <v>2.57</v>
      </c>
      <c r="H1787" s="20">
        <v>-19.64</v>
      </c>
      <c r="I1787" s="20">
        <v>-39.81</v>
      </c>
      <c r="J1787" s="16">
        <v>0</v>
      </c>
      <c r="K1787" s="16">
        <v>54.5</v>
      </c>
      <c r="L1787" s="16" t="s">
        <v>151</v>
      </c>
      <c r="M1787" s="78"/>
    </row>
    <row r="1788" spans="1:13" ht="30" x14ac:dyDescent="0.2">
      <c r="A1788" s="27" t="s">
        <v>274</v>
      </c>
      <c r="B1788" s="75" t="s">
        <v>153</v>
      </c>
      <c r="C1788" s="28">
        <v>6.0000000000000001E-3</v>
      </c>
      <c r="D1788" s="31">
        <v>42359.791666666664</v>
      </c>
      <c r="E1788" s="16">
        <v>514</v>
      </c>
      <c r="F1788" s="71" t="s">
        <v>153</v>
      </c>
      <c r="G1788" s="16">
        <f t="shared" si="62"/>
        <v>3.0840000000000001</v>
      </c>
      <c r="H1788" s="20">
        <v>-19.64</v>
      </c>
      <c r="I1788" s="20">
        <v>-39.81</v>
      </c>
      <c r="J1788" s="16">
        <v>0</v>
      </c>
      <c r="K1788" s="16">
        <v>54.5</v>
      </c>
      <c r="L1788" s="16" t="s">
        <v>151</v>
      </c>
      <c r="M1788" s="78"/>
    </row>
    <row r="1789" spans="1:13" ht="30" x14ac:dyDescent="0.2">
      <c r="A1789" s="27" t="s">
        <v>274</v>
      </c>
      <c r="B1789" s="75" t="s">
        <v>153</v>
      </c>
      <c r="C1789" s="28">
        <v>6.0000000000000001E-3</v>
      </c>
      <c r="D1789" s="31">
        <v>42361.291666666664</v>
      </c>
      <c r="E1789" s="16">
        <v>514</v>
      </c>
      <c r="F1789" s="71" t="s">
        <v>153</v>
      </c>
      <c r="G1789" s="16">
        <f t="shared" si="62"/>
        <v>3.0840000000000001</v>
      </c>
      <c r="H1789" s="20">
        <v>-19.64</v>
      </c>
      <c r="I1789" s="20">
        <v>-39.81</v>
      </c>
      <c r="J1789" s="16">
        <v>0</v>
      </c>
      <c r="K1789" s="16">
        <v>54.5</v>
      </c>
      <c r="L1789" s="16" t="s">
        <v>151</v>
      </c>
      <c r="M1789" s="78"/>
    </row>
    <row r="1790" spans="1:13" ht="30" x14ac:dyDescent="0.2">
      <c r="A1790" s="27" t="s">
        <v>274</v>
      </c>
      <c r="B1790" s="75" t="s">
        <v>153</v>
      </c>
      <c r="C1790" s="28">
        <v>6.0000000000000001E-3</v>
      </c>
      <c r="D1790" s="31">
        <v>42366.791666666664</v>
      </c>
      <c r="E1790" s="16">
        <v>514</v>
      </c>
      <c r="F1790" s="71" t="s">
        <v>153</v>
      </c>
      <c r="G1790" s="16">
        <f t="shared" si="62"/>
        <v>3.0840000000000001</v>
      </c>
      <c r="H1790" s="20">
        <v>-19.64</v>
      </c>
      <c r="I1790" s="20">
        <v>-39.81</v>
      </c>
      <c r="J1790" s="16">
        <v>0</v>
      </c>
      <c r="K1790" s="16">
        <v>54.5</v>
      </c>
      <c r="L1790" s="16" t="s">
        <v>151</v>
      </c>
      <c r="M1790" s="78"/>
    </row>
    <row r="1791" spans="1:13" ht="30" x14ac:dyDescent="0.2">
      <c r="A1791" s="27" t="s">
        <v>274</v>
      </c>
      <c r="B1791" s="75" t="s">
        <v>153</v>
      </c>
      <c r="C1791" s="28">
        <v>7.0000000000000001E-3</v>
      </c>
      <c r="D1791" s="31">
        <v>42356.791666666664</v>
      </c>
      <c r="E1791" s="16">
        <v>514</v>
      </c>
      <c r="F1791" s="71" t="s">
        <v>153</v>
      </c>
      <c r="G1791" s="16">
        <f t="shared" si="62"/>
        <v>3.5979999999999999</v>
      </c>
      <c r="H1791" s="20">
        <v>-19.64</v>
      </c>
      <c r="I1791" s="20">
        <v>-39.81</v>
      </c>
      <c r="J1791" s="16">
        <v>0</v>
      </c>
      <c r="K1791" s="16">
        <v>54.5</v>
      </c>
      <c r="L1791" s="16" t="s">
        <v>151</v>
      </c>
      <c r="M1791" s="78"/>
    </row>
    <row r="1792" spans="1:13" ht="30" x14ac:dyDescent="0.2">
      <c r="A1792" s="27" t="s">
        <v>274</v>
      </c>
      <c r="B1792" s="75" t="s">
        <v>153</v>
      </c>
      <c r="C1792" s="28">
        <v>7.0000000000000001E-3</v>
      </c>
      <c r="D1792" s="31">
        <v>42367.291666666664</v>
      </c>
      <c r="E1792" s="16">
        <v>514</v>
      </c>
      <c r="F1792" s="71" t="s">
        <v>153</v>
      </c>
      <c r="G1792" s="16">
        <f t="shared" si="62"/>
        <v>3.5979999999999999</v>
      </c>
      <c r="H1792" s="20">
        <v>-19.64</v>
      </c>
      <c r="I1792" s="20">
        <v>-39.81</v>
      </c>
      <c r="J1792" s="16">
        <v>0</v>
      </c>
      <c r="K1792" s="16">
        <v>54.5</v>
      </c>
      <c r="L1792" s="16" t="s">
        <v>151</v>
      </c>
      <c r="M1792" s="78"/>
    </row>
    <row r="1793" spans="1:13" ht="30" x14ac:dyDescent="0.2">
      <c r="A1793" s="27" t="s">
        <v>274</v>
      </c>
      <c r="B1793" s="75" t="s">
        <v>153</v>
      </c>
      <c r="C1793" s="28">
        <v>8.0000000000000002E-3</v>
      </c>
      <c r="D1793" s="31">
        <v>42360.291666666664</v>
      </c>
      <c r="E1793" s="16">
        <v>514</v>
      </c>
      <c r="F1793" s="71" t="s">
        <v>153</v>
      </c>
      <c r="G1793" s="16">
        <f t="shared" si="62"/>
        <v>4.1120000000000001</v>
      </c>
      <c r="H1793" s="20">
        <v>-19.64</v>
      </c>
      <c r="I1793" s="20">
        <v>-39.81</v>
      </c>
      <c r="J1793" s="16">
        <v>0</v>
      </c>
      <c r="K1793" s="16">
        <v>54.5</v>
      </c>
      <c r="L1793" s="16" t="s">
        <v>151</v>
      </c>
      <c r="M1793" s="78"/>
    </row>
    <row r="1794" spans="1:13" ht="30" x14ac:dyDescent="0.2">
      <c r="A1794" s="27" t="s">
        <v>274</v>
      </c>
      <c r="B1794" s="75" t="s">
        <v>153</v>
      </c>
      <c r="C1794" s="28">
        <v>8.0000000000000002E-3</v>
      </c>
      <c r="D1794" s="31">
        <v>42360.291666666664</v>
      </c>
      <c r="E1794" s="16">
        <v>514</v>
      </c>
      <c r="F1794" s="71" t="s">
        <v>153</v>
      </c>
      <c r="G1794" s="16">
        <f t="shared" si="62"/>
        <v>4.1120000000000001</v>
      </c>
      <c r="H1794" s="20">
        <v>-19.64</v>
      </c>
      <c r="I1794" s="20">
        <v>-39.81</v>
      </c>
      <c r="J1794" s="16">
        <v>0</v>
      </c>
      <c r="K1794" s="16">
        <v>54.5</v>
      </c>
      <c r="L1794" s="16" t="s">
        <v>151</v>
      </c>
      <c r="M1794" s="78"/>
    </row>
    <row r="1795" spans="1:13" ht="30" x14ac:dyDescent="0.2">
      <c r="A1795" s="27" t="s">
        <v>274</v>
      </c>
      <c r="B1795" s="75" t="s">
        <v>153</v>
      </c>
      <c r="C1795" s="28">
        <v>8.0000000000000002E-3</v>
      </c>
      <c r="D1795" s="31">
        <v>42363.291666666664</v>
      </c>
      <c r="E1795" s="16">
        <v>514</v>
      </c>
      <c r="F1795" s="71" t="s">
        <v>153</v>
      </c>
      <c r="G1795" s="16">
        <f t="shared" si="62"/>
        <v>4.1120000000000001</v>
      </c>
      <c r="H1795" s="20">
        <v>-19.64</v>
      </c>
      <c r="I1795" s="20">
        <v>-39.81</v>
      </c>
      <c r="J1795" s="16">
        <v>0</v>
      </c>
      <c r="K1795" s="16">
        <v>54.5</v>
      </c>
      <c r="L1795" s="16" t="s">
        <v>151</v>
      </c>
      <c r="M1795" s="78"/>
    </row>
    <row r="1796" spans="1:13" ht="30" x14ac:dyDescent="0.2">
      <c r="A1796" s="27" t="s">
        <v>274</v>
      </c>
      <c r="B1796" s="75" t="s">
        <v>153</v>
      </c>
      <c r="C1796" s="28">
        <v>8.0000000000000002E-3</v>
      </c>
      <c r="D1796" s="31">
        <v>42366.791666666664</v>
      </c>
      <c r="E1796" s="16">
        <v>514</v>
      </c>
      <c r="F1796" s="71" t="s">
        <v>153</v>
      </c>
      <c r="G1796" s="16">
        <f t="shared" si="62"/>
        <v>4.1120000000000001</v>
      </c>
      <c r="H1796" s="20">
        <v>-19.64</v>
      </c>
      <c r="I1796" s="20">
        <v>-39.81</v>
      </c>
      <c r="J1796" s="16">
        <v>0</v>
      </c>
      <c r="K1796" s="16">
        <v>54.5</v>
      </c>
      <c r="L1796" s="16" t="s">
        <v>151</v>
      </c>
      <c r="M1796" s="78"/>
    </row>
    <row r="1797" spans="1:13" ht="30" x14ac:dyDescent="0.2">
      <c r="A1797" s="27" t="s">
        <v>274</v>
      </c>
      <c r="B1797" s="75" t="s">
        <v>153</v>
      </c>
      <c r="C1797" s="28">
        <v>8.9999999999999993E-3</v>
      </c>
      <c r="D1797" s="31">
        <v>42357.791666666664</v>
      </c>
      <c r="E1797" s="16">
        <v>514</v>
      </c>
      <c r="F1797" s="71" t="s">
        <v>153</v>
      </c>
      <c r="G1797" s="16">
        <f t="shared" si="62"/>
        <v>4.6259999999999994</v>
      </c>
      <c r="H1797" s="20">
        <v>-19.64</v>
      </c>
      <c r="I1797" s="20">
        <v>-39.81</v>
      </c>
      <c r="J1797" s="16">
        <v>0</v>
      </c>
      <c r="K1797" s="16">
        <v>54.5</v>
      </c>
      <c r="L1797" s="16" t="s">
        <v>151</v>
      </c>
      <c r="M1797" s="78"/>
    </row>
    <row r="1798" spans="1:13" ht="30" x14ac:dyDescent="0.2">
      <c r="A1798" s="27" t="s">
        <v>274</v>
      </c>
      <c r="B1798" s="75" t="s">
        <v>153</v>
      </c>
      <c r="C1798" s="28">
        <v>8.9999999999999993E-3</v>
      </c>
      <c r="D1798" s="31">
        <v>42362.791666666664</v>
      </c>
      <c r="E1798" s="16">
        <v>514</v>
      </c>
      <c r="F1798" s="71" t="s">
        <v>153</v>
      </c>
      <c r="G1798" s="16">
        <f t="shared" si="62"/>
        <v>4.6259999999999994</v>
      </c>
      <c r="H1798" s="20">
        <v>-19.64</v>
      </c>
      <c r="I1798" s="20">
        <v>-39.81</v>
      </c>
      <c r="J1798" s="16">
        <v>0</v>
      </c>
      <c r="K1798" s="16">
        <v>54.5</v>
      </c>
      <c r="L1798" s="16" t="s">
        <v>151</v>
      </c>
      <c r="M1798" s="78"/>
    </row>
    <row r="1799" spans="1:13" ht="30" x14ac:dyDescent="0.2">
      <c r="A1799" s="27" t="s">
        <v>274</v>
      </c>
      <c r="B1799" s="75" t="s">
        <v>153</v>
      </c>
      <c r="C1799" s="28">
        <v>8.9999999999999993E-3</v>
      </c>
      <c r="D1799" s="31">
        <v>42363.291666666664</v>
      </c>
      <c r="E1799" s="16">
        <v>514</v>
      </c>
      <c r="F1799" s="71" t="s">
        <v>153</v>
      </c>
      <c r="G1799" s="16">
        <f t="shared" si="62"/>
        <v>4.6259999999999994</v>
      </c>
      <c r="H1799" s="20">
        <v>-19.64</v>
      </c>
      <c r="I1799" s="20">
        <v>-39.81</v>
      </c>
      <c r="J1799" s="16">
        <v>0</v>
      </c>
      <c r="K1799" s="16">
        <v>54.5</v>
      </c>
      <c r="L1799" s="16" t="s">
        <v>151</v>
      </c>
      <c r="M1799" s="78"/>
    </row>
    <row r="1800" spans="1:13" ht="30" x14ac:dyDescent="0.2">
      <c r="A1800" s="27" t="s">
        <v>274</v>
      </c>
      <c r="B1800" s="75" t="s">
        <v>153</v>
      </c>
      <c r="C1800" s="28">
        <v>8.9999999999999993E-3</v>
      </c>
      <c r="D1800" s="31">
        <v>42365.791666666664</v>
      </c>
      <c r="E1800" s="16">
        <v>514</v>
      </c>
      <c r="F1800" s="71" t="s">
        <v>153</v>
      </c>
      <c r="G1800" s="16">
        <f t="shared" si="62"/>
        <v>4.6259999999999994</v>
      </c>
      <c r="H1800" s="20">
        <v>-19.64</v>
      </c>
      <c r="I1800" s="20">
        <v>-39.81</v>
      </c>
      <c r="J1800" s="16">
        <v>0</v>
      </c>
      <c r="K1800" s="16">
        <v>54.5</v>
      </c>
      <c r="L1800" s="16" t="s">
        <v>151</v>
      </c>
      <c r="M1800" s="78"/>
    </row>
    <row r="1801" spans="1:13" ht="30" x14ac:dyDescent="0.2">
      <c r="A1801" s="27" t="s">
        <v>274</v>
      </c>
      <c r="B1801" s="75" t="s">
        <v>153</v>
      </c>
      <c r="C1801" s="28">
        <v>8.9999999999999993E-3</v>
      </c>
      <c r="D1801" s="31">
        <v>42368.291666666664</v>
      </c>
      <c r="E1801" s="16">
        <v>514</v>
      </c>
      <c r="F1801" s="71" t="s">
        <v>153</v>
      </c>
      <c r="G1801" s="16">
        <f t="shared" si="62"/>
        <v>4.6259999999999994</v>
      </c>
      <c r="H1801" s="20">
        <v>-19.64</v>
      </c>
      <c r="I1801" s="20">
        <v>-39.81</v>
      </c>
      <c r="J1801" s="16">
        <v>0</v>
      </c>
      <c r="K1801" s="16">
        <v>54.5</v>
      </c>
      <c r="L1801" s="16" t="s">
        <v>151</v>
      </c>
      <c r="M1801" s="78"/>
    </row>
    <row r="1802" spans="1:13" ht="30" x14ac:dyDescent="0.2">
      <c r="A1802" s="27" t="s">
        <v>274</v>
      </c>
      <c r="B1802" s="75" t="s">
        <v>153</v>
      </c>
      <c r="C1802" s="28">
        <v>0.01</v>
      </c>
      <c r="D1802" s="31">
        <v>42357.291666666664</v>
      </c>
      <c r="E1802" s="16">
        <v>514</v>
      </c>
      <c r="F1802" s="71" t="s">
        <v>153</v>
      </c>
      <c r="G1802" s="16">
        <f t="shared" si="62"/>
        <v>5.14</v>
      </c>
      <c r="H1802" s="20">
        <v>-19.64</v>
      </c>
      <c r="I1802" s="20">
        <v>-39.81</v>
      </c>
      <c r="J1802" s="16">
        <v>0</v>
      </c>
      <c r="K1802" s="16">
        <v>54.5</v>
      </c>
      <c r="L1802" s="16" t="s">
        <v>151</v>
      </c>
      <c r="M1802" s="78"/>
    </row>
    <row r="1803" spans="1:13" ht="30" x14ac:dyDescent="0.2">
      <c r="A1803" s="55" t="s">
        <v>274</v>
      </c>
      <c r="B1803" s="75" t="s">
        <v>153</v>
      </c>
      <c r="C1803" s="45">
        <v>1.0999999999999999E-2</v>
      </c>
      <c r="D1803" s="46">
        <v>42338.791666666664</v>
      </c>
      <c r="E1803" s="16">
        <v>217</v>
      </c>
      <c r="F1803" s="71" t="s">
        <v>153</v>
      </c>
      <c r="G1803" s="16">
        <f t="shared" si="62"/>
        <v>2.387</v>
      </c>
      <c r="H1803" s="20">
        <v>-19.64</v>
      </c>
      <c r="I1803" s="20">
        <v>-39.81</v>
      </c>
      <c r="J1803" s="16">
        <v>0</v>
      </c>
      <c r="K1803" s="16">
        <v>14.3</v>
      </c>
      <c r="L1803" s="16" t="s">
        <v>151</v>
      </c>
      <c r="M1803" s="78"/>
    </row>
    <row r="1804" spans="1:13" ht="30" x14ac:dyDescent="0.2">
      <c r="A1804" s="27" t="s">
        <v>274</v>
      </c>
      <c r="B1804" s="75" t="s">
        <v>153</v>
      </c>
      <c r="C1804" s="28">
        <v>1.0999999999999999E-2</v>
      </c>
      <c r="D1804" s="31">
        <v>42362.791666666664</v>
      </c>
      <c r="E1804" s="16">
        <v>514</v>
      </c>
      <c r="F1804" s="71" t="s">
        <v>153</v>
      </c>
      <c r="G1804" s="16">
        <f t="shared" si="62"/>
        <v>5.6539999999999999</v>
      </c>
      <c r="H1804" s="20">
        <v>-19.64</v>
      </c>
      <c r="I1804" s="20">
        <v>-39.81</v>
      </c>
      <c r="J1804" s="16">
        <v>0</v>
      </c>
      <c r="K1804" s="16">
        <v>54.5</v>
      </c>
      <c r="L1804" s="16" t="s">
        <v>151</v>
      </c>
      <c r="M1804" s="78"/>
    </row>
    <row r="1805" spans="1:13" ht="30" x14ac:dyDescent="0.2">
      <c r="A1805" s="27" t="s">
        <v>274</v>
      </c>
      <c r="B1805" s="75" t="s">
        <v>153</v>
      </c>
      <c r="C1805" s="28">
        <v>1.0999999999999999E-2</v>
      </c>
      <c r="D1805" s="31">
        <v>42365.291666666664</v>
      </c>
      <c r="E1805" s="16">
        <v>514</v>
      </c>
      <c r="F1805" s="71" t="s">
        <v>153</v>
      </c>
      <c r="G1805" s="16">
        <f t="shared" si="62"/>
        <v>5.6539999999999999</v>
      </c>
      <c r="H1805" s="20">
        <v>-19.64</v>
      </c>
      <c r="I1805" s="20">
        <v>-39.81</v>
      </c>
      <c r="J1805" s="16">
        <v>0</v>
      </c>
      <c r="K1805" s="16">
        <v>54.5</v>
      </c>
      <c r="L1805" s="16" t="s">
        <v>151</v>
      </c>
      <c r="M1805" s="78"/>
    </row>
    <row r="1806" spans="1:13" ht="30" x14ac:dyDescent="0.2">
      <c r="A1806" s="27" t="s">
        <v>274</v>
      </c>
      <c r="B1806" s="75" t="s">
        <v>153</v>
      </c>
      <c r="C1806" s="28">
        <v>1.2E-2</v>
      </c>
      <c r="D1806" s="31">
        <v>42339.302083333336</v>
      </c>
      <c r="E1806" s="16">
        <v>514</v>
      </c>
      <c r="F1806" s="71" t="s">
        <v>153</v>
      </c>
      <c r="G1806" s="16">
        <f t="shared" si="62"/>
        <v>6.1680000000000001</v>
      </c>
      <c r="H1806" s="20">
        <v>-19.64</v>
      </c>
      <c r="I1806" s="20">
        <v>-39.81</v>
      </c>
      <c r="J1806" s="16">
        <v>0</v>
      </c>
      <c r="K1806" s="16">
        <v>54.5</v>
      </c>
      <c r="L1806" s="16" t="s">
        <v>151</v>
      </c>
      <c r="M1806" s="78"/>
    </row>
    <row r="1807" spans="1:13" ht="30" x14ac:dyDescent="0.2">
      <c r="A1807" s="27" t="s">
        <v>274</v>
      </c>
      <c r="B1807" s="75" t="s">
        <v>153</v>
      </c>
      <c r="C1807" s="28">
        <v>1.2E-2</v>
      </c>
      <c r="D1807" s="31">
        <v>42347.791666666664</v>
      </c>
      <c r="E1807" s="16">
        <v>514</v>
      </c>
      <c r="F1807" s="71" t="s">
        <v>153</v>
      </c>
      <c r="G1807" s="16">
        <f t="shared" si="62"/>
        <v>6.1680000000000001</v>
      </c>
      <c r="H1807" s="20">
        <v>-19.64</v>
      </c>
      <c r="I1807" s="20">
        <v>-39.81</v>
      </c>
      <c r="J1807" s="16">
        <v>0</v>
      </c>
      <c r="K1807" s="16">
        <v>54.5</v>
      </c>
      <c r="L1807" s="16" t="s">
        <v>151</v>
      </c>
      <c r="M1807" s="78"/>
    </row>
    <row r="1808" spans="1:13" ht="30" x14ac:dyDescent="0.2">
      <c r="A1808" s="27" t="s">
        <v>274</v>
      </c>
      <c r="B1808" s="75" t="s">
        <v>153</v>
      </c>
      <c r="C1808" s="28">
        <v>1.2E-2</v>
      </c>
      <c r="D1808" s="31">
        <v>42347.791666666664</v>
      </c>
      <c r="E1808" s="16">
        <v>514</v>
      </c>
      <c r="F1808" s="71" t="s">
        <v>153</v>
      </c>
      <c r="G1808" s="16">
        <f t="shared" si="62"/>
        <v>6.1680000000000001</v>
      </c>
      <c r="H1808" s="20">
        <v>-19.64</v>
      </c>
      <c r="I1808" s="20">
        <v>-39.81</v>
      </c>
      <c r="J1808" s="16">
        <v>0</v>
      </c>
      <c r="K1808" s="16">
        <v>54.5</v>
      </c>
      <c r="L1808" s="16" t="s">
        <v>151</v>
      </c>
      <c r="M1808" s="78"/>
    </row>
    <row r="1809" spans="1:13" ht="30" x14ac:dyDescent="0.2">
      <c r="A1809" s="27" t="s">
        <v>274</v>
      </c>
      <c r="B1809" s="75" t="s">
        <v>153</v>
      </c>
      <c r="C1809" s="28">
        <v>1.2E-2</v>
      </c>
      <c r="D1809" s="31">
        <v>42357.791666666664</v>
      </c>
      <c r="E1809" s="16">
        <v>514</v>
      </c>
      <c r="F1809" s="71" t="s">
        <v>153</v>
      </c>
      <c r="G1809" s="16">
        <f t="shared" si="62"/>
        <v>6.1680000000000001</v>
      </c>
      <c r="H1809" s="20">
        <v>-19.64</v>
      </c>
      <c r="I1809" s="20">
        <v>-39.81</v>
      </c>
      <c r="J1809" s="16">
        <v>0</v>
      </c>
      <c r="K1809" s="16">
        <v>54.5</v>
      </c>
      <c r="L1809" s="16" t="s">
        <v>151</v>
      </c>
      <c r="M1809" s="78"/>
    </row>
    <row r="1810" spans="1:13" ht="30" x14ac:dyDescent="0.2">
      <c r="A1810" s="55" t="s">
        <v>274</v>
      </c>
      <c r="B1810" s="75" t="s">
        <v>153</v>
      </c>
      <c r="C1810" s="45">
        <v>1.2999999999999999E-2</v>
      </c>
      <c r="D1810" s="46">
        <v>42338.302083333336</v>
      </c>
      <c r="E1810" s="16">
        <v>217</v>
      </c>
      <c r="F1810" s="71" t="s">
        <v>153</v>
      </c>
      <c r="G1810" s="16">
        <f t="shared" si="62"/>
        <v>2.8209999999999997</v>
      </c>
      <c r="H1810" s="20">
        <v>-19.64</v>
      </c>
      <c r="I1810" s="20">
        <v>-39.81</v>
      </c>
      <c r="J1810" s="16">
        <v>0</v>
      </c>
      <c r="K1810" s="16">
        <v>14.3</v>
      </c>
      <c r="L1810" s="16" t="s">
        <v>151</v>
      </c>
      <c r="M1810" s="78"/>
    </row>
    <row r="1811" spans="1:13" ht="30" x14ac:dyDescent="0.2">
      <c r="A1811" s="27" t="s">
        <v>274</v>
      </c>
      <c r="B1811" s="75" t="s">
        <v>153</v>
      </c>
      <c r="C1811" s="28">
        <v>1.2999999999999999E-2</v>
      </c>
      <c r="D1811" s="31">
        <v>42343.791666666664</v>
      </c>
      <c r="E1811" s="16">
        <v>514</v>
      </c>
      <c r="F1811" s="71" t="s">
        <v>153</v>
      </c>
      <c r="G1811" s="16">
        <f t="shared" si="62"/>
        <v>6.6819999999999995</v>
      </c>
      <c r="H1811" s="20">
        <v>-19.64</v>
      </c>
      <c r="I1811" s="20">
        <v>-39.81</v>
      </c>
      <c r="J1811" s="16">
        <v>0</v>
      </c>
      <c r="K1811" s="16">
        <v>54.5</v>
      </c>
      <c r="L1811" s="16" t="s">
        <v>151</v>
      </c>
      <c r="M1811" s="78"/>
    </row>
    <row r="1812" spans="1:13" ht="30" x14ac:dyDescent="0.2">
      <c r="A1812" s="55" t="s">
        <v>274</v>
      </c>
      <c r="B1812" s="75" t="s">
        <v>153</v>
      </c>
      <c r="C1812" s="45">
        <v>1.4E-2</v>
      </c>
      <c r="D1812" s="46">
        <v>42330</v>
      </c>
      <c r="E1812" s="16">
        <v>217</v>
      </c>
      <c r="F1812" s="71" t="s">
        <v>153</v>
      </c>
      <c r="G1812" s="16">
        <f t="shared" si="62"/>
        <v>3.0380000000000003</v>
      </c>
      <c r="H1812" s="20">
        <v>-19.64</v>
      </c>
      <c r="I1812" s="20">
        <v>-39.81</v>
      </c>
      <c r="J1812" s="16">
        <v>0</v>
      </c>
      <c r="K1812" s="16">
        <v>14.3</v>
      </c>
      <c r="L1812" s="16" t="s">
        <v>151</v>
      </c>
      <c r="M1812" s="78"/>
    </row>
    <row r="1813" spans="1:13" ht="30" x14ac:dyDescent="0.2">
      <c r="A1813" s="27" t="s">
        <v>274</v>
      </c>
      <c r="B1813" s="75" t="s">
        <v>153</v>
      </c>
      <c r="C1813" s="28">
        <v>1.4E-2</v>
      </c>
      <c r="D1813" s="31">
        <v>42358.791666666664</v>
      </c>
      <c r="E1813" s="16">
        <v>514</v>
      </c>
      <c r="F1813" s="71" t="s">
        <v>153</v>
      </c>
      <c r="G1813" s="16">
        <f t="shared" si="62"/>
        <v>7.1959999999999997</v>
      </c>
      <c r="H1813" s="20">
        <v>-19.64</v>
      </c>
      <c r="I1813" s="20">
        <v>-39.81</v>
      </c>
      <c r="J1813" s="16">
        <v>0</v>
      </c>
      <c r="K1813" s="16">
        <v>54.5</v>
      </c>
      <c r="L1813" s="16" t="s">
        <v>151</v>
      </c>
      <c r="M1813" s="78"/>
    </row>
    <row r="1814" spans="1:13" ht="30" x14ac:dyDescent="0.2">
      <c r="A1814" s="27" t="s">
        <v>274</v>
      </c>
      <c r="B1814" s="75" t="s">
        <v>153</v>
      </c>
      <c r="C1814" s="28">
        <v>1.4E-2</v>
      </c>
      <c r="D1814" s="31">
        <v>42359.291666666664</v>
      </c>
      <c r="E1814" s="16">
        <v>514</v>
      </c>
      <c r="F1814" s="71" t="s">
        <v>153</v>
      </c>
      <c r="G1814" s="16">
        <f t="shared" si="62"/>
        <v>7.1959999999999997</v>
      </c>
      <c r="H1814" s="20">
        <v>-19.64</v>
      </c>
      <c r="I1814" s="20">
        <v>-39.81</v>
      </c>
      <c r="J1814" s="16">
        <v>0</v>
      </c>
      <c r="K1814" s="16">
        <v>54.5</v>
      </c>
      <c r="L1814" s="16" t="s">
        <v>151</v>
      </c>
      <c r="M1814" s="78"/>
    </row>
    <row r="1815" spans="1:13" ht="30" x14ac:dyDescent="0.2">
      <c r="A1815" s="27" t="s">
        <v>274</v>
      </c>
      <c r="B1815" s="75" t="s">
        <v>153</v>
      </c>
      <c r="C1815" s="28">
        <v>1.4E-2</v>
      </c>
      <c r="D1815" s="31">
        <v>42366.291666666664</v>
      </c>
      <c r="E1815" s="16">
        <v>514</v>
      </c>
      <c r="F1815" s="71" t="s">
        <v>153</v>
      </c>
      <c r="G1815" s="16">
        <f t="shared" si="62"/>
        <v>7.1959999999999997</v>
      </c>
      <c r="H1815" s="20">
        <v>-19.64</v>
      </c>
      <c r="I1815" s="20">
        <v>-39.81</v>
      </c>
      <c r="J1815" s="16">
        <v>0</v>
      </c>
      <c r="K1815" s="16">
        <v>54.5</v>
      </c>
      <c r="L1815" s="16" t="s">
        <v>151</v>
      </c>
      <c r="M1815" s="78"/>
    </row>
    <row r="1816" spans="1:13" ht="30" x14ac:dyDescent="0.2">
      <c r="A1816" s="27" t="s">
        <v>274</v>
      </c>
      <c r="B1816" s="75" t="s">
        <v>153</v>
      </c>
      <c r="C1816" s="28">
        <v>1.4999999999999999E-2</v>
      </c>
      <c r="D1816" s="31">
        <v>42365.291666666664</v>
      </c>
      <c r="E1816" s="16">
        <v>514</v>
      </c>
      <c r="F1816" s="71" t="s">
        <v>153</v>
      </c>
      <c r="G1816" s="16">
        <f t="shared" si="62"/>
        <v>7.71</v>
      </c>
      <c r="H1816" s="20">
        <v>-19.64</v>
      </c>
      <c r="I1816" s="20">
        <v>-39.81</v>
      </c>
      <c r="J1816" s="16">
        <v>0</v>
      </c>
      <c r="K1816" s="16">
        <v>54.5</v>
      </c>
      <c r="L1816" s="16" t="s">
        <v>151</v>
      </c>
      <c r="M1816" s="78"/>
    </row>
    <row r="1817" spans="1:13" ht="30" x14ac:dyDescent="0.2">
      <c r="A1817" s="27" t="s">
        <v>274</v>
      </c>
      <c r="B1817" s="75" t="s">
        <v>153</v>
      </c>
      <c r="C1817" s="28">
        <v>1.4999999999999999E-2</v>
      </c>
      <c r="D1817" s="31">
        <v>42365.791666666664</v>
      </c>
      <c r="E1817" s="16">
        <v>514</v>
      </c>
      <c r="F1817" s="71" t="s">
        <v>153</v>
      </c>
      <c r="G1817" s="16">
        <f t="shared" si="62"/>
        <v>7.71</v>
      </c>
      <c r="H1817" s="20">
        <v>-19.64</v>
      </c>
      <c r="I1817" s="20">
        <v>-39.81</v>
      </c>
      <c r="J1817" s="16">
        <v>0</v>
      </c>
      <c r="K1817" s="16">
        <v>54.5</v>
      </c>
      <c r="L1817" s="16" t="s">
        <v>151</v>
      </c>
      <c r="M1817" s="78"/>
    </row>
    <row r="1818" spans="1:13" ht="30" x14ac:dyDescent="0.2">
      <c r="A1818" s="55" t="s">
        <v>274</v>
      </c>
      <c r="B1818" s="75" t="s">
        <v>153</v>
      </c>
      <c r="C1818" s="45">
        <v>1.6E-2</v>
      </c>
      <c r="D1818" s="46">
        <v>42338.3125</v>
      </c>
      <c r="E1818" s="16">
        <v>217</v>
      </c>
      <c r="F1818" s="71" t="s">
        <v>153</v>
      </c>
      <c r="G1818" s="16">
        <f t="shared" si="62"/>
        <v>3.472</v>
      </c>
      <c r="H1818" s="20">
        <v>-19.64</v>
      </c>
      <c r="I1818" s="20">
        <v>-39.81</v>
      </c>
      <c r="J1818" s="16">
        <v>0</v>
      </c>
      <c r="K1818" s="16">
        <v>14.3</v>
      </c>
      <c r="L1818" s="16" t="s">
        <v>151</v>
      </c>
      <c r="M1818" s="78"/>
    </row>
    <row r="1819" spans="1:13" ht="30" x14ac:dyDescent="0.2">
      <c r="A1819" s="27" t="s">
        <v>274</v>
      </c>
      <c r="B1819" s="75" t="s">
        <v>153</v>
      </c>
      <c r="C1819" s="28">
        <v>1.6E-2</v>
      </c>
      <c r="D1819" s="31">
        <v>42358.291666666664</v>
      </c>
      <c r="E1819" s="16">
        <v>514</v>
      </c>
      <c r="F1819" s="71" t="s">
        <v>153</v>
      </c>
      <c r="G1819" s="16">
        <f t="shared" si="62"/>
        <v>8.2240000000000002</v>
      </c>
      <c r="H1819" s="20">
        <v>-19.64</v>
      </c>
      <c r="I1819" s="20">
        <v>-39.81</v>
      </c>
      <c r="J1819" s="16">
        <v>0</v>
      </c>
      <c r="K1819" s="16">
        <v>54.5</v>
      </c>
      <c r="L1819" s="16" t="s">
        <v>151</v>
      </c>
      <c r="M1819" s="78"/>
    </row>
    <row r="1820" spans="1:13" ht="30" x14ac:dyDescent="0.2">
      <c r="A1820" s="55" t="s">
        <v>274</v>
      </c>
      <c r="B1820" s="75" t="s">
        <v>153</v>
      </c>
      <c r="C1820" s="45">
        <v>1.7000000000000001E-2</v>
      </c>
      <c r="D1820" s="46">
        <v>42338.791666666664</v>
      </c>
      <c r="E1820" s="16">
        <v>217</v>
      </c>
      <c r="F1820" s="71" t="s">
        <v>153</v>
      </c>
      <c r="G1820" s="16">
        <f t="shared" si="62"/>
        <v>3.6890000000000001</v>
      </c>
      <c r="H1820" s="20">
        <v>-19.64</v>
      </c>
      <c r="I1820" s="20">
        <v>-39.81</v>
      </c>
      <c r="J1820" s="16">
        <v>0</v>
      </c>
      <c r="K1820" s="16">
        <v>14.3</v>
      </c>
      <c r="L1820" s="16" t="s">
        <v>151</v>
      </c>
      <c r="M1820" s="78"/>
    </row>
    <row r="1821" spans="1:13" ht="30" x14ac:dyDescent="0.2">
      <c r="A1821" s="27" t="s">
        <v>274</v>
      </c>
      <c r="B1821" s="75" t="s">
        <v>153</v>
      </c>
      <c r="C1821" s="28">
        <v>1.7000000000000001E-2</v>
      </c>
      <c r="D1821" s="31">
        <v>42358.291666666664</v>
      </c>
      <c r="E1821" s="16">
        <v>514</v>
      </c>
      <c r="F1821" s="71" t="s">
        <v>153</v>
      </c>
      <c r="G1821" s="16">
        <f t="shared" si="62"/>
        <v>8.7380000000000013</v>
      </c>
      <c r="H1821" s="20">
        <v>-19.64</v>
      </c>
      <c r="I1821" s="20">
        <v>-39.81</v>
      </c>
      <c r="J1821" s="16">
        <v>0</v>
      </c>
      <c r="K1821" s="16">
        <v>54.5</v>
      </c>
      <c r="L1821" s="16" t="s">
        <v>151</v>
      </c>
      <c r="M1821" s="78"/>
    </row>
    <row r="1822" spans="1:13" ht="30" x14ac:dyDescent="0.2">
      <c r="A1822" s="27" t="s">
        <v>274</v>
      </c>
      <c r="B1822" s="75" t="s">
        <v>153</v>
      </c>
      <c r="C1822" s="28">
        <v>1.7000000000000001E-2</v>
      </c>
      <c r="D1822" s="31">
        <v>42358.791666666664</v>
      </c>
      <c r="E1822" s="16">
        <v>514</v>
      </c>
      <c r="F1822" s="71" t="s">
        <v>153</v>
      </c>
      <c r="G1822" s="16">
        <f t="shared" si="62"/>
        <v>8.7380000000000013</v>
      </c>
      <c r="H1822" s="20">
        <v>-19.64</v>
      </c>
      <c r="I1822" s="20">
        <v>-39.81</v>
      </c>
      <c r="J1822" s="16">
        <v>0</v>
      </c>
      <c r="K1822" s="16">
        <v>54.5</v>
      </c>
      <c r="L1822" s="16" t="s">
        <v>151</v>
      </c>
      <c r="M1822" s="78"/>
    </row>
    <row r="1823" spans="1:13" ht="30" x14ac:dyDescent="0.2">
      <c r="A1823" s="27" t="s">
        <v>274</v>
      </c>
      <c r="B1823" s="75" t="s">
        <v>153</v>
      </c>
      <c r="C1823" s="28">
        <v>1.7000000000000001E-2</v>
      </c>
      <c r="D1823" s="31">
        <v>42359.291666666664</v>
      </c>
      <c r="E1823" s="16">
        <v>514</v>
      </c>
      <c r="F1823" s="71" t="s">
        <v>153</v>
      </c>
      <c r="G1823" s="16">
        <f t="shared" si="62"/>
        <v>8.7380000000000013</v>
      </c>
      <c r="H1823" s="20">
        <v>-19.64</v>
      </c>
      <c r="I1823" s="20">
        <v>-39.81</v>
      </c>
      <c r="J1823" s="16">
        <v>0</v>
      </c>
      <c r="K1823" s="16">
        <v>54.5</v>
      </c>
      <c r="L1823" s="16" t="s">
        <v>151</v>
      </c>
      <c r="M1823" s="78"/>
    </row>
    <row r="1824" spans="1:13" ht="30" x14ac:dyDescent="0.2">
      <c r="A1824" s="27" t="s">
        <v>274</v>
      </c>
      <c r="B1824" s="75" t="s">
        <v>153</v>
      </c>
      <c r="C1824" s="28">
        <v>1.7999999999999999E-2</v>
      </c>
      <c r="D1824" s="31">
        <v>42354.291666666664</v>
      </c>
      <c r="E1824" s="16">
        <v>514</v>
      </c>
      <c r="F1824" s="71" t="s">
        <v>153</v>
      </c>
      <c r="G1824" s="16">
        <f t="shared" si="62"/>
        <v>9.2519999999999989</v>
      </c>
      <c r="H1824" s="20">
        <v>-19.64</v>
      </c>
      <c r="I1824" s="20">
        <v>-39.81</v>
      </c>
      <c r="J1824" s="16">
        <v>0</v>
      </c>
      <c r="K1824" s="16">
        <v>54.5</v>
      </c>
      <c r="L1824" s="16" t="s">
        <v>151</v>
      </c>
      <c r="M1824" s="78"/>
    </row>
    <row r="1825" spans="1:13" ht="30" x14ac:dyDescent="0.2">
      <c r="A1825" s="27" t="s">
        <v>274</v>
      </c>
      <c r="B1825" s="75" t="s">
        <v>153</v>
      </c>
      <c r="C1825" s="28">
        <v>1.7999999999999999E-2</v>
      </c>
      <c r="D1825" s="31">
        <v>42364.791666666664</v>
      </c>
      <c r="E1825" s="16">
        <v>514</v>
      </c>
      <c r="F1825" s="71" t="s">
        <v>153</v>
      </c>
      <c r="G1825" s="16">
        <f t="shared" si="62"/>
        <v>9.2519999999999989</v>
      </c>
      <c r="H1825" s="20">
        <v>-19.64</v>
      </c>
      <c r="I1825" s="20">
        <v>-39.81</v>
      </c>
      <c r="J1825" s="16">
        <v>0</v>
      </c>
      <c r="K1825" s="16">
        <v>54.5</v>
      </c>
      <c r="L1825" s="16" t="s">
        <v>151</v>
      </c>
      <c r="M1825" s="78"/>
    </row>
    <row r="1826" spans="1:13" ht="30" x14ac:dyDescent="0.2">
      <c r="A1826" s="27" t="s">
        <v>274</v>
      </c>
      <c r="B1826" s="75" t="s">
        <v>153</v>
      </c>
      <c r="C1826" s="28">
        <v>1.9E-2</v>
      </c>
      <c r="D1826" s="31">
        <v>42355.791666666664</v>
      </c>
      <c r="E1826" s="16">
        <v>514</v>
      </c>
      <c r="F1826" s="71" t="s">
        <v>153</v>
      </c>
      <c r="G1826" s="16">
        <f t="shared" si="62"/>
        <v>9.766</v>
      </c>
      <c r="H1826" s="20">
        <v>-19.64</v>
      </c>
      <c r="I1826" s="20">
        <v>-39.81</v>
      </c>
      <c r="J1826" s="16">
        <v>0</v>
      </c>
      <c r="K1826" s="16">
        <v>54.5</v>
      </c>
      <c r="L1826" s="16" t="s">
        <v>151</v>
      </c>
      <c r="M1826" s="78"/>
    </row>
    <row r="1827" spans="1:13" ht="30" x14ac:dyDescent="0.2">
      <c r="A1827" s="27" t="s">
        <v>274</v>
      </c>
      <c r="B1827" s="75" t="s">
        <v>153</v>
      </c>
      <c r="C1827" s="28">
        <v>1.9E-2</v>
      </c>
      <c r="D1827" s="31">
        <v>42356.291666666664</v>
      </c>
      <c r="E1827" s="16">
        <v>514</v>
      </c>
      <c r="F1827" s="71" t="s">
        <v>153</v>
      </c>
      <c r="G1827" s="16">
        <f t="shared" si="62"/>
        <v>9.766</v>
      </c>
      <c r="H1827" s="20">
        <v>-19.64</v>
      </c>
      <c r="I1827" s="20">
        <v>-39.81</v>
      </c>
      <c r="J1827" s="16">
        <v>0</v>
      </c>
      <c r="K1827" s="16">
        <v>54.5</v>
      </c>
      <c r="L1827" s="16" t="s">
        <v>151</v>
      </c>
      <c r="M1827" s="78"/>
    </row>
    <row r="1828" spans="1:13" ht="30" x14ac:dyDescent="0.2">
      <c r="A1828" s="27" t="s">
        <v>274</v>
      </c>
      <c r="B1828" s="75" t="s">
        <v>153</v>
      </c>
      <c r="C1828" s="28">
        <v>1.9E-2</v>
      </c>
      <c r="D1828" s="31">
        <v>42366.291666666664</v>
      </c>
      <c r="E1828" s="16">
        <v>514</v>
      </c>
      <c r="F1828" s="71" t="s">
        <v>153</v>
      </c>
      <c r="G1828" s="16">
        <f t="shared" si="62"/>
        <v>9.766</v>
      </c>
      <c r="H1828" s="20">
        <v>-19.64</v>
      </c>
      <c r="I1828" s="20">
        <v>-39.81</v>
      </c>
      <c r="J1828" s="16">
        <v>0</v>
      </c>
      <c r="K1828" s="16">
        <v>54.5</v>
      </c>
      <c r="L1828" s="16" t="s">
        <v>151</v>
      </c>
      <c r="M1828" s="78"/>
    </row>
    <row r="1829" spans="1:13" ht="30" x14ac:dyDescent="0.2">
      <c r="A1829" s="27" t="s">
        <v>274</v>
      </c>
      <c r="B1829" s="75" t="s">
        <v>153</v>
      </c>
      <c r="C1829" s="28">
        <v>1.9E-2</v>
      </c>
      <c r="D1829" s="31">
        <v>42369.791666666664</v>
      </c>
      <c r="E1829" s="16">
        <v>514</v>
      </c>
      <c r="F1829" s="71" t="s">
        <v>153</v>
      </c>
      <c r="G1829" s="16">
        <f t="shared" ref="G1829:G1892" si="63">C1829*E1829</f>
        <v>9.766</v>
      </c>
      <c r="H1829" s="20">
        <v>-19.64</v>
      </c>
      <c r="I1829" s="20">
        <v>-39.81</v>
      </c>
      <c r="J1829" s="16">
        <v>0</v>
      </c>
      <c r="K1829" s="16">
        <v>54.5</v>
      </c>
      <c r="L1829" s="16" t="s">
        <v>151</v>
      </c>
      <c r="M1829" s="78"/>
    </row>
    <row r="1830" spans="1:13" ht="30" x14ac:dyDescent="0.2">
      <c r="A1830" s="55" t="s">
        <v>274</v>
      </c>
      <c r="B1830" s="75" t="s">
        <v>153</v>
      </c>
      <c r="C1830" s="45">
        <v>0.02</v>
      </c>
      <c r="D1830" s="46">
        <v>42330.833333333336</v>
      </c>
      <c r="E1830" s="16">
        <v>217</v>
      </c>
      <c r="F1830" s="71" t="s">
        <v>153</v>
      </c>
      <c r="G1830" s="16">
        <f t="shared" si="63"/>
        <v>4.34</v>
      </c>
      <c r="H1830" s="20">
        <v>-19.64</v>
      </c>
      <c r="I1830" s="20">
        <v>-39.81</v>
      </c>
      <c r="J1830" s="16">
        <v>0</v>
      </c>
      <c r="K1830" s="16">
        <v>14.3</v>
      </c>
      <c r="L1830" s="16" t="s">
        <v>151</v>
      </c>
      <c r="M1830" s="78"/>
    </row>
    <row r="1831" spans="1:13" ht="30" x14ac:dyDescent="0.2">
      <c r="A1831" s="27" t="s">
        <v>274</v>
      </c>
      <c r="B1831" s="75" t="s">
        <v>153</v>
      </c>
      <c r="C1831" s="28">
        <v>0.02</v>
      </c>
      <c r="D1831" s="31">
        <v>42343.291666666664</v>
      </c>
      <c r="E1831" s="16">
        <v>514</v>
      </c>
      <c r="F1831" s="71" t="s">
        <v>153</v>
      </c>
      <c r="G1831" s="16">
        <f t="shared" si="63"/>
        <v>10.28</v>
      </c>
      <c r="H1831" s="20">
        <v>-19.64</v>
      </c>
      <c r="I1831" s="20">
        <v>-39.81</v>
      </c>
      <c r="J1831" s="16">
        <v>0</v>
      </c>
      <c r="K1831" s="16">
        <v>54.5</v>
      </c>
      <c r="L1831" s="16" t="s">
        <v>151</v>
      </c>
      <c r="M1831" s="78"/>
    </row>
    <row r="1832" spans="1:13" ht="30" x14ac:dyDescent="0.2">
      <c r="A1832" s="27" t="s">
        <v>274</v>
      </c>
      <c r="B1832" s="75" t="s">
        <v>153</v>
      </c>
      <c r="C1832" s="28">
        <v>2.1000000000000001E-2</v>
      </c>
      <c r="D1832" s="31">
        <v>42343.291666666664</v>
      </c>
      <c r="E1832" s="16">
        <v>514</v>
      </c>
      <c r="F1832" s="71" t="s">
        <v>153</v>
      </c>
      <c r="G1832" s="16">
        <f t="shared" si="63"/>
        <v>10.794</v>
      </c>
      <c r="H1832" s="20">
        <v>-19.64</v>
      </c>
      <c r="I1832" s="20">
        <v>-39.81</v>
      </c>
      <c r="J1832" s="16">
        <v>0</v>
      </c>
      <c r="K1832" s="16">
        <v>54.5</v>
      </c>
      <c r="L1832" s="16" t="s">
        <v>151</v>
      </c>
      <c r="M1832" s="78"/>
    </row>
    <row r="1833" spans="1:13" ht="30" x14ac:dyDescent="0.2">
      <c r="A1833" s="27" t="s">
        <v>274</v>
      </c>
      <c r="B1833" s="75" t="s">
        <v>153</v>
      </c>
      <c r="C1833" s="28">
        <v>2.1000000000000001E-2</v>
      </c>
      <c r="D1833" s="31">
        <v>42362.291666666664</v>
      </c>
      <c r="E1833" s="16">
        <v>514</v>
      </c>
      <c r="F1833" s="71" t="s">
        <v>153</v>
      </c>
      <c r="G1833" s="16">
        <f t="shared" si="63"/>
        <v>10.794</v>
      </c>
      <c r="H1833" s="20">
        <v>-19.64</v>
      </c>
      <c r="I1833" s="20">
        <v>-39.81</v>
      </c>
      <c r="J1833" s="16">
        <v>0</v>
      </c>
      <c r="K1833" s="16">
        <v>54.5</v>
      </c>
      <c r="L1833" s="16" t="s">
        <v>151</v>
      </c>
      <c r="M1833" s="78"/>
    </row>
    <row r="1834" spans="1:13" ht="30" x14ac:dyDescent="0.2">
      <c r="A1834" s="27" t="s">
        <v>274</v>
      </c>
      <c r="B1834" s="75" t="s">
        <v>153</v>
      </c>
      <c r="C1834" s="28">
        <v>2.1000000000000001E-2</v>
      </c>
      <c r="D1834" s="31">
        <v>42369.791666666664</v>
      </c>
      <c r="E1834" s="16">
        <v>514</v>
      </c>
      <c r="F1834" s="71" t="s">
        <v>153</v>
      </c>
      <c r="G1834" s="16">
        <f t="shared" si="63"/>
        <v>10.794</v>
      </c>
      <c r="H1834" s="20">
        <v>-19.64</v>
      </c>
      <c r="I1834" s="20">
        <v>-39.81</v>
      </c>
      <c r="J1834" s="16">
        <v>0</v>
      </c>
      <c r="K1834" s="16">
        <v>54.5</v>
      </c>
      <c r="L1834" s="16" t="s">
        <v>151</v>
      </c>
      <c r="M1834" s="78"/>
    </row>
    <row r="1835" spans="1:13" ht="30" x14ac:dyDescent="0.2">
      <c r="A1835" s="27" t="s">
        <v>274</v>
      </c>
      <c r="B1835" s="75" t="s">
        <v>153</v>
      </c>
      <c r="C1835" s="28">
        <v>2.1999999999999999E-2</v>
      </c>
      <c r="D1835" s="31">
        <v>42355.791666666664</v>
      </c>
      <c r="E1835" s="16">
        <v>514</v>
      </c>
      <c r="F1835" s="71" t="s">
        <v>153</v>
      </c>
      <c r="G1835" s="16">
        <f t="shared" si="63"/>
        <v>11.308</v>
      </c>
      <c r="H1835" s="20">
        <v>-19.64</v>
      </c>
      <c r="I1835" s="20">
        <v>-39.81</v>
      </c>
      <c r="J1835" s="16">
        <v>0</v>
      </c>
      <c r="K1835" s="16">
        <v>54.5</v>
      </c>
      <c r="L1835" s="16" t="s">
        <v>151</v>
      </c>
      <c r="M1835" s="78"/>
    </row>
    <row r="1836" spans="1:13" ht="30" x14ac:dyDescent="0.2">
      <c r="A1836" s="27" t="s">
        <v>274</v>
      </c>
      <c r="B1836" s="75" t="s">
        <v>153</v>
      </c>
      <c r="C1836" s="28">
        <v>2.1999999999999999E-2</v>
      </c>
      <c r="D1836" s="31">
        <v>42361.791666666664</v>
      </c>
      <c r="E1836" s="16">
        <v>514</v>
      </c>
      <c r="F1836" s="71" t="s">
        <v>153</v>
      </c>
      <c r="G1836" s="16">
        <f t="shared" si="63"/>
        <v>11.308</v>
      </c>
      <c r="H1836" s="20">
        <v>-19.64</v>
      </c>
      <c r="I1836" s="20">
        <v>-39.81</v>
      </c>
      <c r="J1836" s="16">
        <v>0</v>
      </c>
      <c r="K1836" s="16">
        <v>54.5</v>
      </c>
      <c r="L1836" s="16" t="s">
        <v>151</v>
      </c>
      <c r="M1836" s="78"/>
    </row>
    <row r="1837" spans="1:13" ht="30" x14ac:dyDescent="0.2">
      <c r="A1837" s="27" t="s">
        <v>274</v>
      </c>
      <c r="B1837" s="75" t="s">
        <v>153</v>
      </c>
      <c r="C1837" s="28">
        <v>2.1999999999999999E-2</v>
      </c>
      <c r="D1837" s="31">
        <v>42369.291666666664</v>
      </c>
      <c r="E1837" s="16">
        <v>514</v>
      </c>
      <c r="F1837" s="71" t="s">
        <v>153</v>
      </c>
      <c r="G1837" s="16">
        <f t="shared" si="63"/>
        <v>11.308</v>
      </c>
      <c r="H1837" s="20">
        <v>-19.64</v>
      </c>
      <c r="I1837" s="20">
        <v>-39.81</v>
      </c>
      <c r="J1837" s="16">
        <v>0</v>
      </c>
      <c r="K1837" s="16">
        <v>54.5</v>
      </c>
      <c r="L1837" s="16" t="s">
        <v>151</v>
      </c>
      <c r="M1837" s="78"/>
    </row>
    <row r="1838" spans="1:13" ht="30" x14ac:dyDescent="0.2">
      <c r="A1838" s="27" t="s">
        <v>274</v>
      </c>
      <c r="B1838" s="75" t="s">
        <v>153</v>
      </c>
      <c r="C1838" s="28">
        <v>2.3E-2</v>
      </c>
      <c r="D1838" s="31">
        <v>42369.291666666664</v>
      </c>
      <c r="E1838" s="16">
        <v>514</v>
      </c>
      <c r="F1838" s="71" t="s">
        <v>153</v>
      </c>
      <c r="G1838" s="16">
        <f t="shared" si="63"/>
        <v>11.821999999999999</v>
      </c>
      <c r="H1838" s="20">
        <v>-19.64</v>
      </c>
      <c r="I1838" s="20">
        <v>-39.81</v>
      </c>
      <c r="J1838" s="16">
        <v>0</v>
      </c>
      <c r="K1838" s="16">
        <v>54.5</v>
      </c>
      <c r="L1838" s="16" t="s">
        <v>151</v>
      </c>
      <c r="M1838" s="78"/>
    </row>
    <row r="1839" spans="1:13" ht="30" x14ac:dyDescent="0.2">
      <c r="A1839" s="27" t="s">
        <v>274</v>
      </c>
      <c r="B1839" s="75" t="s">
        <v>153</v>
      </c>
      <c r="C1839" s="28">
        <v>2.4E-2</v>
      </c>
      <c r="D1839" s="31">
        <v>42364.791666666664</v>
      </c>
      <c r="E1839" s="16">
        <v>514</v>
      </c>
      <c r="F1839" s="71" t="s">
        <v>153</v>
      </c>
      <c r="G1839" s="16">
        <f t="shared" si="63"/>
        <v>12.336</v>
      </c>
      <c r="H1839" s="20">
        <v>-19.64</v>
      </c>
      <c r="I1839" s="20">
        <v>-39.81</v>
      </c>
      <c r="J1839" s="16">
        <v>0</v>
      </c>
      <c r="K1839" s="16">
        <v>54.5</v>
      </c>
      <c r="L1839" s="16" t="s">
        <v>151</v>
      </c>
      <c r="M1839" s="78"/>
    </row>
    <row r="1840" spans="1:13" ht="30" x14ac:dyDescent="0.2">
      <c r="A1840" s="27" t="s">
        <v>274</v>
      </c>
      <c r="B1840" s="75" t="s">
        <v>153</v>
      </c>
      <c r="C1840" s="28">
        <v>2.4E-2</v>
      </c>
      <c r="D1840" s="31">
        <v>42368.791666666664</v>
      </c>
      <c r="E1840" s="16">
        <v>514</v>
      </c>
      <c r="F1840" s="71" t="s">
        <v>153</v>
      </c>
      <c r="G1840" s="16">
        <f t="shared" si="63"/>
        <v>12.336</v>
      </c>
      <c r="H1840" s="20">
        <v>-19.64</v>
      </c>
      <c r="I1840" s="20">
        <v>-39.81</v>
      </c>
      <c r="J1840" s="16">
        <v>0</v>
      </c>
      <c r="K1840" s="16">
        <v>54.5</v>
      </c>
      <c r="L1840" s="16" t="s">
        <v>151</v>
      </c>
      <c r="M1840" s="78"/>
    </row>
    <row r="1841" spans="1:13" ht="30" x14ac:dyDescent="0.2">
      <c r="A1841" s="27" t="s">
        <v>274</v>
      </c>
      <c r="B1841" s="75" t="s">
        <v>153</v>
      </c>
      <c r="C1841" s="28">
        <v>2.5000000000000001E-2</v>
      </c>
      <c r="D1841" s="31">
        <v>42361.791666666664</v>
      </c>
      <c r="E1841" s="16">
        <v>514</v>
      </c>
      <c r="F1841" s="71" t="s">
        <v>153</v>
      </c>
      <c r="G1841" s="16">
        <f t="shared" si="63"/>
        <v>12.850000000000001</v>
      </c>
      <c r="H1841" s="20">
        <v>-19.64</v>
      </c>
      <c r="I1841" s="20">
        <v>-39.81</v>
      </c>
      <c r="J1841" s="16">
        <v>0</v>
      </c>
      <c r="K1841" s="16">
        <v>54.5</v>
      </c>
      <c r="L1841" s="16" t="s">
        <v>151</v>
      </c>
      <c r="M1841" s="78"/>
    </row>
    <row r="1842" spans="1:13" ht="30" x14ac:dyDescent="0.2">
      <c r="A1842" s="27" t="s">
        <v>274</v>
      </c>
      <c r="B1842" s="75" t="s">
        <v>153</v>
      </c>
      <c r="C1842" s="28">
        <v>2.5999999999999999E-2</v>
      </c>
      <c r="D1842" s="31">
        <v>42362.291666666664</v>
      </c>
      <c r="E1842" s="16">
        <v>514</v>
      </c>
      <c r="F1842" s="71" t="s">
        <v>153</v>
      </c>
      <c r="G1842" s="16">
        <f t="shared" si="63"/>
        <v>13.363999999999999</v>
      </c>
      <c r="H1842" s="20">
        <v>-19.64</v>
      </c>
      <c r="I1842" s="20">
        <v>-39.81</v>
      </c>
      <c r="J1842" s="16">
        <v>0</v>
      </c>
      <c r="K1842" s="16">
        <v>54.5</v>
      </c>
      <c r="L1842" s="16" t="s">
        <v>151</v>
      </c>
      <c r="M1842" s="78"/>
    </row>
    <row r="1843" spans="1:13" ht="30" x14ac:dyDescent="0.2">
      <c r="A1843" s="27" t="s">
        <v>274</v>
      </c>
      <c r="B1843" s="75" t="s">
        <v>153</v>
      </c>
      <c r="C1843" s="28">
        <v>2.5999999999999999E-2</v>
      </c>
      <c r="D1843" s="31">
        <v>42368.791666666664</v>
      </c>
      <c r="E1843" s="16">
        <v>514</v>
      </c>
      <c r="F1843" s="71" t="s">
        <v>153</v>
      </c>
      <c r="G1843" s="16">
        <f t="shared" si="63"/>
        <v>13.363999999999999</v>
      </c>
      <c r="H1843" s="20">
        <v>-19.64</v>
      </c>
      <c r="I1843" s="20">
        <v>-39.81</v>
      </c>
      <c r="J1843" s="16">
        <v>0</v>
      </c>
      <c r="K1843" s="16">
        <v>54.5</v>
      </c>
      <c r="L1843" s="16" t="s">
        <v>151</v>
      </c>
      <c r="M1843" s="78"/>
    </row>
    <row r="1844" spans="1:13" ht="30" x14ac:dyDescent="0.2">
      <c r="A1844" s="27" t="s">
        <v>274</v>
      </c>
      <c r="B1844" s="75" t="s">
        <v>153</v>
      </c>
      <c r="C1844" s="28">
        <v>2.7E-2</v>
      </c>
      <c r="D1844" s="31">
        <v>42356.291666666664</v>
      </c>
      <c r="E1844" s="16">
        <v>514</v>
      </c>
      <c r="F1844" s="71" t="s">
        <v>153</v>
      </c>
      <c r="G1844" s="16">
        <f t="shared" si="63"/>
        <v>13.878</v>
      </c>
      <c r="H1844" s="20">
        <v>-19.64</v>
      </c>
      <c r="I1844" s="20">
        <v>-39.81</v>
      </c>
      <c r="J1844" s="16">
        <v>0</v>
      </c>
      <c r="K1844" s="16">
        <v>54.5</v>
      </c>
      <c r="L1844" s="16" t="s">
        <v>151</v>
      </c>
      <c r="M1844" s="78"/>
    </row>
    <row r="1845" spans="1:13" ht="30" x14ac:dyDescent="0.2">
      <c r="A1845" s="27" t="s">
        <v>274</v>
      </c>
      <c r="B1845" s="75" t="s">
        <v>153</v>
      </c>
      <c r="C1845" s="28">
        <v>2.8000000000000001E-2</v>
      </c>
      <c r="D1845" s="31">
        <v>42339.3125</v>
      </c>
      <c r="E1845" s="16">
        <v>514</v>
      </c>
      <c r="F1845" s="71" t="s">
        <v>153</v>
      </c>
      <c r="G1845" s="16">
        <f t="shared" si="63"/>
        <v>14.391999999999999</v>
      </c>
      <c r="H1845" s="20">
        <v>-19.64</v>
      </c>
      <c r="I1845" s="20">
        <v>-39.81</v>
      </c>
      <c r="J1845" s="16">
        <v>0</v>
      </c>
      <c r="K1845" s="16">
        <v>54.5</v>
      </c>
      <c r="L1845" s="16" t="s">
        <v>151</v>
      </c>
      <c r="M1845" s="78"/>
    </row>
    <row r="1846" spans="1:13" ht="30" x14ac:dyDescent="0.2">
      <c r="A1846" s="27" t="s">
        <v>274</v>
      </c>
      <c r="B1846" s="75" t="s">
        <v>153</v>
      </c>
      <c r="C1846" s="28">
        <v>2.8000000000000001E-2</v>
      </c>
      <c r="D1846" s="31">
        <v>42343.791666666664</v>
      </c>
      <c r="E1846" s="16">
        <v>514</v>
      </c>
      <c r="F1846" s="71" t="s">
        <v>153</v>
      </c>
      <c r="G1846" s="16">
        <f t="shared" si="63"/>
        <v>14.391999999999999</v>
      </c>
      <c r="H1846" s="20">
        <v>-19.64</v>
      </c>
      <c r="I1846" s="20">
        <v>-39.81</v>
      </c>
      <c r="J1846" s="16">
        <v>0</v>
      </c>
      <c r="K1846" s="16">
        <v>54.5</v>
      </c>
      <c r="L1846" s="16" t="s">
        <v>151</v>
      </c>
      <c r="M1846" s="78"/>
    </row>
    <row r="1847" spans="1:13" ht="30" x14ac:dyDescent="0.2">
      <c r="A1847" s="55" t="s">
        <v>274</v>
      </c>
      <c r="B1847" s="75" t="s">
        <v>153</v>
      </c>
      <c r="C1847" s="45">
        <v>0.03</v>
      </c>
      <c r="D1847" s="46">
        <v>42330.666666666664</v>
      </c>
      <c r="E1847" s="16">
        <v>217</v>
      </c>
      <c r="F1847" s="71" t="s">
        <v>153</v>
      </c>
      <c r="G1847" s="16">
        <f t="shared" si="63"/>
        <v>6.51</v>
      </c>
      <c r="H1847" s="20">
        <v>-19.64</v>
      </c>
      <c r="I1847" s="20">
        <v>-39.81</v>
      </c>
      <c r="J1847" s="16">
        <v>0</v>
      </c>
      <c r="K1847" s="16">
        <v>14.3</v>
      </c>
      <c r="L1847" s="16" t="s">
        <v>151</v>
      </c>
      <c r="M1847" s="78"/>
    </row>
    <row r="1848" spans="1:13" ht="30" x14ac:dyDescent="0.2">
      <c r="A1848" s="55" t="s">
        <v>274</v>
      </c>
      <c r="B1848" s="45">
        <v>5.04E-2</v>
      </c>
      <c r="C1848" s="45">
        <v>0.04</v>
      </c>
      <c r="D1848" s="46">
        <v>42330.5</v>
      </c>
      <c r="E1848" s="16">
        <v>217</v>
      </c>
      <c r="F1848" s="16">
        <f>B1848*E1848</f>
        <v>10.9368</v>
      </c>
      <c r="G1848" s="16">
        <f t="shared" si="63"/>
        <v>8.68</v>
      </c>
      <c r="H1848" s="20">
        <v>-19.64</v>
      </c>
      <c r="I1848" s="20">
        <v>-39.81</v>
      </c>
      <c r="J1848" s="16">
        <v>0</v>
      </c>
      <c r="K1848" s="16">
        <v>14.3</v>
      </c>
      <c r="L1848" s="16" t="s">
        <v>151</v>
      </c>
      <c r="M1848" s="78"/>
    </row>
    <row r="1849" spans="1:13" ht="30" x14ac:dyDescent="0.2">
      <c r="A1849" s="55" t="s">
        <v>274</v>
      </c>
      <c r="B1849" s="75" t="s">
        <v>153</v>
      </c>
      <c r="C1849" s="45">
        <v>0.04</v>
      </c>
      <c r="D1849" s="46">
        <v>42330.333333333336</v>
      </c>
      <c r="E1849" s="16">
        <v>217</v>
      </c>
      <c r="F1849" s="71" t="s">
        <v>153</v>
      </c>
      <c r="G1849" s="16">
        <f t="shared" si="63"/>
        <v>8.68</v>
      </c>
      <c r="H1849" s="20">
        <v>-19.64</v>
      </c>
      <c r="I1849" s="20">
        <v>-39.81</v>
      </c>
      <c r="J1849" s="16">
        <v>0</v>
      </c>
      <c r="K1849" s="16">
        <v>14.3</v>
      </c>
      <c r="L1849" s="16" t="s">
        <v>151</v>
      </c>
      <c r="M1849" s="78"/>
    </row>
    <row r="1850" spans="1:13" ht="30" x14ac:dyDescent="0.2">
      <c r="A1850" s="55" t="s">
        <v>274</v>
      </c>
      <c r="B1850" s="75" t="s">
        <v>153</v>
      </c>
      <c r="C1850" s="45">
        <v>0.04</v>
      </c>
      <c r="D1850" s="46">
        <v>42330.833333333336</v>
      </c>
      <c r="E1850" s="16">
        <v>217</v>
      </c>
      <c r="F1850" s="71" t="s">
        <v>153</v>
      </c>
      <c r="G1850" s="16">
        <f t="shared" si="63"/>
        <v>8.68</v>
      </c>
      <c r="H1850" s="20">
        <v>-19.64</v>
      </c>
      <c r="I1850" s="20">
        <v>-39.81</v>
      </c>
      <c r="J1850" s="16">
        <v>0</v>
      </c>
      <c r="K1850" s="16">
        <v>14.3</v>
      </c>
      <c r="L1850" s="16" t="s">
        <v>151</v>
      </c>
      <c r="M1850" s="78"/>
    </row>
    <row r="1851" spans="1:13" ht="30" x14ac:dyDescent="0.2">
      <c r="A1851" s="55" t="s">
        <v>274</v>
      </c>
      <c r="B1851" s="75" t="s">
        <v>153</v>
      </c>
      <c r="C1851" s="45">
        <v>0.04</v>
      </c>
      <c r="D1851" s="46">
        <v>42332.666666666664</v>
      </c>
      <c r="E1851" s="16">
        <v>217</v>
      </c>
      <c r="F1851" s="71" t="s">
        <v>153</v>
      </c>
      <c r="G1851" s="16">
        <f t="shared" si="63"/>
        <v>8.68</v>
      </c>
      <c r="H1851" s="20">
        <v>-19.64</v>
      </c>
      <c r="I1851" s="20">
        <v>-39.81</v>
      </c>
      <c r="J1851" s="16">
        <v>0</v>
      </c>
      <c r="K1851" s="16">
        <v>14.3</v>
      </c>
      <c r="L1851" s="16" t="s">
        <v>151</v>
      </c>
      <c r="M1851" s="78"/>
    </row>
    <row r="1852" spans="1:13" ht="30" x14ac:dyDescent="0.2">
      <c r="A1852" s="55" t="s">
        <v>274</v>
      </c>
      <c r="B1852" s="75" t="s">
        <v>153</v>
      </c>
      <c r="C1852" s="45">
        <v>0.05</v>
      </c>
      <c r="D1852" s="46">
        <v>42330.5</v>
      </c>
      <c r="E1852" s="16">
        <v>217</v>
      </c>
      <c r="F1852" s="71" t="s">
        <v>153</v>
      </c>
      <c r="G1852" s="16">
        <f t="shared" si="63"/>
        <v>10.850000000000001</v>
      </c>
      <c r="H1852" s="20">
        <v>-19.64</v>
      </c>
      <c r="I1852" s="20">
        <v>-39.81</v>
      </c>
      <c r="J1852" s="16">
        <v>0</v>
      </c>
      <c r="K1852" s="16">
        <v>14.3</v>
      </c>
      <c r="L1852" s="16" t="s">
        <v>151</v>
      </c>
      <c r="M1852" s="78"/>
    </row>
    <row r="1853" spans="1:13" ht="30" x14ac:dyDescent="0.2">
      <c r="A1853" s="55" t="s">
        <v>274</v>
      </c>
      <c r="B1853" s="45">
        <v>4.3200000000000002E-2</v>
      </c>
      <c r="C1853" s="45">
        <v>0.06</v>
      </c>
      <c r="D1853" s="46">
        <v>42330.333333333336</v>
      </c>
      <c r="E1853" s="16">
        <v>217</v>
      </c>
      <c r="F1853" s="16">
        <f>B1853*E1853</f>
        <v>9.3743999999999996</v>
      </c>
      <c r="G1853" s="16">
        <f t="shared" si="63"/>
        <v>13.02</v>
      </c>
      <c r="H1853" s="20">
        <v>-19.64</v>
      </c>
      <c r="I1853" s="20">
        <v>-39.81</v>
      </c>
      <c r="J1853" s="16">
        <v>0</v>
      </c>
      <c r="K1853" s="16">
        <v>14.3</v>
      </c>
      <c r="L1853" s="16" t="s">
        <v>151</v>
      </c>
      <c r="M1853" s="78"/>
    </row>
    <row r="1854" spans="1:13" ht="45" x14ac:dyDescent="0.2">
      <c r="A1854" s="27" t="s">
        <v>282</v>
      </c>
      <c r="B1854" s="75" t="s">
        <v>153</v>
      </c>
      <c r="C1854" s="28">
        <v>3.0000000000000001E-3</v>
      </c>
      <c r="D1854" s="31">
        <v>42361.291666666664</v>
      </c>
      <c r="E1854" s="16">
        <v>514</v>
      </c>
      <c r="F1854" s="71" t="s">
        <v>153</v>
      </c>
      <c r="G1854" s="16">
        <f t="shared" si="63"/>
        <v>1.542</v>
      </c>
      <c r="H1854" s="20">
        <v>-19.649999999999999</v>
      </c>
      <c r="I1854" s="20">
        <v>-39.82</v>
      </c>
      <c r="J1854" s="16">
        <v>0</v>
      </c>
      <c r="K1854" s="16">
        <v>54.5</v>
      </c>
      <c r="L1854" s="16" t="s">
        <v>151</v>
      </c>
      <c r="M1854" s="78"/>
    </row>
    <row r="1855" spans="1:13" ht="45" x14ac:dyDescent="0.2">
      <c r="A1855" s="27" t="s">
        <v>282</v>
      </c>
      <c r="B1855" s="75" t="s">
        <v>153</v>
      </c>
      <c r="C1855" s="28">
        <v>6.0000000000000001E-3</v>
      </c>
      <c r="D1855" s="31">
        <v>42359.791666666664</v>
      </c>
      <c r="E1855" s="16">
        <v>514</v>
      </c>
      <c r="F1855" s="71" t="s">
        <v>153</v>
      </c>
      <c r="G1855" s="16">
        <f t="shared" si="63"/>
        <v>3.0840000000000001</v>
      </c>
      <c r="H1855" s="20">
        <v>-19.649999999999999</v>
      </c>
      <c r="I1855" s="20">
        <v>-39.82</v>
      </c>
      <c r="J1855" s="16">
        <v>0</v>
      </c>
      <c r="K1855" s="16">
        <v>54.5</v>
      </c>
      <c r="L1855" s="16" t="s">
        <v>151</v>
      </c>
      <c r="M1855" s="78"/>
    </row>
    <row r="1856" spans="1:13" ht="45" x14ac:dyDescent="0.2">
      <c r="A1856" s="27" t="s">
        <v>282</v>
      </c>
      <c r="B1856" s="75" t="s">
        <v>153</v>
      </c>
      <c r="C1856" s="28">
        <v>6.0000000000000001E-3</v>
      </c>
      <c r="D1856" s="31">
        <v>42360.291666666664</v>
      </c>
      <c r="E1856" s="16">
        <v>514</v>
      </c>
      <c r="F1856" s="71" t="s">
        <v>153</v>
      </c>
      <c r="G1856" s="16">
        <f t="shared" si="63"/>
        <v>3.0840000000000001</v>
      </c>
      <c r="H1856" s="20">
        <v>-19.649999999999999</v>
      </c>
      <c r="I1856" s="20">
        <v>-39.82</v>
      </c>
      <c r="J1856" s="16">
        <v>0</v>
      </c>
      <c r="K1856" s="16">
        <v>54.5</v>
      </c>
      <c r="L1856" s="16" t="s">
        <v>151</v>
      </c>
      <c r="M1856" s="78"/>
    </row>
    <row r="1857" spans="1:13" ht="45" x14ac:dyDescent="0.2">
      <c r="A1857" s="27" t="s">
        <v>282</v>
      </c>
      <c r="B1857" s="75" t="s">
        <v>153</v>
      </c>
      <c r="C1857" s="28">
        <v>6.0000000000000001E-3</v>
      </c>
      <c r="D1857" s="31">
        <v>42361.291666666664</v>
      </c>
      <c r="E1857" s="16">
        <v>514</v>
      </c>
      <c r="F1857" s="71" t="s">
        <v>153</v>
      </c>
      <c r="G1857" s="16">
        <f t="shared" si="63"/>
        <v>3.0840000000000001</v>
      </c>
      <c r="H1857" s="20">
        <v>-19.649999999999999</v>
      </c>
      <c r="I1857" s="20">
        <v>-39.82</v>
      </c>
      <c r="J1857" s="16">
        <v>0</v>
      </c>
      <c r="K1857" s="16">
        <v>54.5</v>
      </c>
      <c r="L1857" s="16" t="s">
        <v>151</v>
      </c>
      <c r="M1857" s="78"/>
    </row>
    <row r="1858" spans="1:13" ht="45" x14ac:dyDescent="0.2">
      <c r="A1858" s="27" t="s">
        <v>282</v>
      </c>
      <c r="B1858" s="75" t="s">
        <v>153</v>
      </c>
      <c r="C1858" s="28">
        <v>6.0000000000000001E-3</v>
      </c>
      <c r="D1858" s="31">
        <v>42362.791666666664</v>
      </c>
      <c r="E1858" s="16">
        <v>514</v>
      </c>
      <c r="F1858" s="71" t="s">
        <v>153</v>
      </c>
      <c r="G1858" s="16">
        <f t="shared" si="63"/>
        <v>3.0840000000000001</v>
      </c>
      <c r="H1858" s="20">
        <v>-19.649999999999999</v>
      </c>
      <c r="I1858" s="20">
        <v>-39.82</v>
      </c>
      <c r="J1858" s="16">
        <v>0</v>
      </c>
      <c r="K1858" s="16">
        <v>54.5</v>
      </c>
      <c r="L1858" s="16" t="s">
        <v>151</v>
      </c>
      <c r="M1858" s="78"/>
    </row>
    <row r="1859" spans="1:13" ht="45" x14ac:dyDescent="0.2">
      <c r="A1859" s="55" t="s">
        <v>282</v>
      </c>
      <c r="B1859" s="75" t="s">
        <v>153</v>
      </c>
      <c r="C1859" s="45">
        <v>7.0000000000000001E-3</v>
      </c>
      <c r="D1859" s="46">
        <v>42337.791666666664</v>
      </c>
      <c r="E1859" s="16">
        <v>217</v>
      </c>
      <c r="F1859" s="71" t="s">
        <v>153</v>
      </c>
      <c r="G1859" s="16">
        <f t="shared" si="63"/>
        <v>1.5190000000000001</v>
      </c>
      <c r="H1859" s="20">
        <v>-19.649999999999999</v>
      </c>
      <c r="I1859" s="20">
        <v>-39.82</v>
      </c>
      <c r="J1859" s="16">
        <v>0</v>
      </c>
      <c r="K1859" s="16">
        <v>14.3</v>
      </c>
      <c r="L1859" s="16" t="s">
        <v>151</v>
      </c>
      <c r="M1859" s="78"/>
    </row>
    <row r="1860" spans="1:13" ht="45" x14ac:dyDescent="0.2">
      <c r="A1860" s="27" t="s">
        <v>282</v>
      </c>
      <c r="B1860" s="75" t="s">
        <v>153</v>
      </c>
      <c r="C1860" s="28">
        <v>7.0000000000000001E-3</v>
      </c>
      <c r="D1860" s="31">
        <v>42357.291666666664</v>
      </c>
      <c r="E1860" s="16">
        <v>514</v>
      </c>
      <c r="F1860" s="71" t="s">
        <v>153</v>
      </c>
      <c r="G1860" s="16">
        <f t="shared" si="63"/>
        <v>3.5979999999999999</v>
      </c>
      <c r="H1860" s="20">
        <v>-19.649999999999999</v>
      </c>
      <c r="I1860" s="20">
        <v>-39.82</v>
      </c>
      <c r="J1860" s="16">
        <v>0</v>
      </c>
      <c r="K1860" s="16">
        <v>54.5</v>
      </c>
      <c r="L1860" s="16" t="s">
        <v>151</v>
      </c>
      <c r="M1860" s="78"/>
    </row>
    <row r="1861" spans="1:13" ht="45" x14ac:dyDescent="0.2">
      <c r="A1861" s="27" t="s">
        <v>282</v>
      </c>
      <c r="B1861" s="75" t="s">
        <v>153</v>
      </c>
      <c r="C1861" s="28">
        <v>7.0000000000000001E-3</v>
      </c>
      <c r="D1861" s="31">
        <v>42360.791666666664</v>
      </c>
      <c r="E1861" s="16">
        <v>514</v>
      </c>
      <c r="F1861" s="71" t="s">
        <v>153</v>
      </c>
      <c r="G1861" s="16">
        <f t="shared" si="63"/>
        <v>3.5979999999999999</v>
      </c>
      <c r="H1861" s="20">
        <v>-19.649999999999999</v>
      </c>
      <c r="I1861" s="20">
        <v>-39.82</v>
      </c>
      <c r="J1861" s="16">
        <v>0</v>
      </c>
      <c r="K1861" s="16">
        <v>54.5</v>
      </c>
      <c r="L1861" s="16" t="s">
        <v>151</v>
      </c>
      <c r="M1861" s="78"/>
    </row>
    <row r="1862" spans="1:13" ht="45" x14ac:dyDescent="0.2">
      <c r="A1862" s="27" t="s">
        <v>282</v>
      </c>
      <c r="B1862" s="75" t="s">
        <v>153</v>
      </c>
      <c r="C1862" s="28">
        <v>7.0000000000000001E-3</v>
      </c>
      <c r="D1862" s="31">
        <v>42362.791666666664</v>
      </c>
      <c r="E1862" s="16">
        <v>514</v>
      </c>
      <c r="F1862" s="71" t="s">
        <v>153</v>
      </c>
      <c r="G1862" s="16">
        <f t="shared" si="63"/>
        <v>3.5979999999999999</v>
      </c>
      <c r="H1862" s="20">
        <v>-19.649999999999999</v>
      </c>
      <c r="I1862" s="20">
        <v>-39.82</v>
      </c>
      <c r="J1862" s="16">
        <v>0</v>
      </c>
      <c r="K1862" s="16">
        <v>54.5</v>
      </c>
      <c r="L1862" s="16" t="s">
        <v>151</v>
      </c>
      <c r="M1862" s="78"/>
    </row>
    <row r="1863" spans="1:13" ht="45" x14ac:dyDescent="0.2">
      <c r="A1863" s="27" t="s">
        <v>282</v>
      </c>
      <c r="B1863" s="75" t="s">
        <v>153</v>
      </c>
      <c r="C1863" s="28">
        <v>7.0000000000000001E-3</v>
      </c>
      <c r="D1863" s="31">
        <v>42363.291666666664</v>
      </c>
      <c r="E1863" s="16">
        <v>514</v>
      </c>
      <c r="F1863" s="71" t="s">
        <v>153</v>
      </c>
      <c r="G1863" s="16">
        <f t="shared" si="63"/>
        <v>3.5979999999999999</v>
      </c>
      <c r="H1863" s="20">
        <v>-19.649999999999999</v>
      </c>
      <c r="I1863" s="20">
        <v>-39.82</v>
      </c>
      <c r="J1863" s="16">
        <v>0</v>
      </c>
      <c r="K1863" s="16">
        <v>54.5</v>
      </c>
      <c r="L1863" s="16" t="s">
        <v>151</v>
      </c>
      <c r="M1863" s="78"/>
    </row>
    <row r="1864" spans="1:13" ht="45" x14ac:dyDescent="0.2">
      <c r="A1864" s="27" t="s">
        <v>282</v>
      </c>
      <c r="B1864" s="75" t="s">
        <v>153</v>
      </c>
      <c r="C1864" s="28">
        <v>7.0000000000000001E-3</v>
      </c>
      <c r="D1864" s="31">
        <v>42365.791666666664</v>
      </c>
      <c r="E1864" s="16">
        <v>514</v>
      </c>
      <c r="F1864" s="71" t="s">
        <v>153</v>
      </c>
      <c r="G1864" s="16">
        <f t="shared" si="63"/>
        <v>3.5979999999999999</v>
      </c>
      <c r="H1864" s="20">
        <v>-19.649999999999999</v>
      </c>
      <c r="I1864" s="20">
        <v>-39.82</v>
      </c>
      <c r="J1864" s="16">
        <v>0</v>
      </c>
      <c r="K1864" s="16">
        <v>54.5</v>
      </c>
      <c r="L1864" s="16" t="s">
        <v>151</v>
      </c>
      <c r="M1864" s="78"/>
    </row>
    <row r="1865" spans="1:13" ht="45" x14ac:dyDescent="0.2">
      <c r="A1865" s="27" t="s">
        <v>282</v>
      </c>
      <c r="B1865" s="75" t="s">
        <v>153</v>
      </c>
      <c r="C1865" s="28">
        <v>7.0000000000000001E-3</v>
      </c>
      <c r="D1865" s="31">
        <v>42366.791666666664</v>
      </c>
      <c r="E1865" s="16">
        <v>514</v>
      </c>
      <c r="F1865" s="71" t="s">
        <v>153</v>
      </c>
      <c r="G1865" s="16">
        <f t="shared" si="63"/>
        <v>3.5979999999999999</v>
      </c>
      <c r="H1865" s="20">
        <v>-19.649999999999999</v>
      </c>
      <c r="I1865" s="20">
        <v>-39.82</v>
      </c>
      <c r="J1865" s="16">
        <v>0</v>
      </c>
      <c r="K1865" s="16">
        <v>54.5</v>
      </c>
      <c r="L1865" s="16" t="s">
        <v>151</v>
      </c>
      <c r="M1865" s="78"/>
    </row>
    <row r="1866" spans="1:13" ht="45" x14ac:dyDescent="0.2">
      <c r="A1866" s="27" t="s">
        <v>282</v>
      </c>
      <c r="B1866" s="75" t="s">
        <v>153</v>
      </c>
      <c r="C1866" s="28">
        <v>8.0000000000000002E-3</v>
      </c>
      <c r="D1866" s="31">
        <v>42356.791666666664</v>
      </c>
      <c r="E1866" s="16">
        <v>514</v>
      </c>
      <c r="F1866" s="71" t="s">
        <v>153</v>
      </c>
      <c r="G1866" s="16">
        <f t="shared" si="63"/>
        <v>4.1120000000000001</v>
      </c>
      <c r="H1866" s="20">
        <v>-19.649999999999999</v>
      </c>
      <c r="I1866" s="20">
        <v>-39.82</v>
      </c>
      <c r="J1866" s="16">
        <v>0</v>
      </c>
      <c r="K1866" s="16">
        <v>54.5</v>
      </c>
      <c r="L1866" s="16" t="s">
        <v>151</v>
      </c>
      <c r="M1866" s="78"/>
    </row>
    <row r="1867" spans="1:13" ht="45" x14ac:dyDescent="0.2">
      <c r="A1867" s="27" t="s">
        <v>282</v>
      </c>
      <c r="B1867" s="75" t="s">
        <v>153</v>
      </c>
      <c r="C1867" s="28">
        <v>8.0000000000000002E-3</v>
      </c>
      <c r="D1867" s="31">
        <v>42359.791666666664</v>
      </c>
      <c r="E1867" s="16">
        <v>514</v>
      </c>
      <c r="F1867" s="71" t="s">
        <v>153</v>
      </c>
      <c r="G1867" s="16">
        <f t="shared" si="63"/>
        <v>4.1120000000000001</v>
      </c>
      <c r="H1867" s="20">
        <v>-19.649999999999999</v>
      </c>
      <c r="I1867" s="20">
        <v>-39.82</v>
      </c>
      <c r="J1867" s="16">
        <v>0</v>
      </c>
      <c r="K1867" s="16">
        <v>54.5</v>
      </c>
      <c r="L1867" s="16" t="s">
        <v>151</v>
      </c>
      <c r="M1867" s="78"/>
    </row>
    <row r="1868" spans="1:13" ht="45" x14ac:dyDescent="0.2">
      <c r="A1868" s="27" t="s">
        <v>282</v>
      </c>
      <c r="B1868" s="75" t="s">
        <v>153</v>
      </c>
      <c r="C1868" s="28">
        <v>8.0000000000000002E-3</v>
      </c>
      <c r="D1868" s="31">
        <v>42360.291666666664</v>
      </c>
      <c r="E1868" s="16">
        <v>514</v>
      </c>
      <c r="F1868" s="71" t="s">
        <v>153</v>
      </c>
      <c r="G1868" s="16">
        <f t="shared" si="63"/>
        <v>4.1120000000000001</v>
      </c>
      <c r="H1868" s="20">
        <v>-19.649999999999999</v>
      </c>
      <c r="I1868" s="20">
        <v>-39.82</v>
      </c>
      <c r="J1868" s="16">
        <v>0</v>
      </c>
      <c r="K1868" s="16">
        <v>54.5</v>
      </c>
      <c r="L1868" s="16" t="s">
        <v>151</v>
      </c>
      <c r="M1868" s="78"/>
    </row>
    <row r="1869" spans="1:13" ht="45" x14ac:dyDescent="0.2">
      <c r="A1869" s="27" t="s">
        <v>282</v>
      </c>
      <c r="B1869" s="75" t="s">
        <v>153</v>
      </c>
      <c r="C1869" s="28">
        <v>8.0000000000000002E-3</v>
      </c>
      <c r="D1869" s="31">
        <v>42360.791666666664</v>
      </c>
      <c r="E1869" s="16">
        <v>514</v>
      </c>
      <c r="F1869" s="71" t="s">
        <v>153</v>
      </c>
      <c r="G1869" s="16">
        <f t="shared" si="63"/>
        <v>4.1120000000000001</v>
      </c>
      <c r="H1869" s="20">
        <v>-19.649999999999999</v>
      </c>
      <c r="I1869" s="20">
        <v>-39.82</v>
      </c>
      <c r="J1869" s="16">
        <v>0</v>
      </c>
      <c r="K1869" s="16">
        <v>54.5</v>
      </c>
      <c r="L1869" s="16" t="s">
        <v>151</v>
      </c>
      <c r="M1869" s="78"/>
    </row>
    <row r="1870" spans="1:13" ht="45" x14ac:dyDescent="0.2">
      <c r="A1870" s="27" t="s">
        <v>282</v>
      </c>
      <c r="B1870" s="75" t="s">
        <v>153</v>
      </c>
      <c r="C1870" s="28">
        <v>8.0000000000000002E-3</v>
      </c>
      <c r="D1870" s="31">
        <v>42367.291666666664</v>
      </c>
      <c r="E1870" s="16">
        <v>514</v>
      </c>
      <c r="F1870" s="71" t="s">
        <v>153</v>
      </c>
      <c r="G1870" s="16">
        <f t="shared" si="63"/>
        <v>4.1120000000000001</v>
      </c>
      <c r="H1870" s="20">
        <v>-19.649999999999999</v>
      </c>
      <c r="I1870" s="20">
        <v>-39.82</v>
      </c>
      <c r="J1870" s="16">
        <v>0</v>
      </c>
      <c r="K1870" s="16">
        <v>54.5</v>
      </c>
      <c r="L1870" s="16" t="s">
        <v>151</v>
      </c>
      <c r="M1870" s="78"/>
    </row>
    <row r="1871" spans="1:13" ht="45" x14ac:dyDescent="0.2">
      <c r="A1871" s="55" t="s">
        <v>282</v>
      </c>
      <c r="B1871" s="75" t="s">
        <v>153</v>
      </c>
      <c r="C1871" s="45">
        <v>8.9999999999999993E-3</v>
      </c>
      <c r="D1871" s="46">
        <v>42338.791666666664</v>
      </c>
      <c r="E1871" s="16">
        <v>217</v>
      </c>
      <c r="F1871" s="71" t="s">
        <v>153</v>
      </c>
      <c r="G1871" s="16">
        <f t="shared" si="63"/>
        <v>1.9529999999999998</v>
      </c>
      <c r="H1871" s="20">
        <v>-19.649999999999999</v>
      </c>
      <c r="I1871" s="20">
        <v>-39.82</v>
      </c>
      <c r="J1871" s="16">
        <v>0</v>
      </c>
      <c r="K1871" s="16">
        <v>14.3</v>
      </c>
      <c r="L1871" s="16" t="s">
        <v>151</v>
      </c>
      <c r="M1871" s="78"/>
    </row>
    <row r="1872" spans="1:13" ht="45" x14ac:dyDescent="0.2">
      <c r="A1872" s="27" t="s">
        <v>282</v>
      </c>
      <c r="B1872" s="75" t="s">
        <v>153</v>
      </c>
      <c r="C1872" s="28">
        <v>8.9999999999999993E-3</v>
      </c>
      <c r="D1872" s="31">
        <v>42356.791666666664</v>
      </c>
      <c r="E1872" s="16">
        <v>514</v>
      </c>
      <c r="F1872" s="71" t="s">
        <v>153</v>
      </c>
      <c r="G1872" s="16">
        <f t="shared" si="63"/>
        <v>4.6259999999999994</v>
      </c>
      <c r="H1872" s="20">
        <v>-19.649999999999999</v>
      </c>
      <c r="I1872" s="20">
        <v>-39.82</v>
      </c>
      <c r="J1872" s="16">
        <v>0</v>
      </c>
      <c r="K1872" s="16">
        <v>54.5</v>
      </c>
      <c r="L1872" s="16" t="s">
        <v>151</v>
      </c>
      <c r="M1872" s="78"/>
    </row>
    <row r="1873" spans="1:13" ht="45" x14ac:dyDescent="0.2">
      <c r="A1873" s="27" t="s">
        <v>282</v>
      </c>
      <c r="B1873" s="75" t="s">
        <v>153</v>
      </c>
      <c r="C1873" s="28">
        <v>8.9999999999999993E-3</v>
      </c>
      <c r="D1873" s="31">
        <v>42357.291666666664</v>
      </c>
      <c r="E1873" s="16">
        <v>514</v>
      </c>
      <c r="F1873" s="71" t="s">
        <v>153</v>
      </c>
      <c r="G1873" s="16">
        <f t="shared" si="63"/>
        <v>4.6259999999999994</v>
      </c>
      <c r="H1873" s="20">
        <v>-19.649999999999999</v>
      </c>
      <c r="I1873" s="20">
        <v>-39.82</v>
      </c>
      <c r="J1873" s="16">
        <v>0</v>
      </c>
      <c r="K1873" s="16">
        <v>54.5</v>
      </c>
      <c r="L1873" s="16" t="s">
        <v>151</v>
      </c>
      <c r="M1873" s="78"/>
    </row>
    <row r="1874" spans="1:13" ht="45" x14ac:dyDescent="0.2">
      <c r="A1874" s="27" t="s">
        <v>282</v>
      </c>
      <c r="B1874" s="75" t="s">
        <v>153</v>
      </c>
      <c r="C1874" s="28">
        <v>8.9999999999999993E-3</v>
      </c>
      <c r="D1874" s="31">
        <v>42367.291666666664</v>
      </c>
      <c r="E1874" s="16">
        <v>514</v>
      </c>
      <c r="F1874" s="71" t="s">
        <v>153</v>
      </c>
      <c r="G1874" s="16">
        <f t="shared" si="63"/>
        <v>4.6259999999999994</v>
      </c>
      <c r="H1874" s="20">
        <v>-19.649999999999999</v>
      </c>
      <c r="I1874" s="20">
        <v>-39.82</v>
      </c>
      <c r="J1874" s="16">
        <v>0</v>
      </c>
      <c r="K1874" s="16">
        <v>54.5</v>
      </c>
      <c r="L1874" s="16" t="s">
        <v>151</v>
      </c>
      <c r="M1874" s="78"/>
    </row>
    <row r="1875" spans="1:13" ht="45" x14ac:dyDescent="0.2">
      <c r="A1875" s="27" t="s">
        <v>282</v>
      </c>
      <c r="B1875" s="75" t="s">
        <v>153</v>
      </c>
      <c r="C1875" s="28">
        <v>0.01</v>
      </c>
      <c r="D1875" s="31">
        <v>42357.791666666664</v>
      </c>
      <c r="E1875" s="16">
        <v>514</v>
      </c>
      <c r="F1875" s="71" t="s">
        <v>153</v>
      </c>
      <c r="G1875" s="16">
        <f t="shared" si="63"/>
        <v>5.14</v>
      </c>
      <c r="H1875" s="20">
        <v>-19.649999999999999</v>
      </c>
      <c r="I1875" s="20">
        <v>-39.82</v>
      </c>
      <c r="J1875" s="16">
        <v>0</v>
      </c>
      <c r="K1875" s="16">
        <v>54.5</v>
      </c>
      <c r="L1875" s="16" t="s">
        <v>151</v>
      </c>
      <c r="M1875" s="78"/>
    </row>
    <row r="1876" spans="1:13" ht="45" x14ac:dyDescent="0.2">
      <c r="A1876" s="27" t="s">
        <v>282</v>
      </c>
      <c r="B1876" s="75" t="s">
        <v>153</v>
      </c>
      <c r="C1876" s="28">
        <v>0.01</v>
      </c>
      <c r="D1876" s="31">
        <v>42363.291666666664</v>
      </c>
      <c r="E1876" s="16">
        <v>514</v>
      </c>
      <c r="F1876" s="71" t="s">
        <v>153</v>
      </c>
      <c r="G1876" s="16">
        <f t="shared" si="63"/>
        <v>5.14</v>
      </c>
      <c r="H1876" s="20">
        <v>-19.649999999999999</v>
      </c>
      <c r="I1876" s="20">
        <v>-39.82</v>
      </c>
      <c r="J1876" s="16">
        <v>0</v>
      </c>
      <c r="K1876" s="16">
        <v>54.5</v>
      </c>
      <c r="L1876" s="16" t="s">
        <v>151</v>
      </c>
      <c r="M1876" s="78"/>
    </row>
    <row r="1877" spans="1:13" ht="45" x14ac:dyDescent="0.2">
      <c r="A1877" s="27" t="s">
        <v>282</v>
      </c>
      <c r="B1877" s="75" t="s">
        <v>153</v>
      </c>
      <c r="C1877" s="28">
        <v>1.0999999999999999E-2</v>
      </c>
      <c r="D1877" s="31">
        <v>42339.333333333336</v>
      </c>
      <c r="E1877" s="16">
        <v>514</v>
      </c>
      <c r="F1877" s="71" t="s">
        <v>153</v>
      </c>
      <c r="G1877" s="16">
        <f t="shared" si="63"/>
        <v>5.6539999999999999</v>
      </c>
      <c r="H1877" s="20">
        <v>-19.649999999999999</v>
      </c>
      <c r="I1877" s="20">
        <v>-39.82</v>
      </c>
      <c r="J1877" s="16">
        <v>0</v>
      </c>
      <c r="K1877" s="16">
        <v>54.5</v>
      </c>
      <c r="L1877" s="16" t="s">
        <v>151</v>
      </c>
      <c r="M1877" s="78"/>
    </row>
    <row r="1878" spans="1:13" ht="45" x14ac:dyDescent="0.2">
      <c r="A1878" s="27" t="s">
        <v>282</v>
      </c>
      <c r="B1878" s="75" t="s">
        <v>153</v>
      </c>
      <c r="C1878" s="28">
        <v>1.0999999999999999E-2</v>
      </c>
      <c r="D1878" s="31">
        <v>42339.791666666664</v>
      </c>
      <c r="E1878" s="16">
        <v>514</v>
      </c>
      <c r="F1878" s="71" t="s">
        <v>153</v>
      </c>
      <c r="G1878" s="16">
        <f t="shared" si="63"/>
        <v>5.6539999999999999</v>
      </c>
      <c r="H1878" s="20">
        <v>-19.649999999999999</v>
      </c>
      <c r="I1878" s="20">
        <v>-39.82</v>
      </c>
      <c r="J1878" s="16">
        <v>0</v>
      </c>
      <c r="K1878" s="16">
        <v>54.5</v>
      </c>
      <c r="L1878" s="16" t="s">
        <v>151</v>
      </c>
      <c r="M1878" s="78"/>
    </row>
    <row r="1879" spans="1:13" ht="45" x14ac:dyDescent="0.2">
      <c r="A1879" s="27" t="s">
        <v>282</v>
      </c>
      <c r="B1879" s="75" t="s">
        <v>153</v>
      </c>
      <c r="C1879" s="28">
        <v>1.0999999999999999E-2</v>
      </c>
      <c r="D1879" s="31">
        <v>42358.291666666664</v>
      </c>
      <c r="E1879" s="16">
        <v>514</v>
      </c>
      <c r="F1879" s="71" t="s">
        <v>153</v>
      </c>
      <c r="G1879" s="16">
        <f t="shared" si="63"/>
        <v>5.6539999999999999</v>
      </c>
      <c r="H1879" s="20">
        <v>-19.649999999999999</v>
      </c>
      <c r="I1879" s="20">
        <v>-39.82</v>
      </c>
      <c r="J1879" s="16">
        <v>0</v>
      </c>
      <c r="K1879" s="16">
        <v>54.5</v>
      </c>
      <c r="L1879" s="16" t="s">
        <v>151</v>
      </c>
      <c r="M1879" s="78"/>
    </row>
    <row r="1880" spans="1:13" ht="45" x14ac:dyDescent="0.2">
      <c r="A1880" s="27" t="s">
        <v>282</v>
      </c>
      <c r="B1880" s="75" t="s">
        <v>153</v>
      </c>
      <c r="C1880" s="28">
        <v>1.0999999999999999E-2</v>
      </c>
      <c r="D1880" s="31">
        <v>42365.791666666664</v>
      </c>
      <c r="E1880" s="16">
        <v>514</v>
      </c>
      <c r="F1880" s="71" t="s">
        <v>153</v>
      </c>
      <c r="G1880" s="16">
        <f t="shared" si="63"/>
        <v>5.6539999999999999</v>
      </c>
      <c r="H1880" s="20">
        <v>-19.649999999999999</v>
      </c>
      <c r="I1880" s="20">
        <v>-39.82</v>
      </c>
      <c r="J1880" s="16">
        <v>0</v>
      </c>
      <c r="K1880" s="16">
        <v>54.5</v>
      </c>
      <c r="L1880" s="16" t="s">
        <v>151</v>
      </c>
      <c r="M1880" s="78"/>
    </row>
    <row r="1881" spans="1:13" ht="45" x14ac:dyDescent="0.2">
      <c r="A1881" s="55" t="s">
        <v>282</v>
      </c>
      <c r="B1881" s="75" t="s">
        <v>153</v>
      </c>
      <c r="C1881" s="45">
        <v>1.2E-2</v>
      </c>
      <c r="D1881" s="46">
        <v>42338.333333333336</v>
      </c>
      <c r="E1881" s="16">
        <v>217</v>
      </c>
      <c r="F1881" s="71" t="s">
        <v>153</v>
      </c>
      <c r="G1881" s="16">
        <f t="shared" si="63"/>
        <v>2.6040000000000001</v>
      </c>
      <c r="H1881" s="20">
        <v>-19.649999999999999</v>
      </c>
      <c r="I1881" s="20">
        <v>-39.82</v>
      </c>
      <c r="J1881" s="16">
        <v>0</v>
      </c>
      <c r="K1881" s="16">
        <v>14.3</v>
      </c>
      <c r="L1881" s="16" t="s">
        <v>151</v>
      </c>
      <c r="M1881" s="78"/>
    </row>
    <row r="1882" spans="1:13" ht="45" x14ac:dyDescent="0.2">
      <c r="A1882" s="27" t="s">
        <v>282</v>
      </c>
      <c r="B1882" s="75" t="s">
        <v>153</v>
      </c>
      <c r="C1882" s="28">
        <v>1.2E-2</v>
      </c>
      <c r="D1882" s="31">
        <v>42358.791666666664</v>
      </c>
      <c r="E1882" s="16">
        <v>514</v>
      </c>
      <c r="F1882" s="71" t="s">
        <v>153</v>
      </c>
      <c r="G1882" s="16">
        <f t="shared" si="63"/>
        <v>6.1680000000000001</v>
      </c>
      <c r="H1882" s="20">
        <v>-19.649999999999999</v>
      </c>
      <c r="I1882" s="20">
        <v>-39.82</v>
      </c>
      <c r="J1882" s="16">
        <v>0</v>
      </c>
      <c r="K1882" s="16">
        <v>54.5</v>
      </c>
      <c r="L1882" s="16" t="s">
        <v>151</v>
      </c>
      <c r="M1882" s="78"/>
    </row>
    <row r="1883" spans="1:13" ht="45" x14ac:dyDescent="0.2">
      <c r="A1883" s="27" t="s">
        <v>282</v>
      </c>
      <c r="B1883" s="75" t="s">
        <v>153</v>
      </c>
      <c r="C1883" s="28">
        <v>1.2E-2</v>
      </c>
      <c r="D1883" s="31">
        <v>42366.291666666664</v>
      </c>
      <c r="E1883" s="16">
        <v>514</v>
      </c>
      <c r="F1883" s="71" t="s">
        <v>153</v>
      </c>
      <c r="G1883" s="16">
        <f t="shared" si="63"/>
        <v>6.1680000000000001</v>
      </c>
      <c r="H1883" s="20">
        <v>-19.649999999999999</v>
      </c>
      <c r="I1883" s="20">
        <v>-39.82</v>
      </c>
      <c r="J1883" s="16">
        <v>0</v>
      </c>
      <c r="K1883" s="16">
        <v>54.5</v>
      </c>
      <c r="L1883" s="16" t="s">
        <v>151</v>
      </c>
      <c r="M1883" s="78"/>
    </row>
    <row r="1884" spans="1:13" ht="45" x14ac:dyDescent="0.2">
      <c r="A1884" s="27" t="s">
        <v>282</v>
      </c>
      <c r="B1884" s="75" t="s">
        <v>153</v>
      </c>
      <c r="C1884" s="28">
        <v>1.2999999999999999E-2</v>
      </c>
      <c r="D1884" s="31">
        <v>42359.291666666664</v>
      </c>
      <c r="E1884" s="16">
        <v>514</v>
      </c>
      <c r="F1884" s="71" t="s">
        <v>153</v>
      </c>
      <c r="G1884" s="16">
        <f t="shared" si="63"/>
        <v>6.6819999999999995</v>
      </c>
      <c r="H1884" s="20">
        <v>-19.649999999999999</v>
      </c>
      <c r="I1884" s="20">
        <v>-39.82</v>
      </c>
      <c r="J1884" s="16">
        <v>0</v>
      </c>
      <c r="K1884" s="16">
        <v>54.5</v>
      </c>
      <c r="L1884" s="16" t="s">
        <v>151</v>
      </c>
      <c r="M1884" s="78"/>
    </row>
    <row r="1885" spans="1:13" ht="45" x14ac:dyDescent="0.2">
      <c r="A1885" s="27" t="s">
        <v>282</v>
      </c>
      <c r="B1885" s="75" t="s">
        <v>153</v>
      </c>
      <c r="C1885" s="28">
        <v>1.4E-2</v>
      </c>
      <c r="D1885" s="31">
        <v>42364.791666666664</v>
      </c>
      <c r="E1885" s="16">
        <v>514</v>
      </c>
      <c r="F1885" s="71" t="s">
        <v>153</v>
      </c>
      <c r="G1885" s="16">
        <f t="shared" si="63"/>
        <v>7.1959999999999997</v>
      </c>
      <c r="H1885" s="20">
        <v>-19.649999999999999</v>
      </c>
      <c r="I1885" s="20">
        <v>-39.82</v>
      </c>
      <c r="J1885" s="16">
        <v>0</v>
      </c>
      <c r="K1885" s="16">
        <v>54.5</v>
      </c>
      <c r="L1885" s="16" t="s">
        <v>151</v>
      </c>
      <c r="M1885" s="78"/>
    </row>
    <row r="1886" spans="1:13" ht="45" x14ac:dyDescent="0.2">
      <c r="A1886" s="27" t="s">
        <v>282</v>
      </c>
      <c r="B1886" s="75" t="s">
        <v>153</v>
      </c>
      <c r="C1886" s="28">
        <v>1.4E-2</v>
      </c>
      <c r="D1886" s="31">
        <v>42365.291666666664</v>
      </c>
      <c r="E1886" s="16">
        <v>514</v>
      </c>
      <c r="F1886" s="71" t="s">
        <v>153</v>
      </c>
      <c r="G1886" s="16">
        <f t="shared" si="63"/>
        <v>7.1959999999999997</v>
      </c>
      <c r="H1886" s="20">
        <v>-19.649999999999999</v>
      </c>
      <c r="I1886" s="20">
        <v>-39.82</v>
      </c>
      <c r="J1886" s="16">
        <v>0</v>
      </c>
      <c r="K1886" s="16">
        <v>54.5</v>
      </c>
      <c r="L1886" s="16" t="s">
        <v>151</v>
      </c>
      <c r="M1886" s="78"/>
    </row>
    <row r="1887" spans="1:13" ht="45" x14ac:dyDescent="0.2">
      <c r="A1887" s="55" t="s">
        <v>282</v>
      </c>
      <c r="B1887" s="75" t="s">
        <v>153</v>
      </c>
      <c r="C1887" s="45">
        <v>1.4999999999999999E-2</v>
      </c>
      <c r="D1887" s="46">
        <v>42338.791666666664</v>
      </c>
      <c r="E1887" s="16">
        <v>217</v>
      </c>
      <c r="F1887" s="71" t="s">
        <v>153</v>
      </c>
      <c r="G1887" s="16">
        <f t="shared" si="63"/>
        <v>3.2549999999999999</v>
      </c>
      <c r="H1887" s="20">
        <v>-19.649999999999999</v>
      </c>
      <c r="I1887" s="20">
        <v>-39.82</v>
      </c>
      <c r="J1887" s="16">
        <v>0</v>
      </c>
      <c r="K1887" s="16">
        <v>14.3</v>
      </c>
      <c r="L1887" s="16" t="s">
        <v>151</v>
      </c>
      <c r="M1887" s="78"/>
    </row>
    <row r="1888" spans="1:13" ht="45" x14ac:dyDescent="0.2">
      <c r="A1888" s="27" t="s">
        <v>282</v>
      </c>
      <c r="B1888" s="75" t="s">
        <v>153</v>
      </c>
      <c r="C1888" s="28">
        <v>1.4999999999999999E-2</v>
      </c>
      <c r="D1888" s="31">
        <v>42343.791666666664</v>
      </c>
      <c r="E1888" s="16">
        <v>514</v>
      </c>
      <c r="F1888" s="71" t="s">
        <v>153</v>
      </c>
      <c r="G1888" s="16">
        <f t="shared" si="63"/>
        <v>7.71</v>
      </c>
      <c r="H1888" s="20">
        <v>-19.649999999999999</v>
      </c>
      <c r="I1888" s="20">
        <v>-39.82</v>
      </c>
      <c r="J1888" s="16">
        <v>0</v>
      </c>
      <c r="K1888" s="16">
        <v>54.5</v>
      </c>
      <c r="L1888" s="16" t="s">
        <v>151</v>
      </c>
      <c r="M1888" s="78"/>
    </row>
    <row r="1889" spans="1:13" ht="45" x14ac:dyDescent="0.2">
      <c r="A1889" s="55" t="s">
        <v>282</v>
      </c>
      <c r="B1889" s="75" t="s">
        <v>153</v>
      </c>
      <c r="C1889" s="45">
        <v>1.6E-2</v>
      </c>
      <c r="D1889" s="46">
        <v>42330</v>
      </c>
      <c r="E1889" s="16">
        <v>217</v>
      </c>
      <c r="F1889" s="71" t="s">
        <v>153</v>
      </c>
      <c r="G1889" s="16">
        <f t="shared" si="63"/>
        <v>3.472</v>
      </c>
      <c r="H1889" s="20">
        <v>-19.649999999999999</v>
      </c>
      <c r="I1889" s="20">
        <v>-39.82</v>
      </c>
      <c r="J1889" s="16">
        <v>0</v>
      </c>
      <c r="K1889" s="16">
        <v>14.3</v>
      </c>
      <c r="L1889" s="16" t="s">
        <v>151</v>
      </c>
      <c r="M1889" s="78"/>
    </row>
    <row r="1890" spans="1:13" ht="45" x14ac:dyDescent="0.2">
      <c r="A1890" s="27" t="s">
        <v>282</v>
      </c>
      <c r="B1890" s="75" t="s">
        <v>153</v>
      </c>
      <c r="C1890" s="28">
        <v>1.6E-2</v>
      </c>
      <c r="D1890" s="31">
        <v>42355.291666666664</v>
      </c>
      <c r="E1890" s="16">
        <v>514</v>
      </c>
      <c r="F1890" s="71" t="s">
        <v>153</v>
      </c>
      <c r="G1890" s="16">
        <f t="shared" si="63"/>
        <v>8.2240000000000002</v>
      </c>
      <c r="H1890" s="20">
        <v>-19.649999999999999</v>
      </c>
      <c r="I1890" s="20">
        <v>-39.82</v>
      </c>
      <c r="J1890" s="16">
        <v>0</v>
      </c>
      <c r="K1890" s="16">
        <v>54.5</v>
      </c>
      <c r="L1890" s="16" t="s">
        <v>151</v>
      </c>
      <c r="M1890" s="78"/>
    </row>
    <row r="1891" spans="1:13" ht="45" x14ac:dyDescent="0.2">
      <c r="A1891" s="27" t="s">
        <v>282</v>
      </c>
      <c r="B1891" s="75" t="s">
        <v>153</v>
      </c>
      <c r="C1891" s="28">
        <v>1.6E-2</v>
      </c>
      <c r="D1891" s="31">
        <v>42359.291666666664</v>
      </c>
      <c r="E1891" s="16">
        <v>514</v>
      </c>
      <c r="F1891" s="71" t="s">
        <v>153</v>
      </c>
      <c r="G1891" s="16">
        <f t="shared" si="63"/>
        <v>8.2240000000000002</v>
      </c>
      <c r="H1891" s="20">
        <v>-19.649999999999999</v>
      </c>
      <c r="I1891" s="20">
        <v>-39.82</v>
      </c>
      <c r="J1891" s="16">
        <v>0</v>
      </c>
      <c r="K1891" s="16">
        <v>54.5</v>
      </c>
      <c r="L1891" s="16" t="s">
        <v>151</v>
      </c>
      <c r="M1891" s="78"/>
    </row>
    <row r="1892" spans="1:13" ht="45" x14ac:dyDescent="0.2">
      <c r="A1892" s="27" t="s">
        <v>282</v>
      </c>
      <c r="B1892" s="75" t="s">
        <v>153</v>
      </c>
      <c r="C1892" s="28">
        <v>1.6E-2</v>
      </c>
      <c r="D1892" s="31">
        <v>42365.291666666664</v>
      </c>
      <c r="E1892" s="16">
        <v>514</v>
      </c>
      <c r="F1892" s="71" t="s">
        <v>153</v>
      </c>
      <c r="G1892" s="16">
        <f t="shared" si="63"/>
        <v>8.2240000000000002</v>
      </c>
      <c r="H1892" s="20">
        <v>-19.649999999999999</v>
      </c>
      <c r="I1892" s="20">
        <v>-39.82</v>
      </c>
      <c r="J1892" s="16">
        <v>0</v>
      </c>
      <c r="K1892" s="16">
        <v>54.5</v>
      </c>
      <c r="L1892" s="16" t="s">
        <v>151</v>
      </c>
      <c r="M1892" s="78"/>
    </row>
    <row r="1893" spans="1:13" ht="45" x14ac:dyDescent="0.2">
      <c r="A1893" s="27" t="s">
        <v>282</v>
      </c>
      <c r="B1893" s="75" t="s">
        <v>153</v>
      </c>
      <c r="C1893" s="28">
        <v>1.6E-2</v>
      </c>
      <c r="D1893" s="31">
        <v>42366.291666666664</v>
      </c>
      <c r="E1893" s="16">
        <v>514</v>
      </c>
      <c r="F1893" s="71" t="s">
        <v>153</v>
      </c>
      <c r="G1893" s="16">
        <f t="shared" ref="G1893:G1956" si="64">C1893*E1893</f>
        <v>8.2240000000000002</v>
      </c>
      <c r="H1893" s="20">
        <v>-19.649999999999999</v>
      </c>
      <c r="I1893" s="20">
        <v>-39.82</v>
      </c>
      <c r="J1893" s="16">
        <v>0</v>
      </c>
      <c r="K1893" s="16">
        <v>54.5</v>
      </c>
      <c r="L1893" s="16" t="s">
        <v>151</v>
      </c>
      <c r="M1893" s="78"/>
    </row>
    <row r="1894" spans="1:13" ht="45" x14ac:dyDescent="0.2">
      <c r="A1894" s="27" t="s">
        <v>282</v>
      </c>
      <c r="B1894" s="75" t="s">
        <v>153</v>
      </c>
      <c r="C1894" s="28">
        <v>1.7000000000000001E-2</v>
      </c>
      <c r="D1894" s="31">
        <v>42339.322916666664</v>
      </c>
      <c r="E1894" s="16">
        <v>514</v>
      </c>
      <c r="F1894" s="71" t="s">
        <v>153</v>
      </c>
      <c r="G1894" s="16">
        <f t="shared" si="64"/>
        <v>8.7380000000000013</v>
      </c>
      <c r="H1894" s="20">
        <v>-19.649999999999999</v>
      </c>
      <c r="I1894" s="20">
        <v>-39.82</v>
      </c>
      <c r="J1894" s="16">
        <v>0</v>
      </c>
      <c r="K1894" s="16">
        <v>54.5</v>
      </c>
      <c r="L1894" s="16" t="s">
        <v>151</v>
      </c>
      <c r="M1894" s="78"/>
    </row>
    <row r="1895" spans="1:13" ht="45" x14ac:dyDescent="0.2">
      <c r="A1895" s="27" t="s">
        <v>282</v>
      </c>
      <c r="B1895" s="75" t="s">
        <v>153</v>
      </c>
      <c r="C1895" s="28">
        <v>1.7000000000000001E-2</v>
      </c>
      <c r="D1895" s="31">
        <v>42347.791666666664</v>
      </c>
      <c r="E1895" s="16">
        <v>514</v>
      </c>
      <c r="F1895" s="71" t="s">
        <v>153</v>
      </c>
      <c r="G1895" s="16">
        <f t="shared" si="64"/>
        <v>8.7380000000000013</v>
      </c>
      <c r="H1895" s="20">
        <v>-19.649999999999999</v>
      </c>
      <c r="I1895" s="20">
        <v>-39.82</v>
      </c>
      <c r="J1895" s="16">
        <v>0</v>
      </c>
      <c r="K1895" s="16">
        <v>54.5</v>
      </c>
      <c r="L1895" s="16" t="s">
        <v>151</v>
      </c>
      <c r="M1895" s="78"/>
    </row>
    <row r="1896" spans="1:13" ht="45" x14ac:dyDescent="0.2">
      <c r="A1896" s="27" t="s">
        <v>282</v>
      </c>
      <c r="B1896" s="75" t="s">
        <v>153</v>
      </c>
      <c r="C1896" s="28">
        <v>1.7000000000000001E-2</v>
      </c>
      <c r="D1896" s="31">
        <v>42354.291666666664</v>
      </c>
      <c r="E1896" s="16">
        <v>514</v>
      </c>
      <c r="F1896" s="71" t="s">
        <v>153</v>
      </c>
      <c r="G1896" s="16">
        <f t="shared" si="64"/>
        <v>8.7380000000000013</v>
      </c>
      <c r="H1896" s="20">
        <v>-19.649999999999999</v>
      </c>
      <c r="I1896" s="20">
        <v>-39.82</v>
      </c>
      <c r="J1896" s="16">
        <v>0</v>
      </c>
      <c r="K1896" s="16">
        <v>54.5</v>
      </c>
      <c r="L1896" s="16" t="s">
        <v>151</v>
      </c>
      <c r="M1896" s="78"/>
    </row>
    <row r="1897" spans="1:13" ht="45" x14ac:dyDescent="0.2">
      <c r="A1897" s="27" t="s">
        <v>282</v>
      </c>
      <c r="B1897" s="75" t="s">
        <v>153</v>
      </c>
      <c r="C1897" s="28">
        <v>1.7999999999999999E-2</v>
      </c>
      <c r="D1897" s="31">
        <v>42343.291666666664</v>
      </c>
      <c r="E1897" s="16">
        <v>514</v>
      </c>
      <c r="F1897" s="71" t="s">
        <v>153</v>
      </c>
      <c r="G1897" s="16">
        <f t="shared" si="64"/>
        <v>9.2519999999999989</v>
      </c>
      <c r="H1897" s="20">
        <v>-19.649999999999999</v>
      </c>
      <c r="I1897" s="20">
        <v>-39.82</v>
      </c>
      <c r="J1897" s="16">
        <v>0</v>
      </c>
      <c r="K1897" s="16">
        <v>54.5</v>
      </c>
      <c r="L1897" s="16" t="s">
        <v>151</v>
      </c>
      <c r="M1897" s="78"/>
    </row>
    <row r="1898" spans="1:13" ht="45" x14ac:dyDescent="0.2">
      <c r="A1898" s="27" t="s">
        <v>282</v>
      </c>
      <c r="B1898" s="75" t="s">
        <v>153</v>
      </c>
      <c r="C1898" s="28">
        <v>1.7999999999999999E-2</v>
      </c>
      <c r="D1898" s="31">
        <v>42354.291666666664</v>
      </c>
      <c r="E1898" s="16">
        <v>514</v>
      </c>
      <c r="F1898" s="71" t="s">
        <v>153</v>
      </c>
      <c r="G1898" s="16">
        <f t="shared" si="64"/>
        <v>9.2519999999999989</v>
      </c>
      <c r="H1898" s="20">
        <v>-19.649999999999999</v>
      </c>
      <c r="I1898" s="20">
        <v>-39.82</v>
      </c>
      <c r="J1898" s="16">
        <v>0</v>
      </c>
      <c r="K1898" s="16">
        <v>54.5</v>
      </c>
      <c r="L1898" s="16" t="s">
        <v>151</v>
      </c>
      <c r="M1898" s="78"/>
    </row>
    <row r="1899" spans="1:13" ht="45" x14ac:dyDescent="0.2">
      <c r="A1899" s="27" t="s">
        <v>282</v>
      </c>
      <c r="B1899" s="75" t="s">
        <v>153</v>
      </c>
      <c r="C1899" s="28">
        <v>1.7999999999999999E-2</v>
      </c>
      <c r="D1899" s="31">
        <v>42355.791666666664</v>
      </c>
      <c r="E1899" s="16">
        <v>514</v>
      </c>
      <c r="F1899" s="71" t="s">
        <v>153</v>
      </c>
      <c r="G1899" s="16">
        <f t="shared" si="64"/>
        <v>9.2519999999999989</v>
      </c>
      <c r="H1899" s="20">
        <v>-19.649999999999999</v>
      </c>
      <c r="I1899" s="20">
        <v>-39.82</v>
      </c>
      <c r="J1899" s="16">
        <v>0</v>
      </c>
      <c r="K1899" s="16">
        <v>54.5</v>
      </c>
      <c r="L1899" s="16" t="s">
        <v>151</v>
      </c>
      <c r="M1899" s="78"/>
    </row>
    <row r="1900" spans="1:13" ht="45" x14ac:dyDescent="0.2">
      <c r="A1900" s="27" t="s">
        <v>282</v>
      </c>
      <c r="B1900" s="75" t="s">
        <v>153</v>
      </c>
      <c r="C1900" s="28">
        <v>1.7999999999999999E-2</v>
      </c>
      <c r="D1900" s="31">
        <v>42357.791666666664</v>
      </c>
      <c r="E1900" s="16">
        <v>514</v>
      </c>
      <c r="F1900" s="71" t="s">
        <v>153</v>
      </c>
      <c r="G1900" s="16">
        <f t="shared" si="64"/>
        <v>9.2519999999999989</v>
      </c>
      <c r="H1900" s="20">
        <v>-19.649999999999999</v>
      </c>
      <c r="I1900" s="20">
        <v>-39.82</v>
      </c>
      <c r="J1900" s="16">
        <v>0</v>
      </c>
      <c r="K1900" s="16">
        <v>54.5</v>
      </c>
      <c r="L1900" s="16" t="s">
        <v>151</v>
      </c>
      <c r="M1900" s="78"/>
    </row>
    <row r="1901" spans="1:13" ht="45" x14ac:dyDescent="0.2">
      <c r="A1901" s="27" t="s">
        <v>282</v>
      </c>
      <c r="B1901" s="75" t="s">
        <v>153</v>
      </c>
      <c r="C1901" s="28">
        <v>1.7999999999999999E-2</v>
      </c>
      <c r="D1901" s="31">
        <v>42358.291666666664</v>
      </c>
      <c r="E1901" s="16">
        <v>514</v>
      </c>
      <c r="F1901" s="71" t="s">
        <v>153</v>
      </c>
      <c r="G1901" s="16">
        <f t="shared" si="64"/>
        <v>9.2519999999999989</v>
      </c>
      <c r="H1901" s="20">
        <v>-19.649999999999999</v>
      </c>
      <c r="I1901" s="20">
        <v>-39.82</v>
      </c>
      <c r="J1901" s="16">
        <v>0</v>
      </c>
      <c r="K1901" s="16">
        <v>54.5</v>
      </c>
      <c r="L1901" s="16" t="s">
        <v>151</v>
      </c>
      <c r="M1901" s="78"/>
    </row>
    <row r="1902" spans="1:13" ht="45" x14ac:dyDescent="0.2">
      <c r="A1902" s="27" t="s">
        <v>282</v>
      </c>
      <c r="B1902" s="75" t="s">
        <v>153</v>
      </c>
      <c r="C1902" s="28">
        <v>1.9E-2</v>
      </c>
      <c r="D1902" s="31">
        <v>42354.791666666664</v>
      </c>
      <c r="E1902" s="16">
        <v>514</v>
      </c>
      <c r="F1902" s="71" t="s">
        <v>153</v>
      </c>
      <c r="G1902" s="16">
        <f t="shared" si="64"/>
        <v>9.766</v>
      </c>
      <c r="H1902" s="20">
        <v>-19.649999999999999</v>
      </c>
      <c r="I1902" s="20">
        <v>-39.82</v>
      </c>
      <c r="J1902" s="16">
        <v>0</v>
      </c>
      <c r="K1902" s="16">
        <v>54.5</v>
      </c>
      <c r="L1902" s="16" t="s">
        <v>151</v>
      </c>
      <c r="M1902" s="78"/>
    </row>
    <row r="1903" spans="1:13" ht="45" x14ac:dyDescent="0.2">
      <c r="A1903" s="27" t="s">
        <v>282</v>
      </c>
      <c r="B1903" s="75" t="s">
        <v>153</v>
      </c>
      <c r="C1903" s="28">
        <v>1.9E-2</v>
      </c>
      <c r="D1903" s="31">
        <v>42362.291666666664</v>
      </c>
      <c r="E1903" s="16">
        <v>514</v>
      </c>
      <c r="F1903" s="71" t="s">
        <v>153</v>
      </c>
      <c r="G1903" s="16">
        <f t="shared" si="64"/>
        <v>9.766</v>
      </c>
      <c r="H1903" s="20">
        <v>-19.649999999999999</v>
      </c>
      <c r="I1903" s="20">
        <v>-39.82</v>
      </c>
      <c r="J1903" s="16">
        <v>0</v>
      </c>
      <c r="K1903" s="16">
        <v>54.5</v>
      </c>
      <c r="L1903" s="16" t="s">
        <v>151</v>
      </c>
      <c r="M1903" s="78"/>
    </row>
    <row r="1904" spans="1:13" ht="45" x14ac:dyDescent="0.2">
      <c r="A1904" s="27" t="s">
        <v>282</v>
      </c>
      <c r="B1904" s="75" t="s">
        <v>153</v>
      </c>
      <c r="C1904" s="28">
        <v>1.9E-2</v>
      </c>
      <c r="D1904" s="31">
        <v>42364.791666666664</v>
      </c>
      <c r="E1904" s="16">
        <v>514</v>
      </c>
      <c r="F1904" s="71" t="s">
        <v>153</v>
      </c>
      <c r="G1904" s="16">
        <f t="shared" si="64"/>
        <v>9.766</v>
      </c>
      <c r="H1904" s="20">
        <v>-19.649999999999999</v>
      </c>
      <c r="I1904" s="20">
        <v>-39.82</v>
      </c>
      <c r="J1904" s="16">
        <v>0</v>
      </c>
      <c r="K1904" s="16">
        <v>54.5</v>
      </c>
      <c r="L1904" s="16" t="s">
        <v>151</v>
      </c>
      <c r="M1904" s="78"/>
    </row>
    <row r="1905" spans="1:13" ht="45" x14ac:dyDescent="0.2">
      <c r="A1905" s="55" t="s">
        <v>282</v>
      </c>
      <c r="B1905" s="75" t="s">
        <v>153</v>
      </c>
      <c r="C1905" s="45">
        <v>0.02</v>
      </c>
      <c r="D1905" s="46">
        <v>42329.586805555555</v>
      </c>
      <c r="E1905" s="16">
        <v>217</v>
      </c>
      <c r="F1905" s="71" t="s">
        <v>153</v>
      </c>
      <c r="G1905" s="16">
        <f t="shared" si="64"/>
        <v>4.34</v>
      </c>
      <c r="H1905" s="20">
        <v>-19.649999999999999</v>
      </c>
      <c r="I1905" s="20">
        <v>-39.82</v>
      </c>
      <c r="J1905" s="16">
        <v>0</v>
      </c>
      <c r="K1905" s="16">
        <v>14.3</v>
      </c>
      <c r="L1905" s="16" t="s">
        <v>151</v>
      </c>
      <c r="M1905" s="78"/>
    </row>
    <row r="1906" spans="1:13" ht="45" x14ac:dyDescent="0.2">
      <c r="A1906" s="55" t="s">
        <v>282</v>
      </c>
      <c r="B1906" s="75" t="s">
        <v>153</v>
      </c>
      <c r="C1906" s="45">
        <v>0.02</v>
      </c>
      <c r="D1906" s="46">
        <v>42330.333333333336</v>
      </c>
      <c r="E1906" s="16">
        <v>217</v>
      </c>
      <c r="F1906" s="71" t="s">
        <v>153</v>
      </c>
      <c r="G1906" s="16">
        <f t="shared" si="64"/>
        <v>4.34</v>
      </c>
      <c r="H1906" s="20">
        <v>-19.649999999999999</v>
      </c>
      <c r="I1906" s="20">
        <v>-39.82</v>
      </c>
      <c r="J1906" s="16">
        <v>0</v>
      </c>
      <c r="K1906" s="16">
        <v>14.3</v>
      </c>
      <c r="L1906" s="16" t="s">
        <v>151</v>
      </c>
      <c r="M1906" s="78"/>
    </row>
    <row r="1907" spans="1:13" ht="45" x14ac:dyDescent="0.2">
      <c r="A1907" s="55" t="s">
        <v>282</v>
      </c>
      <c r="B1907" s="75" t="s">
        <v>153</v>
      </c>
      <c r="C1907" s="45">
        <v>0.02</v>
      </c>
      <c r="D1907" s="46">
        <v>42330.333333333336</v>
      </c>
      <c r="E1907" s="16">
        <v>217</v>
      </c>
      <c r="F1907" s="71" t="s">
        <v>153</v>
      </c>
      <c r="G1907" s="16">
        <f t="shared" si="64"/>
        <v>4.34</v>
      </c>
      <c r="H1907" s="20">
        <v>-19.649999999999999</v>
      </c>
      <c r="I1907" s="20">
        <v>-39.82</v>
      </c>
      <c r="J1907" s="16">
        <v>0</v>
      </c>
      <c r="K1907" s="16">
        <v>14.3</v>
      </c>
      <c r="L1907" s="16" t="s">
        <v>151</v>
      </c>
      <c r="M1907" s="78"/>
    </row>
    <row r="1908" spans="1:13" ht="45" x14ac:dyDescent="0.2">
      <c r="A1908" s="55" t="s">
        <v>282</v>
      </c>
      <c r="B1908" s="75" t="s">
        <v>153</v>
      </c>
      <c r="C1908" s="45">
        <v>0.02</v>
      </c>
      <c r="D1908" s="46">
        <v>42330.333333333336</v>
      </c>
      <c r="E1908" s="16">
        <v>217</v>
      </c>
      <c r="F1908" s="71" t="s">
        <v>153</v>
      </c>
      <c r="G1908" s="16">
        <f t="shared" si="64"/>
        <v>4.34</v>
      </c>
      <c r="H1908" s="20">
        <v>-19.649999999999999</v>
      </c>
      <c r="I1908" s="20">
        <v>-39.82</v>
      </c>
      <c r="J1908" s="16">
        <v>0</v>
      </c>
      <c r="K1908" s="16">
        <v>14.3</v>
      </c>
      <c r="L1908" s="16" t="s">
        <v>151</v>
      </c>
      <c r="M1908" s="78"/>
    </row>
    <row r="1909" spans="1:13" ht="45" x14ac:dyDescent="0.2">
      <c r="A1909" s="55" t="s">
        <v>282</v>
      </c>
      <c r="B1909" s="75" t="s">
        <v>153</v>
      </c>
      <c r="C1909" s="45">
        <v>0.02</v>
      </c>
      <c r="D1909" s="46">
        <v>42330.5</v>
      </c>
      <c r="E1909" s="16">
        <v>217</v>
      </c>
      <c r="F1909" s="71" t="s">
        <v>153</v>
      </c>
      <c r="G1909" s="16">
        <f t="shared" si="64"/>
        <v>4.34</v>
      </c>
      <c r="H1909" s="20">
        <v>-19.649999999999999</v>
      </c>
      <c r="I1909" s="20">
        <v>-39.82</v>
      </c>
      <c r="J1909" s="16">
        <v>0</v>
      </c>
      <c r="K1909" s="16">
        <v>14.3</v>
      </c>
      <c r="L1909" s="16" t="s">
        <v>151</v>
      </c>
      <c r="M1909" s="78"/>
    </row>
    <row r="1910" spans="1:13" ht="45" x14ac:dyDescent="0.2">
      <c r="A1910" s="27" t="s">
        <v>282</v>
      </c>
      <c r="B1910" s="75" t="s">
        <v>153</v>
      </c>
      <c r="C1910" s="28">
        <v>0.02</v>
      </c>
      <c r="D1910" s="31">
        <v>42347.791666666664</v>
      </c>
      <c r="E1910" s="16">
        <v>514</v>
      </c>
      <c r="F1910" s="71" t="s">
        <v>153</v>
      </c>
      <c r="G1910" s="16">
        <f t="shared" si="64"/>
        <v>10.28</v>
      </c>
      <c r="H1910" s="20">
        <v>-19.649999999999999</v>
      </c>
      <c r="I1910" s="20">
        <v>-39.82</v>
      </c>
      <c r="J1910" s="16">
        <v>0</v>
      </c>
      <c r="K1910" s="16">
        <v>54.5</v>
      </c>
      <c r="L1910" s="16" t="s">
        <v>151</v>
      </c>
      <c r="M1910" s="78"/>
    </row>
    <row r="1911" spans="1:13" ht="45" x14ac:dyDescent="0.2">
      <c r="A1911" s="27" t="s">
        <v>282</v>
      </c>
      <c r="B1911" s="75" t="s">
        <v>153</v>
      </c>
      <c r="C1911" s="28">
        <v>2.1999999999999999E-2</v>
      </c>
      <c r="D1911" s="31">
        <v>42356.291666666664</v>
      </c>
      <c r="E1911" s="16">
        <v>514</v>
      </c>
      <c r="F1911" s="71" t="s">
        <v>153</v>
      </c>
      <c r="G1911" s="16">
        <f t="shared" si="64"/>
        <v>11.308</v>
      </c>
      <c r="H1911" s="20">
        <v>-19.649999999999999</v>
      </c>
      <c r="I1911" s="20">
        <v>-39.82</v>
      </c>
      <c r="J1911" s="16">
        <v>0</v>
      </c>
      <c r="K1911" s="16">
        <v>54.5</v>
      </c>
      <c r="L1911" s="16" t="s">
        <v>151</v>
      </c>
      <c r="M1911" s="78"/>
    </row>
    <row r="1912" spans="1:13" ht="45" x14ac:dyDescent="0.2">
      <c r="A1912" s="27" t="s">
        <v>282</v>
      </c>
      <c r="B1912" s="75" t="s">
        <v>153</v>
      </c>
      <c r="C1912" s="28">
        <v>2.1999999999999999E-2</v>
      </c>
      <c r="D1912" s="31">
        <v>42369.791666666664</v>
      </c>
      <c r="E1912" s="16">
        <v>514</v>
      </c>
      <c r="F1912" s="71" t="s">
        <v>153</v>
      </c>
      <c r="G1912" s="16">
        <f t="shared" si="64"/>
        <v>11.308</v>
      </c>
      <c r="H1912" s="20">
        <v>-19.649999999999999</v>
      </c>
      <c r="I1912" s="20">
        <v>-39.82</v>
      </c>
      <c r="J1912" s="16">
        <v>0</v>
      </c>
      <c r="K1912" s="16">
        <v>54.5</v>
      </c>
      <c r="L1912" s="16" t="s">
        <v>151</v>
      </c>
      <c r="M1912" s="78"/>
    </row>
    <row r="1913" spans="1:13" ht="45" x14ac:dyDescent="0.2">
      <c r="A1913" s="27" t="s">
        <v>282</v>
      </c>
      <c r="B1913" s="75" t="s">
        <v>153</v>
      </c>
      <c r="C1913" s="28">
        <v>2.3E-2</v>
      </c>
      <c r="D1913" s="31">
        <v>42343.291666666664</v>
      </c>
      <c r="E1913" s="16">
        <v>514</v>
      </c>
      <c r="F1913" s="71" t="s">
        <v>153</v>
      </c>
      <c r="G1913" s="16">
        <f t="shared" si="64"/>
        <v>11.821999999999999</v>
      </c>
      <c r="H1913" s="20">
        <v>-19.649999999999999</v>
      </c>
      <c r="I1913" s="20">
        <v>-39.82</v>
      </c>
      <c r="J1913" s="16">
        <v>0</v>
      </c>
      <c r="K1913" s="16">
        <v>54.5</v>
      </c>
      <c r="L1913" s="16" t="s">
        <v>151</v>
      </c>
      <c r="M1913" s="78"/>
    </row>
    <row r="1914" spans="1:13" ht="45" x14ac:dyDescent="0.2">
      <c r="A1914" s="27" t="s">
        <v>282</v>
      </c>
      <c r="B1914" s="75" t="s">
        <v>153</v>
      </c>
      <c r="C1914" s="28">
        <v>2.3E-2</v>
      </c>
      <c r="D1914" s="31">
        <v>42355.791666666664</v>
      </c>
      <c r="E1914" s="16">
        <v>514</v>
      </c>
      <c r="F1914" s="71" t="s">
        <v>153</v>
      </c>
      <c r="G1914" s="16">
        <f t="shared" si="64"/>
        <v>11.821999999999999</v>
      </c>
      <c r="H1914" s="20">
        <v>-19.649999999999999</v>
      </c>
      <c r="I1914" s="20">
        <v>-39.82</v>
      </c>
      <c r="J1914" s="16">
        <v>0</v>
      </c>
      <c r="K1914" s="16">
        <v>54.5</v>
      </c>
      <c r="L1914" s="16" t="s">
        <v>151</v>
      </c>
      <c r="M1914" s="78"/>
    </row>
    <row r="1915" spans="1:13" ht="45" x14ac:dyDescent="0.2">
      <c r="A1915" s="27" t="s">
        <v>282</v>
      </c>
      <c r="B1915" s="75" t="s">
        <v>153</v>
      </c>
      <c r="C1915" s="28">
        <v>2.3E-2</v>
      </c>
      <c r="D1915" s="31">
        <v>42361.791666666664</v>
      </c>
      <c r="E1915" s="16">
        <v>514</v>
      </c>
      <c r="F1915" s="71" t="s">
        <v>153</v>
      </c>
      <c r="G1915" s="16">
        <f t="shared" si="64"/>
        <v>11.821999999999999</v>
      </c>
      <c r="H1915" s="20">
        <v>-19.649999999999999</v>
      </c>
      <c r="I1915" s="20">
        <v>-39.82</v>
      </c>
      <c r="J1915" s="16">
        <v>0</v>
      </c>
      <c r="K1915" s="16">
        <v>54.5</v>
      </c>
      <c r="L1915" s="16" t="s">
        <v>151</v>
      </c>
      <c r="M1915" s="78"/>
    </row>
    <row r="1916" spans="1:13" ht="45" x14ac:dyDescent="0.2">
      <c r="A1916" s="27" t="s">
        <v>282</v>
      </c>
      <c r="B1916" s="75" t="s">
        <v>153</v>
      </c>
      <c r="C1916" s="28">
        <v>2.3E-2</v>
      </c>
      <c r="D1916" s="31">
        <v>42369.791666666664</v>
      </c>
      <c r="E1916" s="16">
        <v>514</v>
      </c>
      <c r="F1916" s="71" t="s">
        <v>153</v>
      </c>
      <c r="G1916" s="16">
        <f t="shared" si="64"/>
        <v>11.821999999999999</v>
      </c>
      <c r="H1916" s="20">
        <v>-19.649999999999999</v>
      </c>
      <c r="I1916" s="20">
        <v>-39.82</v>
      </c>
      <c r="J1916" s="16">
        <v>0</v>
      </c>
      <c r="K1916" s="16">
        <v>54.5</v>
      </c>
      <c r="L1916" s="16" t="s">
        <v>151</v>
      </c>
      <c r="M1916" s="78"/>
    </row>
    <row r="1917" spans="1:13" ht="45" x14ac:dyDescent="0.2">
      <c r="A1917" s="27" t="s">
        <v>282</v>
      </c>
      <c r="B1917" s="75" t="s">
        <v>153</v>
      </c>
      <c r="C1917" s="28">
        <v>2.4E-2</v>
      </c>
      <c r="D1917" s="31">
        <v>42356.291666666664</v>
      </c>
      <c r="E1917" s="16">
        <v>514</v>
      </c>
      <c r="F1917" s="71" t="s">
        <v>153</v>
      </c>
      <c r="G1917" s="16">
        <f t="shared" si="64"/>
        <v>12.336</v>
      </c>
      <c r="H1917" s="20">
        <v>-19.649999999999999</v>
      </c>
      <c r="I1917" s="20">
        <v>-39.82</v>
      </c>
      <c r="J1917" s="16">
        <v>0</v>
      </c>
      <c r="K1917" s="16">
        <v>54.5</v>
      </c>
      <c r="L1917" s="16" t="s">
        <v>151</v>
      </c>
      <c r="M1917" s="78"/>
    </row>
    <row r="1918" spans="1:13" ht="45" x14ac:dyDescent="0.2">
      <c r="A1918" s="27" t="s">
        <v>282</v>
      </c>
      <c r="B1918" s="75" t="s">
        <v>153</v>
      </c>
      <c r="C1918" s="28">
        <v>2.4E-2</v>
      </c>
      <c r="D1918" s="31">
        <v>42361.791666666664</v>
      </c>
      <c r="E1918" s="16">
        <v>514</v>
      </c>
      <c r="F1918" s="71" t="s">
        <v>153</v>
      </c>
      <c r="G1918" s="16">
        <f t="shared" si="64"/>
        <v>12.336</v>
      </c>
      <c r="H1918" s="20">
        <v>-19.649999999999999</v>
      </c>
      <c r="I1918" s="20">
        <v>-39.82</v>
      </c>
      <c r="J1918" s="16">
        <v>0</v>
      </c>
      <c r="K1918" s="16">
        <v>54.5</v>
      </c>
      <c r="L1918" s="16" t="s">
        <v>151</v>
      </c>
      <c r="M1918" s="78"/>
    </row>
    <row r="1919" spans="1:13" ht="45" x14ac:dyDescent="0.2">
      <c r="A1919" s="27" t="s">
        <v>282</v>
      </c>
      <c r="B1919" s="75" t="s">
        <v>153</v>
      </c>
      <c r="C1919" s="28">
        <v>2.4E-2</v>
      </c>
      <c r="D1919" s="31">
        <v>42362.291666666664</v>
      </c>
      <c r="E1919" s="16">
        <v>514</v>
      </c>
      <c r="F1919" s="71" t="s">
        <v>153</v>
      </c>
      <c r="G1919" s="16">
        <f t="shared" si="64"/>
        <v>12.336</v>
      </c>
      <c r="H1919" s="20">
        <v>-19.649999999999999</v>
      </c>
      <c r="I1919" s="20">
        <v>-39.82</v>
      </c>
      <c r="J1919" s="16">
        <v>0</v>
      </c>
      <c r="K1919" s="16">
        <v>54.5</v>
      </c>
      <c r="L1919" s="16" t="s">
        <v>151</v>
      </c>
      <c r="M1919" s="78"/>
    </row>
    <row r="1920" spans="1:13" ht="45" x14ac:dyDescent="0.2">
      <c r="A1920" s="27" t="s">
        <v>282</v>
      </c>
      <c r="B1920" s="75" t="s">
        <v>153</v>
      </c>
      <c r="C1920" s="28">
        <v>2.4E-2</v>
      </c>
      <c r="D1920" s="31">
        <v>42368.791666666664</v>
      </c>
      <c r="E1920" s="16">
        <v>514</v>
      </c>
      <c r="F1920" s="71" t="s">
        <v>153</v>
      </c>
      <c r="G1920" s="16">
        <f t="shared" si="64"/>
        <v>12.336</v>
      </c>
      <c r="H1920" s="20">
        <v>-19.649999999999999</v>
      </c>
      <c r="I1920" s="20">
        <v>-39.82</v>
      </c>
      <c r="J1920" s="16">
        <v>0</v>
      </c>
      <c r="K1920" s="16">
        <v>54.5</v>
      </c>
      <c r="L1920" s="16" t="s">
        <v>151</v>
      </c>
      <c r="M1920" s="78"/>
    </row>
    <row r="1921" spans="1:13" ht="45" x14ac:dyDescent="0.2">
      <c r="A1921" s="27" t="s">
        <v>282</v>
      </c>
      <c r="B1921" s="75" t="s">
        <v>153</v>
      </c>
      <c r="C1921" s="28">
        <v>2.4E-2</v>
      </c>
      <c r="D1921" s="31">
        <v>42369.291666666664</v>
      </c>
      <c r="E1921" s="16">
        <v>514</v>
      </c>
      <c r="F1921" s="71" t="s">
        <v>153</v>
      </c>
      <c r="G1921" s="16">
        <f t="shared" si="64"/>
        <v>12.336</v>
      </c>
      <c r="H1921" s="20">
        <v>-19.649999999999999</v>
      </c>
      <c r="I1921" s="20">
        <v>-39.82</v>
      </c>
      <c r="J1921" s="16">
        <v>0</v>
      </c>
      <c r="K1921" s="16">
        <v>54.5</v>
      </c>
      <c r="L1921" s="16" t="s">
        <v>151</v>
      </c>
      <c r="M1921" s="78"/>
    </row>
    <row r="1922" spans="1:13" ht="45" x14ac:dyDescent="0.2">
      <c r="A1922" s="27" t="s">
        <v>282</v>
      </c>
      <c r="B1922" s="75" t="s">
        <v>153</v>
      </c>
      <c r="C1922" s="28">
        <v>2.5000000000000001E-2</v>
      </c>
      <c r="D1922" s="31">
        <v>42355.291666666664</v>
      </c>
      <c r="E1922" s="16">
        <v>514</v>
      </c>
      <c r="F1922" s="71" t="s">
        <v>153</v>
      </c>
      <c r="G1922" s="16">
        <f t="shared" si="64"/>
        <v>12.850000000000001</v>
      </c>
      <c r="H1922" s="20">
        <v>-19.649999999999999</v>
      </c>
      <c r="I1922" s="20">
        <v>-39.82</v>
      </c>
      <c r="J1922" s="16">
        <v>0</v>
      </c>
      <c r="K1922" s="16">
        <v>54.5</v>
      </c>
      <c r="L1922" s="16" t="s">
        <v>151</v>
      </c>
      <c r="M1922" s="78"/>
    </row>
    <row r="1923" spans="1:13" ht="45" x14ac:dyDescent="0.2">
      <c r="A1923" s="27" t="s">
        <v>282</v>
      </c>
      <c r="B1923" s="75" t="s">
        <v>153</v>
      </c>
      <c r="C1923" s="28">
        <v>2.5999999999999999E-2</v>
      </c>
      <c r="D1923" s="31">
        <v>42368.791666666664</v>
      </c>
      <c r="E1923" s="16">
        <v>514</v>
      </c>
      <c r="F1923" s="71" t="s">
        <v>153</v>
      </c>
      <c r="G1923" s="16">
        <f t="shared" si="64"/>
        <v>13.363999999999999</v>
      </c>
      <c r="H1923" s="20">
        <v>-19.649999999999999</v>
      </c>
      <c r="I1923" s="20">
        <v>-39.82</v>
      </c>
      <c r="J1923" s="16">
        <v>0</v>
      </c>
      <c r="K1923" s="16">
        <v>54.5</v>
      </c>
      <c r="L1923" s="16" t="s">
        <v>151</v>
      </c>
      <c r="M1923" s="78"/>
    </row>
    <row r="1924" spans="1:13" ht="45" x14ac:dyDescent="0.2">
      <c r="A1924" s="27" t="s">
        <v>282</v>
      </c>
      <c r="B1924" s="75" t="s">
        <v>153</v>
      </c>
      <c r="C1924" s="28">
        <v>2.8000000000000001E-2</v>
      </c>
      <c r="D1924" s="31">
        <v>42369.291666666664</v>
      </c>
      <c r="E1924" s="16">
        <v>514</v>
      </c>
      <c r="F1924" s="71" t="s">
        <v>153</v>
      </c>
      <c r="G1924" s="16">
        <f t="shared" si="64"/>
        <v>14.391999999999999</v>
      </c>
      <c r="H1924" s="20">
        <v>-19.649999999999999</v>
      </c>
      <c r="I1924" s="20">
        <v>-39.82</v>
      </c>
      <c r="J1924" s="16">
        <v>0</v>
      </c>
      <c r="K1924" s="16">
        <v>54.5</v>
      </c>
      <c r="L1924" s="16" t="s">
        <v>151</v>
      </c>
      <c r="M1924" s="78"/>
    </row>
    <row r="1925" spans="1:13" ht="45" x14ac:dyDescent="0.2">
      <c r="A1925" s="55" t="s">
        <v>282</v>
      </c>
      <c r="B1925" s="75" t="s">
        <v>153</v>
      </c>
      <c r="C1925" s="45">
        <v>0.03</v>
      </c>
      <c r="D1925" s="46">
        <v>42338.322916666664</v>
      </c>
      <c r="E1925" s="16">
        <v>217</v>
      </c>
      <c r="F1925" s="71" t="s">
        <v>153</v>
      </c>
      <c r="G1925" s="16">
        <f t="shared" si="64"/>
        <v>6.51</v>
      </c>
      <c r="H1925" s="20">
        <v>-19.649999999999999</v>
      </c>
      <c r="I1925" s="20">
        <v>-39.82</v>
      </c>
      <c r="J1925" s="16">
        <v>0</v>
      </c>
      <c r="K1925" s="16">
        <v>14.3</v>
      </c>
      <c r="L1925" s="16" t="s">
        <v>151</v>
      </c>
      <c r="M1925" s="78"/>
    </row>
    <row r="1926" spans="1:13" ht="45" x14ac:dyDescent="0.2">
      <c r="A1926" s="55" t="s">
        <v>282</v>
      </c>
      <c r="B1926" s="75" t="s">
        <v>153</v>
      </c>
      <c r="C1926" s="45">
        <v>0.03</v>
      </c>
      <c r="D1926" s="46">
        <v>42330.666666666664</v>
      </c>
      <c r="E1926" s="16">
        <v>217</v>
      </c>
      <c r="F1926" s="71" t="s">
        <v>153</v>
      </c>
      <c r="G1926" s="16">
        <f t="shared" si="64"/>
        <v>6.51</v>
      </c>
      <c r="H1926" s="20">
        <v>-19.649999999999999</v>
      </c>
      <c r="I1926" s="20">
        <v>-39.82</v>
      </c>
      <c r="J1926" s="16">
        <v>0</v>
      </c>
      <c r="K1926" s="16">
        <v>14.3</v>
      </c>
      <c r="L1926" s="16" t="s">
        <v>151</v>
      </c>
      <c r="M1926" s="78"/>
    </row>
    <row r="1927" spans="1:13" ht="45" x14ac:dyDescent="0.2">
      <c r="A1927" s="55" t="s">
        <v>282</v>
      </c>
      <c r="B1927" s="75" t="s">
        <v>153</v>
      </c>
      <c r="C1927" s="45">
        <v>0.03</v>
      </c>
      <c r="D1927" s="46">
        <v>42330.833333333336</v>
      </c>
      <c r="E1927" s="16">
        <v>217</v>
      </c>
      <c r="F1927" s="71" t="s">
        <v>153</v>
      </c>
      <c r="G1927" s="16">
        <f t="shared" si="64"/>
        <v>6.51</v>
      </c>
      <c r="H1927" s="20">
        <v>-19.649999999999999</v>
      </c>
      <c r="I1927" s="20">
        <v>-39.82</v>
      </c>
      <c r="J1927" s="16">
        <v>0</v>
      </c>
      <c r="K1927" s="16">
        <v>14.3</v>
      </c>
      <c r="L1927" s="16" t="s">
        <v>151</v>
      </c>
      <c r="M1927" s="78"/>
    </row>
    <row r="1928" spans="1:13" ht="45" x14ac:dyDescent="0.2">
      <c r="A1928" s="55" t="s">
        <v>282</v>
      </c>
      <c r="B1928" s="75" t="s">
        <v>153</v>
      </c>
      <c r="C1928" s="45">
        <v>0.04</v>
      </c>
      <c r="D1928" s="46">
        <v>42330.666666666664</v>
      </c>
      <c r="E1928" s="16">
        <v>217</v>
      </c>
      <c r="F1928" s="71" t="s">
        <v>153</v>
      </c>
      <c r="G1928" s="16">
        <f t="shared" si="64"/>
        <v>8.68</v>
      </c>
      <c r="H1928" s="20">
        <v>-19.649999999999999</v>
      </c>
      <c r="I1928" s="20">
        <v>-39.82</v>
      </c>
      <c r="J1928" s="16">
        <v>0</v>
      </c>
      <c r="K1928" s="16">
        <v>14.3</v>
      </c>
      <c r="L1928" s="16" t="s">
        <v>151</v>
      </c>
      <c r="M1928" s="78"/>
    </row>
    <row r="1929" spans="1:13" ht="45" x14ac:dyDescent="0.2">
      <c r="A1929" s="55" t="s">
        <v>282</v>
      </c>
      <c r="B1929" s="75" t="s">
        <v>153</v>
      </c>
      <c r="C1929" s="45">
        <v>0.04</v>
      </c>
      <c r="D1929" s="46">
        <v>42330.833333333336</v>
      </c>
      <c r="E1929" s="16">
        <v>217</v>
      </c>
      <c r="F1929" s="71" t="s">
        <v>153</v>
      </c>
      <c r="G1929" s="16">
        <f t="shared" si="64"/>
        <v>8.68</v>
      </c>
      <c r="H1929" s="20">
        <v>-19.649999999999999</v>
      </c>
      <c r="I1929" s="20">
        <v>-39.82</v>
      </c>
      <c r="J1929" s="16">
        <v>0</v>
      </c>
      <c r="K1929" s="16">
        <v>14.3</v>
      </c>
      <c r="L1929" s="16" t="s">
        <v>151</v>
      </c>
      <c r="M1929" s="78"/>
    </row>
    <row r="1930" spans="1:13" ht="45" x14ac:dyDescent="0.2">
      <c r="A1930" s="55" t="s">
        <v>282</v>
      </c>
      <c r="B1930" s="75" t="s">
        <v>153</v>
      </c>
      <c r="C1930" s="45">
        <v>0.04</v>
      </c>
      <c r="D1930" s="46">
        <v>42330.833333333336</v>
      </c>
      <c r="E1930" s="16">
        <v>217</v>
      </c>
      <c r="F1930" s="71" t="s">
        <v>153</v>
      </c>
      <c r="G1930" s="16">
        <f t="shared" si="64"/>
        <v>8.68</v>
      </c>
      <c r="H1930" s="20">
        <v>-19.649999999999999</v>
      </c>
      <c r="I1930" s="20">
        <v>-39.82</v>
      </c>
      <c r="J1930" s="16">
        <v>0</v>
      </c>
      <c r="K1930" s="16">
        <v>14.3</v>
      </c>
      <c r="L1930" s="16" t="s">
        <v>151</v>
      </c>
      <c r="M1930" s="78"/>
    </row>
    <row r="1931" spans="1:13" ht="45" x14ac:dyDescent="0.2">
      <c r="A1931" s="27" t="s">
        <v>290</v>
      </c>
      <c r="B1931" s="75" t="s">
        <v>153</v>
      </c>
      <c r="C1931" s="28">
        <v>5.0000000000000001E-3</v>
      </c>
      <c r="D1931" s="31">
        <v>42361.291666666664</v>
      </c>
      <c r="E1931" s="16">
        <v>514</v>
      </c>
      <c r="F1931" s="71" t="s">
        <v>153</v>
      </c>
      <c r="G1931" s="16">
        <f t="shared" si="64"/>
        <v>2.57</v>
      </c>
      <c r="H1931" s="20">
        <v>-19.64</v>
      </c>
      <c r="I1931" s="20">
        <v>-39.81</v>
      </c>
      <c r="J1931" s="16">
        <v>0</v>
      </c>
      <c r="K1931" s="16">
        <v>54.5</v>
      </c>
      <c r="L1931" s="16" t="s">
        <v>151</v>
      </c>
      <c r="M1931" s="78"/>
    </row>
    <row r="1932" spans="1:13" ht="45" x14ac:dyDescent="0.2">
      <c r="A1932" s="27" t="s">
        <v>290</v>
      </c>
      <c r="B1932" s="75" t="s">
        <v>153</v>
      </c>
      <c r="C1932" s="28">
        <v>6.0000000000000001E-3</v>
      </c>
      <c r="D1932" s="31">
        <v>42357.291666666664</v>
      </c>
      <c r="E1932" s="16">
        <v>514</v>
      </c>
      <c r="F1932" s="71" t="s">
        <v>153</v>
      </c>
      <c r="G1932" s="16">
        <f t="shared" si="64"/>
        <v>3.0840000000000001</v>
      </c>
      <c r="H1932" s="20">
        <v>-19.64</v>
      </c>
      <c r="I1932" s="20">
        <v>-39.81</v>
      </c>
      <c r="J1932" s="16">
        <v>0</v>
      </c>
      <c r="K1932" s="16">
        <v>54.5</v>
      </c>
      <c r="L1932" s="16" t="s">
        <v>151</v>
      </c>
      <c r="M1932" s="78"/>
    </row>
    <row r="1933" spans="1:13" ht="45" x14ac:dyDescent="0.2">
      <c r="A1933" s="27" t="s">
        <v>290</v>
      </c>
      <c r="B1933" s="75" t="s">
        <v>153</v>
      </c>
      <c r="C1933" s="28">
        <v>6.0000000000000001E-3</v>
      </c>
      <c r="D1933" s="31">
        <v>42362.791666666664</v>
      </c>
      <c r="E1933" s="16">
        <v>514</v>
      </c>
      <c r="F1933" s="71" t="s">
        <v>153</v>
      </c>
      <c r="G1933" s="16">
        <f t="shared" si="64"/>
        <v>3.0840000000000001</v>
      </c>
      <c r="H1933" s="20">
        <v>-19.64</v>
      </c>
      <c r="I1933" s="20">
        <v>-39.81</v>
      </c>
      <c r="J1933" s="16">
        <v>0</v>
      </c>
      <c r="K1933" s="16">
        <v>54.5</v>
      </c>
      <c r="L1933" s="16" t="s">
        <v>151</v>
      </c>
      <c r="M1933" s="78"/>
    </row>
    <row r="1934" spans="1:13" ht="45" x14ac:dyDescent="0.2">
      <c r="A1934" s="27" t="s">
        <v>290</v>
      </c>
      <c r="B1934" s="75" t="s">
        <v>153</v>
      </c>
      <c r="C1934" s="28">
        <v>8.0000000000000002E-3</v>
      </c>
      <c r="D1934" s="31">
        <v>42360.791666666664</v>
      </c>
      <c r="E1934" s="16">
        <v>514</v>
      </c>
      <c r="F1934" s="71" t="s">
        <v>153</v>
      </c>
      <c r="G1934" s="16">
        <f t="shared" si="64"/>
        <v>4.1120000000000001</v>
      </c>
      <c r="H1934" s="20">
        <v>-19.64</v>
      </c>
      <c r="I1934" s="20">
        <v>-39.81</v>
      </c>
      <c r="J1934" s="16">
        <v>0</v>
      </c>
      <c r="K1934" s="16">
        <v>54.5</v>
      </c>
      <c r="L1934" s="16" t="s">
        <v>151</v>
      </c>
      <c r="M1934" s="78"/>
    </row>
    <row r="1935" spans="1:13" ht="45" x14ac:dyDescent="0.2">
      <c r="A1935" s="55" t="s">
        <v>290</v>
      </c>
      <c r="B1935" s="75" t="s">
        <v>153</v>
      </c>
      <c r="C1935" s="45">
        <v>8.9999999999999993E-3</v>
      </c>
      <c r="D1935" s="46">
        <v>42338.291666666664</v>
      </c>
      <c r="E1935" s="16">
        <v>217</v>
      </c>
      <c r="F1935" s="71" t="s">
        <v>153</v>
      </c>
      <c r="G1935" s="16">
        <f t="shared" si="64"/>
        <v>1.9529999999999998</v>
      </c>
      <c r="H1935" s="20">
        <v>-19.64</v>
      </c>
      <c r="I1935" s="20">
        <v>-39.81</v>
      </c>
      <c r="J1935" s="16">
        <v>0</v>
      </c>
      <c r="K1935" s="16">
        <v>14.3</v>
      </c>
      <c r="L1935" s="16" t="s">
        <v>151</v>
      </c>
      <c r="M1935" s="78"/>
    </row>
    <row r="1936" spans="1:13" ht="45" x14ac:dyDescent="0.2">
      <c r="A1936" s="27" t="s">
        <v>290</v>
      </c>
      <c r="B1936" s="75" t="s">
        <v>153</v>
      </c>
      <c r="C1936" s="28">
        <v>8.9999999999999993E-3</v>
      </c>
      <c r="D1936" s="31">
        <v>42357.791666666664</v>
      </c>
      <c r="E1936" s="16">
        <v>514</v>
      </c>
      <c r="F1936" s="71" t="s">
        <v>153</v>
      </c>
      <c r="G1936" s="16">
        <f t="shared" si="64"/>
        <v>4.6259999999999994</v>
      </c>
      <c r="H1936" s="20">
        <v>-19.64</v>
      </c>
      <c r="I1936" s="20">
        <v>-39.81</v>
      </c>
      <c r="J1936" s="16">
        <v>0</v>
      </c>
      <c r="K1936" s="16">
        <v>54.5</v>
      </c>
      <c r="L1936" s="16" t="s">
        <v>151</v>
      </c>
      <c r="M1936" s="78"/>
    </row>
    <row r="1937" spans="1:13" ht="45" x14ac:dyDescent="0.2">
      <c r="A1937" s="27" t="s">
        <v>290</v>
      </c>
      <c r="B1937" s="75" t="s">
        <v>153</v>
      </c>
      <c r="C1937" s="28">
        <v>8.9999999999999993E-3</v>
      </c>
      <c r="D1937" s="31">
        <v>42360.291666666664</v>
      </c>
      <c r="E1937" s="16">
        <v>514</v>
      </c>
      <c r="F1937" s="71" t="s">
        <v>153</v>
      </c>
      <c r="G1937" s="16">
        <f t="shared" si="64"/>
        <v>4.6259999999999994</v>
      </c>
      <c r="H1937" s="20">
        <v>-19.64</v>
      </c>
      <c r="I1937" s="20">
        <v>-39.81</v>
      </c>
      <c r="J1937" s="16">
        <v>0</v>
      </c>
      <c r="K1937" s="16">
        <v>54.5</v>
      </c>
      <c r="L1937" s="16" t="s">
        <v>151</v>
      </c>
      <c r="M1937" s="78"/>
    </row>
    <row r="1938" spans="1:13" ht="45" x14ac:dyDescent="0.2">
      <c r="A1938" s="27" t="s">
        <v>290</v>
      </c>
      <c r="B1938" s="75" t="s">
        <v>153</v>
      </c>
      <c r="C1938" s="28">
        <v>8.9999999999999993E-3</v>
      </c>
      <c r="D1938" s="31">
        <v>42363.291666666664</v>
      </c>
      <c r="E1938" s="16">
        <v>514</v>
      </c>
      <c r="F1938" s="71" t="s">
        <v>153</v>
      </c>
      <c r="G1938" s="16">
        <f t="shared" si="64"/>
        <v>4.6259999999999994</v>
      </c>
      <c r="H1938" s="20">
        <v>-19.64</v>
      </c>
      <c r="I1938" s="20">
        <v>-39.81</v>
      </c>
      <c r="J1938" s="16">
        <v>0</v>
      </c>
      <c r="K1938" s="16">
        <v>54.5</v>
      </c>
      <c r="L1938" s="16" t="s">
        <v>151</v>
      </c>
      <c r="M1938" s="78"/>
    </row>
    <row r="1939" spans="1:13" ht="45" x14ac:dyDescent="0.2">
      <c r="A1939" s="27" t="s">
        <v>290</v>
      </c>
      <c r="B1939" s="75" t="s">
        <v>153</v>
      </c>
      <c r="C1939" s="28">
        <v>8.9999999999999993E-3</v>
      </c>
      <c r="D1939" s="31">
        <v>42367.291666666664</v>
      </c>
      <c r="E1939" s="16">
        <v>514</v>
      </c>
      <c r="F1939" s="71" t="s">
        <v>153</v>
      </c>
      <c r="G1939" s="16">
        <f t="shared" si="64"/>
        <v>4.6259999999999994</v>
      </c>
      <c r="H1939" s="20">
        <v>-19.64</v>
      </c>
      <c r="I1939" s="20">
        <v>-39.81</v>
      </c>
      <c r="J1939" s="16">
        <v>0</v>
      </c>
      <c r="K1939" s="16">
        <v>54.5</v>
      </c>
      <c r="L1939" s="16" t="s">
        <v>151</v>
      </c>
      <c r="M1939" s="78"/>
    </row>
    <row r="1940" spans="1:13" ht="45" x14ac:dyDescent="0.2">
      <c r="A1940" s="27" t="s">
        <v>290</v>
      </c>
      <c r="B1940" s="75" t="s">
        <v>153</v>
      </c>
      <c r="C1940" s="28">
        <v>0.01</v>
      </c>
      <c r="D1940" s="31">
        <v>42356.791666666664</v>
      </c>
      <c r="E1940" s="16">
        <v>514</v>
      </c>
      <c r="F1940" s="71" t="s">
        <v>153</v>
      </c>
      <c r="G1940" s="16">
        <f t="shared" si="64"/>
        <v>5.14</v>
      </c>
      <c r="H1940" s="20">
        <v>-19.64</v>
      </c>
      <c r="I1940" s="20">
        <v>-39.81</v>
      </c>
      <c r="J1940" s="16">
        <v>0</v>
      </c>
      <c r="K1940" s="16">
        <v>54.5</v>
      </c>
      <c r="L1940" s="16" t="s">
        <v>151</v>
      </c>
      <c r="M1940" s="78"/>
    </row>
    <row r="1941" spans="1:13" ht="45" x14ac:dyDescent="0.2">
      <c r="A1941" s="27" t="s">
        <v>290</v>
      </c>
      <c r="B1941" s="75" t="s">
        <v>153</v>
      </c>
      <c r="C1941" s="28">
        <v>0.01</v>
      </c>
      <c r="D1941" s="31">
        <v>42358.291666666664</v>
      </c>
      <c r="E1941" s="16">
        <v>514</v>
      </c>
      <c r="F1941" s="71" t="s">
        <v>153</v>
      </c>
      <c r="G1941" s="16">
        <f t="shared" si="64"/>
        <v>5.14</v>
      </c>
      <c r="H1941" s="20">
        <v>-19.64</v>
      </c>
      <c r="I1941" s="20">
        <v>-39.81</v>
      </c>
      <c r="J1941" s="16">
        <v>0</v>
      </c>
      <c r="K1941" s="16">
        <v>54.5</v>
      </c>
      <c r="L1941" s="16" t="s">
        <v>151</v>
      </c>
      <c r="M1941" s="78"/>
    </row>
    <row r="1942" spans="1:13" ht="45" x14ac:dyDescent="0.2">
      <c r="A1942" s="27" t="s">
        <v>290</v>
      </c>
      <c r="B1942" s="75" t="s">
        <v>153</v>
      </c>
      <c r="C1942" s="28">
        <v>1.2E-2</v>
      </c>
      <c r="D1942" s="31">
        <v>42343.291666666664</v>
      </c>
      <c r="E1942" s="16">
        <v>514</v>
      </c>
      <c r="F1942" s="71" t="s">
        <v>153</v>
      </c>
      <c r="G1942" s="16">
        <f t="shared" si="64"/>
        <v>6.1680000000000001</v>
      </c>
      <c r="H1942" s="20">
        <v>-19.64</v>
      </c>
      <c r="I1942" s="20">
        <v>-39.81</v>
      </c>
      <c r="J1942" s="16">
        <v>0</v>
      </c>
      <c r="K1942" s="16">
        <v>54.5</v>
      </c>
      <c r="L1942" s="16" t="s">
        <v>151</v>
      </c>
      <c r="M1942" s="78"/>
    </row>
    <row r="1943" spans="1:13" ht="45" x14ac:dyDescent="0.2">
      <c r="A1943" s="27" t="s">
        <v>290</v>
      </c>
      <c r="B1943" s="75" t="s">
        <v>153</v>
      </c>
      <c r="C1943" s="28">
        <v>1.2999999999999999E-2</v>
      </c>
      <c r="D1943" s="31">
        <v>42365.291666666664</v>
      </c>
      <c r="E1943" s="16">
        <v>514</v>
      </c>
      <c r="F1943" s="71" t="s">
        <v>153</v>
      </c>
      <c r="G1943" s="16">
        <f t="shared" si="64"/>
        <v>6.6819999999999995</v>
      </c>
      <c r="H1943" s="20">
        <v>-19.64</v>
      </c>
      <c r="I1943" s="20">
        <v>-39.81</v>
      </c>
      <c r="J1943" s="16">
        <v>0</v>
      </c>
      <c r="K1943" s="16">
        <v>54.5</v>
      </c>
      <c r="L1943" s="16" t="s">
        <v>151</v>
      </c>
      <c r="M1943" s="78"/>
    </row>
    <row r="1944" spans="1:13" ht="45" x14ac:dyDescent="0.2">
      <c r="A1944" s="27" t="s">
        <v>290</v>
      </c>
      <c r="B1944" s="75" t="s">
        <v>153</v>
      </c>
      <c r="C1944" s="28">
        <v>1.2999999999999999E-2</v>
      </c>
      <c r="D1944" s="31">
        <v>42366.291666666664</v>
      </c>
      <c r="E1944" s="16">
        <v>514</v>
      </c>
      <c r="F1944" s="71" t="s">
        <v>153</v>
      </c>
      <c r="G1944" s="16">
        <f t="shared" si="64"/>
        <v>6.6819999999999995</v>
      </c>
      <c r="H1944" s="20">
        <v>-19.64</v>
      </c>
      <c r="I1944" s="20">
        <v>-39.81</v>
      </c>
      <c r="J1944" s="16">
        <v>0</v>
      </c>
      <c r="K1944" s="16">
        <v>54.5</v>
      </c>
      <c r="L1944" s="16" t="s">
        <v>151</v>
      </c>
      <c r="M1944" s="78"/>
    </row>
    <row r="1945" spans="1:13" ht="45" x14ac:dyDescent="0.2">
      <c r="A1945" s="27" t="s">
        <v>290</v>
      </c>
      <c r="B1945" s="75" t="s">
        <v>153</v>
      </c>
      <c r="C1945" s="28">
        <v>1.4E-2</v>
      </c>
      <c r="D1945" s="31">
        <v>42365.791666666664</v>
      </c>
      <c r="E1945" s="16">
        <v>514</v>
      </c>
      <c r="F1945" s="71" t="s">
        <v>153</v>
      </c>
      <c r="G1945" s="16">
        <f t="shared" si="64"/>
        <v>7.1959999999999997</v>
      </c>
      <c r="H1945" s="20">
        <v>-19.64</v>
      </c>
      <c r="I1945" s="20">
        <v>-39.81</v>
      </c>
      <c r="J1945" s="16">
        <v>0</v>
      </c>
      <c r="K1945" s="16">
        <v>54.5</v>
      </c>
      <c r="L1945" s="16" t="s">
        <v>151</v>
      </c>
      <c r="M1945" s="78"/>
    </row>
    <row r="1946" spans="1:13" ht="45" x14ac:dyDescent="0.2">
      <c r="A1946" s="55" t="s">
        <v>290</v>
      </c>
      <c r="B1946" s="75" t="s">
        <v>153</v>
      </c>
      <c r="C1946" s="45">
        <v>1.4999999999999999E-2</v>
      </c>
      <c r="D1946" s="46">
        <v>42330</v>
      </c>
      <c r="E1946" s="16">
        <v>217</v>
      </c>
      <c r="F1946" s="71" t="s">
        <v>153</v>
      </c>
      <c r="G1946" s="16">
        <f t="shared" si="64"/>
        <v>3.2549999999999999</v>
      </c>
      <c r="H1946" s="20">
        <v>-19.64</v>
      </c>
      <c r="I1946" s="20">
        <v>-39.81</v>
      </c>
      <c r="J1946" s="16">
        <v>0</v>
      </c>
      <c r="K1946" s="16">
        <v>14.3</v>
      </c>
      <c r="L1946" s="16" t="s">
        <v>151</v>
      </c>
      <c r="M1946" s="78"/>
    </row>
    <row r="1947" spans="1:13" ht="45" x14ac:dyDescent="0.2">
      <c r="A1947" s="27" t="s">
        <v>290</v>
      </c>
      <c r="B1947" s="75" t="s">
        <v>153</v>
      </c>
      <c r="C1947" s="28">
        <v>1.4999999999999999E-2</v>
      </c>
      <c r="D1947" s="31">
        <v>42347.791666666664</v>
      </c>
      <c r="E1947" s="16">
        <v>514</v>
      </c>
      <c r="F1947" s="71" t="s">
        <v>153</v>
      </c>
      <c r="G1947" s="16">
        <f t="shared" si="64"/>
        <v>7.71</v>
      </c>
      <c r="H1947" s="20">
        <v>-19.64</v>
      </c>
      <c r="I1947" s="20">
        <v>-39.81</v>
      </c>
      <c r="J1947" s="16">
        <v>0</v>
      </c>
      <c r="K1947" s="16">
        <v>54.5</v>
      </c>
      <c r="L1947" s="16" t="s">
        <v>151</v>
      </c>
      <c r="M1947" s="78"/>
    </row>
    <row r="1948" spans="1:13" ht="45" x14ac:dyDescent="0.2">
      <c r="A1948" s="27" t="s">
        <v>290</v>
      </c>
      <c r="B1948" s="75" t="s">
        <v>153</v>
      </c>
      <c r="C1948" s="28">
        <v>1.4999999999999999E-2</v>
      </c>
      <c r="D1948" s="31">
        <v>42359.291666666664</v>
      </c>
      <c r="E1948" s="16">
        <v>514</v>
      </c>
      <c r="F1948" s="71" t="s">
        <v>153</v>
      </c>
      <c r="G1948" s="16">
        <f t="shared" si="64"/>
        <v>7.71</v>
      </c>
      <c r="H1948" s="20">
        <v>-19.64</v>
      </c>
      <c r="I1948" s="20">
        <v>-39.81</v>
      </c>
      <c r="J1948" s="16">
        <v>0</v>
      </c>
      <c r="K1948" s="16">
        <v>54.5</v>
      </c>
      <c r="L1948" s="16" t="s">
        <v>151</v>
      </c>
      <c r="M1948" s="78"/>
    </row>
    <row r="1949" spans="1:13" ht="45" x14ac:dyDescent="0.2">
      <c r="A1949" s="27" t="s">
        <v>290</v>
      </c>
      <c r="B1949" s="75" t="s">
        <v>153</v>
      </c>
      <c r="C1949" s="28">
        <v>1.6E-2</v>
      </c>
      <c r="D1949" s="31">
        <v>42343.791666666664</v>
      </c>
      <c r="E1949" s="16">
        <v>514</v>
      </c>
      <c r="F1949" s="71" t="s">
        <v>153</v>
      </c>
      <c r="G1949" s="16">
        <f t="shared" si="64"/>
        <v>8.2240000000000002</v>
      </c>
      <c r="H1949" s="20">
        <v>-19.64</v>
      </c>
      <c r="I1949" s="20">
        <v>-39.81</v>
      </c>
      <c r="J1949" s="16">
        <v>0</v>
      </c>
      <c r="K1949" s="16">
        <v>54.5</v>
      </c>
      <c r="L1949" s="16" t="s">
        <v>151</v>
      </c>
      <c r="M1949" s="78"/>
    </row>
    <row r="1950" spans="1:13" ht="45" x14ac:dyDescent="0.2">
      <c r="A1950" s="27" t="s">
        <v>290</v>
      </c>
      <c r="B1950" s="75" t="s">
        <v>153</v>
      </c>
      <c r="C1950" s="28">
        <v>1.7000000000000001E-2</v>
      </c>
      <c r="D1950" s="31">
        <v>42358.791666666664</v>
      </c>
      <c r="E1950" s="16">
        <v>514</v>
      </c>
      <c r="F1950" s="71" t="s">
        <v>153</v>
      </c>
      <c r="G1950" s="16">
        <f t="shared" si="64"/>
        <v>8.7380000000000013</v>
      </c>
      <c r="H1950" s="20">
        <v>-19.64</v>
      </c>
      <c r="I1950" s="20">
        <v>-39.81</v>
      </c>
      <c r="J1950" s="16">
        <v>0</v>
      </c>
      <c r="K1950" s="16">
        <v>54.5</v>
      </c>
      <c r="L1950" s="16" t="s">
        <v>151</v>
      </c>
      <c r="M1950" s="78"/>
    </row>
    <row r="1951" spans="1:13" ht="45" x14ac:dyDescent="0.2">
      <c r="A1951" s="55" t="s">
        <v>290</v>
      </c>
      <c r="B1951" s="75" t="s">
        <v>153</v>
      </c>
      <c r="C1951" s="45">
        <v>1.9E-2</v>
      </c>
      <c r="D1951" s="46">
        <v>42338.791666666664</v>
      </c>
      <c r="E1951" s="16">
        <v>217</v>
      </c>
      <c r="F1951" s="71" t="s">
        <v>153</v>
      </c>
      <c r="G1951" s="16">
        <f t="shared" si="64"/>
        <v>4.1230000000000002</v>
      </c>
      <c r="H1951" s="20">
        <v>-19.64</v>
      </c>
      <c r="I1951" s="20">
        <v>-39.81</v>
      </c>
      <c r="J1951" s="16">
        <v>0</v>
      </c>
      <c r="K1951" s="16">
        <v>14.3</v>
      </c>
      <c r="L1951" s="16" t="s">
        <v>151</v>
      </c>
      <c r="M1951" s="78"/>
    </row>
    <row r="1952" spans="1:13" ht="45" x14ac:dyDescent="0.2">
      <c r="A1952" s="27" t="s">
        <v>290</v>
      </c>
      <c r="B1952" s="75" t="s">
        <v>153</v>
      </c>
      <c r="C1952" s="28">
        <v>1.9E-2</v>
      </c>
      <c r="D1952" s="31">
        <v>42355.291666666664</v>
      </c>
      <c r="E1952" s="16">
        <v>514</v>
      </c>
      <c r="F1952" s="71" t="s">
        <v>153</v>
      </c>
      <c r="G1952" s="16">
        <f t="shared" si="64"/>
        <v>9.766</v>
      </c>
      <c r="H1952" s="20">
        <v>-19.64</v>
      </c>
      <c r="I1952" s="20">
        <v>-39.81</v>
      </c>
      <c r="J1952" s="16">
        <v>0</v>
      </c>
      <c r="K1952" s="16">
        <v>54.5</v>
      </c>
      <c r="L1952" s="16" t="s">
        <v>151</v>
      </c>
      <c r="M1952" s="78"/>
    </row>
    <row r="1953" spans="1:13" ht="45" x14ac:dyDescent="0.2">
      <c r="A1953" s="27" t="s">
        <v>290</v>
      </c>
      <c r="B1953" s="75" t="s">
        <v>153</v>
      </c>
      <c r="C1953" s="28">
        <v>1.9E-2</v>
      </c>
      <c r="D1953" s="31">
        <v>42364.791666666664</v>
      </c>
      <c r="E1953" s="16">
        <v>514</v>
      </c>
      <c r="F1953" s="71" t="s">
        <v>153</v>
      </c>
      <c r="G1953" s="16">
        <f t="shared" si="64"/>
        <v>9.766</v>
      </c>
      <c r="H1953" s="20">
        <v>-19.64</v>
      </c>
      <c r="I1953" s="20">
        <v>-39.81</v>
      </c>
      <c r="J1953" s="16">
        <v>0</v>
      </c>
      <c r="K1953" s="16">
        <v>54.5</v>
      </c>
      <c r="L1953" s="16" t="s">
        <v>151</v>
      </c>
      <c r="M1953" s="78"/>
    </row>
    <row r="1954" spans="1:13" ht="45" x14ac:dyDescent="0.2">
      <c r="A1954" s="55" t="s">
        <v>290</v>
      </c>
      <c r="B1954" s="75" t="s">
        <v>153</v>
      </c>
      <c r="C1954" s="45">
        <v>0.02</v>
      </c>
      <c r="D1954" s="46">
        <v>42331.416666666664</v>
      </c>
      <c r="E1954" s="16">
        <v>217</v>
      </c>
      <c r="F1954" s="71" t="s">
        <v>153</v>
      </c>
      <c r="G1954" s="16">
        <f t="shared" si="64"/>
        <v>4.34</v>
      </c>
      <c r="H1954" s="20">
        <v>-19.64</v>
      </c>
      <c r="I1954" s="20">
        <v>-39.81</v>
      </c>
      <c r="J1954" s="16">
        <v>0</v>
      </c>
      <c r="K1954" s="16">
        <v>14.3</v>
      </c>
      <c r="L1954" s="16" t="s">
        <v>151</v>
      </c>
      <c r="M1954" s="78"/>
    </row>
    <row r="1955" spans="1:13" ht="45" x14ac:dyDescent="0.2">
      <c r="A1955" s="27" t="s">
        <v>290</v>
      </c>
      <c r="B1955" s="75" t="s">
        <v>153</v>
      </c>
      <c r="C1955" s="28">
        <v>0.02</v>
      </c>
      <c r="D1955" s="31">
        <v>42356.291666666664</v>
      </c>
      <c r="E1955" s="16">
        <v>514</v>
      </c>
      <c r="F1955" s="71" t="s">
        <v>153</v>
      </c>
      <c r="G1955" s="16">
        <f t="shared" si="64"/>
        <v>10.28</v>
      </c>
      <c r="H1955" s="20">
        <v>-19.64</v>
      </c>
      <c r="I1955" s="20">
        <v>-39.81</v>
      </c>
      <c r="J1955" s="16">
        <v>0</v>
      </c>
      <c r="K1955" s="16">
        <v>54.5</v>
      </c>
      <c r="L1955" s="16" t="s">
        <v>151</v>
      </c>
      <c r="M1955" s="78"/>
    </row>
    <row r="1956" spans="1:13" ht="45" x14ac:dyDescent="0.2">
      <c r="A1956" s="27" t="s">
        <v>290</v>
      </c>
      <c r="B1956" s="75" t="s">
        <v>153</v>
      </c>
      <c r="C1956" s="28">
        <v>0.02</v>
      </c>
      <c r="D1956" s="31">
        <v>42369.791666666664</v>
      </c>
      <c r="E1956" s="16">
        <v>514</v>
      </c>
      <c r="F1956" s="71" t="s">
        <v>153</v>
      </c>
      <c r="G1956" s="16">
        <f t="shared" si="64"/>
        <v>10.28</v>
      </c>
      <c r="H1956" s="20">
        <v>-19.64</v>
      </c>
      <c r="I1956" s="20">
        <v>-39.81</v>
      </c>
      <c r="J1956" s="16">
        <v>0</v>
      </c>
      <c r="K1956" s="16">
        <v>54.5</v>
      </c>
      <c r="L1956" s="16" t="s">
        <v>151</v>
      </c>
      <c r="M1956" s="78"/>
    </row>
    <row r="1957" spans="1:13" ht="45" x14ac:dyDescent="0.2">
      <c r="A1957" s="27" t="s">
        <v>290</v>
      </c>
      <c r="B1957" s="75" t="s">
        <v>153</v>
      </c>
      <c r="C1957" s="28">
        <v>2.1000000000000001E-2</v>
      </c>
      <c r="D1957" s="31">
        <v>42361.791666666664</v>
      </c>
      <c r="E1957" s="16">
        <v>514</v>
      </c>
      <c r="F1957" s="71" t="s">
        <v>153</v>
      </c>
      <c r="G1957" s="16">
        <f t="shared" ref="G1957:G2020" si="65">C1957*E1957</f>
        <v>10.794</v>
      </c>
      <c r="H1957" s="20">
        <v>-19.64</v>
      </c>
      <c r="I1957" s="20">
        <v>-39.81</v>
      </c>
      <c r="J1957" s="16">
        <v>0</v>
      </c>
      <c r="K1957" s="16">
        <v>54.5</v>
      </c>
      <c r="L1957" s="16" t="s">
        <v>151</v>
      </c>
      <c r="M1957" s="78"/>
    </row>
    <row r="1958" spans="1:13" ht="45" x14ac:dyDescent="0.2">
      <c r="A1958" s="27" t="s">
        <v>290</v>
      </c>
      <c r="B1958" s="75" t="s">
        <v>153</v>
      </c>
      <c r="C1958" s="28">
        <v>2.1000000000000001E-2</v>
      </c>
      <c r="D1958" s="31">
        <v>42368.791666666664</v>
      </c>
      <c r="E1958" s="16">
        <v>514</v>
      </c>
      <c r="F1958" s="71" t="s">
        <v>153</v>
      </c>
      <c r="G1958" s="16">
        <f t="shared" si="65"/>
        <v>10.794</v>
      </c>
      <c r="H1958" s="20">
        <v>-19.64</v>
      </c>
      <c r="I1958" s="20">
        <v>-39.81</v>
      </c>
      <c r="J1958" s="16">
        <v>0</v>
      </c>
      <c r="K1958" s="16">
        <v>54.5</v>
      </c>
      <c r="L1958" s="16" t="s">
        <v>151</v>
      </c>
      <c r="M1958" s="78"/>
    </row>
    <row r="1959" spans="1:13" ht="45" x14ac:dyDescent="0.2">
      <c r="A1959" s="27" t="s">
        <v>290</v>
      </c>
      <c r="B1959" s="75" t="s">
        <v>153</v>
      </c>
      <c r="C1959" s="28">
        <v>2.1999999999999999E-2</v>
      </c>
      <c r="D1959" s="31">
        <v>42354.291666666664</v>
      </c>
      <c r="E1959" s="16">
        <v>514</v>
      </c>
      <c r="F1959" s="71" t="s">
        <v>153</v>
      </c>
      <c r="G1959" s="16">
        <f t="shared" si="65"/>
        <v>11.308</v>
      </c>
      <c r="H1959" s="20">
        <v>-19.64</v>
      </c>
      <c r="I1959" s="20">
        <v>-39.81</v>
      </c>
      <c r="J1959" s="16">
        <v>0</v>
      </c>
      <c r="K1959" s="16">
        <v>54.5</v>
      </c>
      <c r="L1959" s="16" t="s">
        <v>151</v>
      </c>
      <c r="M1959" s="78"/>
    </row>
    <row r="1960" spans="1:13" ht="45" x14ac:dyDescent="0.2">
      <c r="A1960" s="27" t="s">
        <v>290</v>
      </c>
      <c r="B1960" s="75" t="s">
        <v>153</v>
      </c>
      <c r="C1960" s="28">
        <v>2.4E-2</v>
      </c>
      <c r="D1960" s="31">
        <v>42339.291666666664</v>
      </c>
      <c r="E1960" s="16">
        <v>514</v>
      </c>
      <c r="F1960" s="71" t="s">
        <v>153</v>
      </c>
      <c r="G1960" s="16">
        <f t="shared" si="65"/>
        <v>12.336</v>
      </c>
      <c r="H1960" s="20">
        <v>-19.64</v>
      </c>
      <c r="I1960" s="20">
        <v>-39.81</v>
      </c>
      <c r="J1960" s="16">
        <v>0</v>
      </c>
      <c r="K1960" s="16">
        <v>54.5</v>
      </c>
      <c r="L1960" s="16" t="s">
        <v>151</v>
      </c>
      <c r="M1960" s="78"/>
    </row>
    <row r="1961" spans="1:13" ht="45" x14ac:dyDescent="0.2">
      <c r="A1961" s="27" t="s">
        <v>290</v>
      </c>
      <c r="B1961" s="75" t="s">
        <v>153</v>
      </c>
      <c r="C1961" s="28">
        <v>2.4E-2</v>
      </c>
      <c r="D1961" s="31">
        <v>42355.791666666664</v>
      </c>
      <c r="E1961" s="16">
        <v>514</v>
      </c>
      <c r="F1961" s="71" t="s">
        <v>153</v>
      </c>
      <c r="G1961" s="16">
        <f t="shared" si="65"/>
        <v>12.336</v>
      </c>
      <c r="H1961" s="20">
        <v>-19.64</v>
      </c>
      <c r="I1961" s="20">
        <v>-39.81</v>
      </c>
      <c r="J1961" s="16">
        <v>0</v>
      </c>
      <c r="K1961" s="16">
        <v>54.5</v>
      </c>
      <c r="L1961" s="16" t="s">
        <v>151</v>
      </c>
      <c r="M1961" s="78"/>
    </row>
    <row r="1962" spans="1:13" ht="45" x14ac:dyDescent="0.2">
      <c r="A1962" s="27" t="s">
        <v>290</v>
      </c>
      <c r="B1962" s="75" t="s">
        <v>153</v>
      </c>
      <c r="C1962" s="28">
        <v>2.4E-2</v>
      </c>
      <c r="D1962" s="31">
        <v>42362.291666666664</v>
      </c>
      <c r="E1962" s="16">
        <v>514</v>
      </c>
      <c r="F1962" s="71" t="s">
        <v>153</v>
      </c>
      <c r="G1962" s="16">
        <f t="shared" si="65"/>
        <v>12.336</v>
      </c>
      <c r="H1962" s="20">
        <v>-19.64</v>
      </c>
      <c r="I1962" s="20">
        <v>-39.81</v>
      </c>
      <c r="J1962" s="16">
        <v>0</v>
      </c>
      <c r="K1962" s="16">
        <v>54.5</v>
      </c>
      <c r="L1962" s="16" t="s">
        <v>151</v>
      </c>
      <c r="M1962" s="78"/>
    </row>
    <row r="1963" spans="1:13" ht="45" x14ac:dyDescent="0.2">
      <c r="A1963" s="27" t="s">
        <v>290</v>
      </c>
      <c r="B1963" s="75" t="s">
        <v>153</v>
      </c>
      <c r="C1963" s="28">
        <v>2.5000000000000001E-2</v>
      </c>
      <c r="D1963" s="31">
        <v>42339.791666666664</v>
      </c>
      <c r="E1963" s="16">
        <v>514</v>
      </c>
      <c r="F1963" s="71" t="s">
        <v>153</v>
      </c>
      <c r="G1963" s="16">
        <f t="shared" si="65"/>
        <v>12.850000000000001</v>
      </c>
      <c r="H1963" s="20">
        <v>-19.64</v>
      </c>
      <c r="I1963" s="20">
        <v>-39.81</v>
      </c>
      <c r="J1963" s="16">
        <v>0</v>
      </c>
      <c r="K1963" s="16">
        <v>54.5</v>
      </c>
      <c r="L1963" s="16" t="s">
        <v>151</v>
      </c>
      <c r="M1963" s="78"/>
    </row>
    <row r="1964" spans="1:13" ht="45" x14ac:dyDescent="0.2">
      <c r="A1964" s="27" t="s">
        <v>290</v>
      </c>
      <c r="B1964" s="75" t="s">
        <v>153</v>
      </c>
      <c r="C1964" s="28">
        <v>2.5000000000000001E-2</v>
      </c>
      <c r="D1964" s="31">
        <v>42369.291666666664</v>
      </c>
      <c r="E1964" s="16">
        <v>514</v>
      </c>
      <c r="F1964" s="71" t="s">
        <v>153</v>
      </c>
      <c r="G1964" s="16">
        <f t="shared" si="65"/>
        <v>12.850000000000001</v>
      </c>
      <c r="H1964" s="20">
        <v>-19.64</v>
      </c>
      <c r="I1964" s="20">
        <v>-39.81</v>
      </c>
      <c r="J1964" s="16">
        <v>0</v>
      </c>
      <c r="K1964" s="16">
        <v>54.5</v>
      </c>
      <c r="L1964" s="16" t="s">
        <v>151</v>
      </c>
      <c r="M1964" s="78"/>
    </row>
    <row r="1965" spans="1:13" ht="45" x14ac:dyDescent="0.2">
      <c r="A1965" s="55" t="s">
        <v>290</v>
      </c>
      <c r="B1965" s="45">
        <v>2.1600000000000001E-2</v>
      </c>
      <c r="C1965" s="45">
        <v>0.03</v>
      </c>
      <c r="D1965" s="46">
        <v>42330.333333333336</v>
      </c>
      <c r="E1965" s="16">
        <v>217</v>
      </c>
      <c r="F1965" s="16">
        <f>B1965*E1965</f>
        <v>4.6871999999999998</v>
      </c>
      <c r="G1965" s="16">
        <f t="shared" si="65"/>
        <v>6.51</v>
      </c>
      <c r="H1965" s="20">
        <v>-19.64</v>
      </c>
      <c r="I1965" s="20">
        <v>-39.81</v>
      </c>
      <c r="J1965" s="16">
        <v>0</v>
      </c>
      <c r="K1965" s="16">
        <v>14.3</v>
      </c>
      <c r="L1965" s="16" t="s">
        <v>151</v>
      </c>
      <c r="M1965" s="78"/>
    </row>
    <row r="1966" spans="1:13" ht="45" x14ac:dyDescent="0.2">
      <c r="A1966" s="55" t="s">
        <v>290</v>
      </c>
      <c r="B1966" s="45">
        <v>4.7300000000000002E-2</v>
      </c>
      <c r="C1966" s="45">
        <v>0.03</v>
      </c>
      <c r="D1966" s="46">
        <v>42329.666666666664</v>
      </c>
      <c r="E1966" s="16">
        <v>217</v>
      </c>
      <c r="F1966" s="16">
        <f>B1966*E1966</f>
        <v>10.264100000000001</v>
      </c>
      <c r="G1966" s="16">
        <f t="shared" si="65"/>
        <v>6.51</v>
      </c>
      <c r="H1966" s="20">
        <v>-19.64</v>
      </c>
      <c r="I1966" s="20">
        <v>-39.81</v>
      </c>
      <c r="J1966" s="16">
        <v>0</v>
      </c>
      <c r="K1966" s="16">
        <v>14.3</v>
      </c>
      <c r="L1966" s="16" t="s">
        <v>151</v>
      </c>
      <c r="M1966" s="78"/>
    </row>
    <row r="1967" spans="1:13" ht="45" x14ac:dyDescent="0.2">
      <c r="A1967" s="55" t="s">
        <v>290</v>
      </c>
      <c r="B1967" s="75" t="s">
        <v>153</v>
      </c>
      <c r="C1967" s="45">
        <v>0.03</v>
      </c>
      <c r="D1967" s="46">
        <v>42330.333333333336</v>
      </c>
      <c r="E1967" s="16">
        <v>217</v>
      </c>
      <c r="F1967" s="71" t="s">
        <v>153</v>
      </c>
      <c r="G1967" s="16">
        <f t="shared" si="65"/>
        <v>6.51</v>
      </c>
      <c r="H1967" s="20">
        <v>-19.64</v>
      </c>
      <c r="I1967" s="20">
        <v>-39.81</v>
      </c>
      <c r="J1967" s="16">
        <v>0</v>
      </c>
      <c r="K1967" s="16">
        <v>14.3</v>
      </c>
      <c r="L1967" s="16" t="s">
        <v>151</v>
      </c>
      <c r="M1967" s="78"/>
    </row>
    <row r="1968" spans="1:13" ht="45" x14ac:dyDescent="0.2">
      <c r="A1968" s="55" t="s">
        <v>290</v>
      </c>
      <c r="B1968" s="45">
        <v>5.4699999999999999E-2</v>
      </c>
      <c r="C1968" s="45">
        <v>0.04</v>
      </c>
      <c r="D1968" s="46">
        <v>42329.416666666664</v>
      </c>
      <c r="E1968" s="16">
        <v>217</v>
      </c>
      <c r="F1968" s="16">
        <f>B1968*E1968</f>
        <v>11.869899999999999</v>
      </c>
      <c r="G1968" s="16">
        <f t="shared" si="65"/>
        <v>8.68</v>
      </c>
      <c r="H1968" s="20">
        <v>-19.64</v>
      </c>
      <c r="I1968" s="20">
        <v>-39.81</v>
      </c>
      <c r="J1968" s="16">
        <v>0</v>
      </c>
      <c r="K1968" s="16">
        <v>14.3</v>
      </c>
      <c r="L1968" s="16" t="s">
        <v>151</v>
      </c>
      <c r="M1968" s="78"/>
    </row>
    <row r="1969" spans="1:13" ht="45" x14ac:dyDescent="0.2">
      <c r="A1969" s="55" t="s">
        <v>290</v>
      </c>
      <c r="B1969" s="75" t="s">
        <v>153</v>
      </c>
      <c r="C1969" s="45">
        <v>0.04</v>
      </c>
      <c r="D1969" s="46">
        <v>42330.666666666664</v>
      </c>
      <c r="E1969" s="16">
        <v>217</v>
      </c>
      <c r="F1969" s="71" t="s">
        <v>153</v>
      </c>
      <c r="G1969" s="16">
        <f t="shared" si="65"/>
        <v>8.68</v>
      </c>
      <c r="H1969" s="20">
        <v>-19.64</v>
      </c>
      <c r="I1969" s="20">
        <v>-39.81</v>
      </c>
      <c r="J1969" s="16">
        <v>0</v>
      </c>
      <c r="K1969" s="16">
        <v>14.3</v>
      </c>
      <c r="L1969" s="16" t="s">
        <v>151</v>
      </c>
      <c r="M1969" s="78"/>
    </row>
    <row r="1970" spans="1:13" ht="45" x14ac:dyDescent="0.2">
      <c r="A1970" s="55" t="s">
        <v>290</v>
      </c>
      <c r="B1970" s="75" t="s">
        <v>153</v>
      </c>
      <c r="C1970" s="45">
        <v>0.04</v>
      </c>
      <c r="D1970" s="46">
        <v>42330.833333333336</v>
      </c>
      <c r="E1970" s="16">
        <v>217</v>
      </c>
      <c r="F1970" s="71" t="s">
        <v>153</v>
      </c>
      <c r="G1970" s="16">
        <f t="shared" si="65"/>
        <v>8.68</v>
      </c>
      <c r="H1970" s="20">
        <v>-19.64</v>
      </c>
      <c r="I1970" s="20">
        <v>-39.81</v>
      </c>
      <c r="J1970" s="16">
        <v>0</v>
      </c>
      <c r="K1970" s="16">
        <v>14.3</v>
      </c>
      <c r="L1970" s="16" t="s">
        <v>151</v>
      </c>
      <c r="M1970" s="78"/>
    </row>
    <row r="1971" spans="1:13" ht="45" x14ac:dyDescent="0.2">
      <c r="A1971" s="55" t="s">
        <v>290</v>
      </c>
      <c r="B1971" s="45">
        <v>3.3700000000000001E-2</v>
      </c>
      <c r="C1971" s="45">
        <v>0.05</v>
      </c>
      <c r="D1971" s="46">
        <v>42330.5</v>
      </c>
      <c r="E1971" s="16">
        <v>217</v>
      </c>
      <c r="F1971" s="16">
        <f>B1971*E1971</f>
        <v>7.3129</v>
      </c>
      <c r="G1971" s="16">
        <f t="shared" si="65"/>
        <v>10.850000000000001</v>
      </c>
      <c r="H1971" s="20">
        <v>-19.64</v>
      </c>
      <c r="I1971" s="20">
        <v>-39.81</v>
      </c>
      <c r="J1971" s="16">
        <v>0</v>
      </c>
      <c r="K1971" s="16">
        <v>14.3</v>
      </c>
      <c r="L1971" s="16" t="s">
        <v>151</v>
      </c>
      <c r="M1971" s="78"/>
    </row>
    <row r="1972" spans="1:13" ht="45" x14ac:dyDescent="0.2">
      <c r="A1972" s="55" t="s">
        <v>290</v>
      </c>
      <c r="B1972" s="45">
        <v>6.4799999999999996E-2</v>
      </c>
      <c r="C1972" s="45">
        <v>0.05</v>
      </c>
      <c r="D1972" s="46">
        <v>42329.916666666664</v>
      </c>
      <c r="E1972" s="16">
        <v>217</v>
      </c>
      <c r="F1972" s="16">
        <f>B1972*E1972</f>
        <v>14.061599999999999</v>
      </c>
      <c r="G1972" s="16">
        <f t="shared" si="65"/>
        <v>10.850000000000001</v>
      </c>
      <c r="H1972" s="20">
        <v>-19.64</v>
      </c>
      <c r="I1972" s="20">
        <v>-39.81</v>
      </c>
      <c r="J1972" s="16">
        <v>0</v>
      </c>
      <c r="K1972" s="16">
        <v>14.3</v>
      </c>
      <c r="L1972" s="16" t="s">
        <v>151</v>
      </c>
      <c r="M1972" s="78"/>
    </row>
    <row r="1973" spans="1:13" ht="45" x14ac:dyDescent="0.2">
      <c r="A1973" s="55" t="s">
        <v>290</v>
      </c>
      <c r="B1973" s="45">
        <v>7.1800000000000003E-2</v>
      </c>
      <c r="C1973" s="45">
        <v>0.05</v>
      </c>
      <c r="D1973" s="46">
        <v>42330.166666666664</v>
      </c>
      <c r="E1973" s="16">
        <v>217</v>
      </c>
      <c r="F1973" s="16">
        <f>B1973*E1973</f>
        <v>15.5806</v>
      </c>
      <c r="G1973" s="16">
        <f t="shared" si="65"/>
        <v>10.850000000000001</v>
      </c>
      <c r="H1973" s="20">
        <v>-19.64</v>
      </c>
      <c r="I1973" s="20">
        <v>-39.81</v>
      </c>
      <c r="J1973" s="16">
        <v>0</v>
      </c>
      <c r="K1973" s="16">
        <v>14.3</v>
      </c>
      <c r="L1973" s="16" t="s">
        <v>151</v>
      </c>
      <c r="M1973" s="78"/>
    </row>
    <row r="1974" spans="1:13" ht="45" x14ac:dyDescent="0.2">
      <c r="A1974" s="27" t="s">
        <v>290</v>
      </c>
      <c r="B1974" s="75" t="s">
        <v>153</v>
      </c>
      <c r="C1974" s="28">
        <v>0.05</v>
      </c>
      <c r="D1974" s="31">
        <v>42354.791666666664</v>
      </c>
      <c r="E1974" s="16">
        <v>514</v>
      </c>
      <c r="F1974" s="71" t="s">
        <v>153</v>
      </c>
      <c r="G1974" s="16">
        <f t="shared" si="65"/>
        <v>25.700000000000003</v>
      </c>
      <c r="H1974" s="20">
        <v>-19.64</v>
      </c>
      <c r="I1974" s="20">
        <v>-39.81</v>
      </c>
      <c r="J1974" s="16">
        <v>0</v>
      </c>
      <c r="K1974" s="16">
        <v>54.5</v>
      </c>
      <c r="L1974" s="16" t="s">
        <v>151</v>
      </c>
      <c r="M1974" s="78"/>
    </row>
    <row r="1975" spans="1:13" ht="30" x14ac:dyDescent="0.2">
      <c r="A1975" s="27" t="s">
        <v>308</v>
      </c>
      <c r="B1975" s="75" t="s">
        <v>153</v>
      </c>
      <c r="C1975" s="28">
        <v>8.0000000000000002E-3</v>
      </c>
      <c r="D1975" s="31">
        <v>42340.347222222219</v>
      </c>
      <c r="E1975" s="16">
        <v>811</v>
      </c>
      <c r="F1975" s="71" t="s">
        <v>153</v>
      </c>
      <c r="G1975" s="16">
        <f t="shared" si="65"/>
        <v>6.4880000000000004</v>
      </c>
      <c r="H1975" s="20">
        <v>-19.41</v>
      </c>
      <c r="I1975" s="20">
        <v>-40.06</v>
      </c>
      <c r="J1975" s="16">
        <v>11</v>
      </c>
      <c r="K1975" s="16">
        <v>86.9</v>
      </c>
      <c r="L1975" s="16" t="s">
        <v>151</v>
      </c>
      <c r="M1975" s="78"/>
    </row>
    <row r="1976" spans="1:13" ht="30" x14ac:dyDescent="0.2">
      <c r="A1976" s="55" t="s">
        <v>308</v>
      </c>
      <c r="B1976" s="75" t="s">
        <v>153</v>
      </c>
      <c r="C1976" s="45">
        <v>8.9999999999999993E-3</v>
      </c>
      <c r="D1976" s="46">
        <v>42333</v>
      </c>
      <c r="E1976" s="16">
        <v>217</v>
      </c>
      <c r="F1976" s="71" t="s">
        <v>153</v>
      </c>
      <c r="G1976" s="16">
        <f t="shared" si="65"/>
        <v>1.9529999999999998</v>
      </c>
      <c r="H1976" s="20">
        <v>-19.41</v>
      </c>
      <c r="I1976" s="20">
        <v>-40.06</v>
      </c>
      <c r="J1976" s="16">
        <v>11</v>
      </c>
      <c r="K1976" s="16">
        <v>47.6</v>
      </c>
      <c r="L1976" s="16" t="s">
        <v>151</v>
      </c>
      <c r="M1976" s="78"/>
    </row>
    <row r="1977" spans="1:13" ht="30" x14ac:dyDescent="0.2">
      <c r="A1977" s="27" t="s">
        <v>308</v>
      </c>
      <c r="B1977" s="75" t="s">
        <v>153</v>
      </c>
      <c r="C1977" s="28">
        <v>2.4E-2</v>
      </c>
      <c r="D1977" s="31">
        <v>42342.408333333333</v>
      </c>
      <c r="E1977" s="16">
        <v>811</v>
      </c>
      <c r="F1977" s="71" t="s">
        <v>153</v>
      </c>
      <c r="G1977" s="16">
        <f t="shared" si="65"/>
        <v>19.463999999999999</v>
      </c>
      <c r="H1977" s="20">
        <v>-19.41</v>
      </c>
      <c r="I1977" s="20">
        <v>-40.06</v>
      </c>
      <c r="J1977" s="16">
        <v>11</v>
      </c>
      <c r="K1977" s="16">
        <v>86.9</v>
      </c>
      <c r="L1977" s="16" t="s">
        <v>151</v>
      </c>
      <c r="M1977" s="78"/>
    </row>
    <row r="1978" spans="1:13" ht="30" x14ac:dyDescent="0.2">
      <c r="A1978" s="55" t="s">
        <v>219</v>
      </c>
      <c r="B1978" s="75" t="s">
        <v>153</v>
      </c>
      <c r="C1978" s="45">
        <v>2.1199999999999999E-3</v>
      </c>
      <c r="D1978" s="46">
        <v>42325.875</v>
      </c>
      <c r="E1978" s="16">
        <v>296</v>
      </c>
      <c r="F1978" s="71" t="s">
        <v>153</v>
      </c>
      <c r="G1978" s="16">
        <f t="shared" si="65"/>
        <v>0.62751999999999997</v>
      </c>
      <c r="H1978" s="20">
        <v>-19.399999999999999</v>
      </c>
      <c r="I1978" s="20">
        <v>-40.06</v>
      </c>
      <c r="J1978" s="16">
        <v>30</v>
      </c>
      <c r="K1978" s="16">
        <v>47.6</v>
      </c>
      <c r="L1978" s="16" t="s">
        <v>151</v>
      </c>
      <c r="M1978" s="78"/>
    </row>
    <row r="1979" spans="1:13" ht="30" x14ac:dyDescent="0.2">
      <c r="A1979" s="55" t="s">
        <v>219</v>
      </c>
      <c r="B1979" s="75" t="s">
        <v>153</v>
      </c>
      <c r="C1979" s="45">
        <v>4.3499999999999997E-3</v>
      </c>
      <c r="D1979" s="46">
        <v>42318.576388888891</v>
      </c>
      <c r="E1979" s="16">
        <v>296</v>
      </c>
      <c r="F1979" s="71" t="s">
        <v>153</v>
      </c>
      <c r="G1979" s="16">
        <f t="shared" si="65"/>
        <v>1.2875999999999999</v>
      </c>
      <c r="H1979" s="20">
        <v>-19.399999999999999</v>
      </c>
      <c r="I1979" s="20">
        <v>-40.06</v>
      </c>
      <c r="J1979" s="16">
        <v>30</v>
      </c>
      <c r="K1979" s="16">
        <v>47.6</v>
      </c>
      <c r="L1979" s="16" t="s">
        <v>151</v>
      </c>
      <c r="M1979" s="78"/>
    </row>
    <row r="1980" spans="1:13" ht="30" x14ac:dyDescent="0.2">
      <c r="A1980" s="27" t="s">
        <v>219</v>
      </c>
      <c r="B1980" s="75" t="s">
        <v>153</v>
      </c>
      <c r="C1980" s="28">
        <v>6.0000000000000001E-3</v>
      </c>
      <c r="D1980" s="31">
        <v>42361.477777777778</v>
      </c>
      <c r="E1980" s="16">
        <v>586</v>
      </c>
      <c r="F1980" s="71" t="s">
        <v>153</v>
      </c>
      <c r="G1980" s="16">
        <f t="shared" si="65"/>
        <v>3.516</v>
      </c>
      <c r="H1980" s="20">
        <v>-19.399999999999999</v>
      </c>
      <c r="I1980" s="20">
        <v>-40.06</v>
      </c>
      <c r="J1980" s="16">
        <v>30</v>
      </c>
      <c r="K1980" s="16">
        <v>86.9</v>
      </c>
      <c r="L1980" s="16" t="s">
        <v>151</v>
      </c>
      <c r="M1980" s="78"/>
    </row>
    <row r="1981" spans="1:13" ht="30" x14ac:dyDescent="0.2">
      <c r="A1981" s="27" t="s">
        <v>219</v>
      </c>
      <c r="B1981" s="75" t="s">
        <v>153</v>
      </c>
      <c r="C1981" s="28">
        <v>1.2999999999999999E-2</v>
      </c>
      <c r="D1981" s="31">
        <v>42355.625</v>
      </c>
      <c r="E1981" s="16">
        <v>586</v>
      </c>
      <c r="F1981" s="71" t="s">
        <v>153</v>
      </c>
      <c r="G1981" s="16">
        <f t="shared" si="65"/>
        <v>7.6179999999999994</v>
      </c>
      <c r="H1981" s="20">
        <v>-19.399999999999999</v>
      </c>
      <c r="I1981" s="20">
        <v>-40.06</v>
      </c>
      <c r="J1981" s="16">
        <v>30</v>
      </c>
      <c r="K1981" s="16">
        <v>86.9</v>
      </c>
      <c r="L1981" s="16" t="s">
        <v>151</v>
      </c>
      <c r="M1981" s="78"/>
    </row>
    <row r="1982" spans="1:13" ht="30" x14ac:dyDescent="0.2">
      <c r="A1982" s="27" t="s">
        <v>219</v>
      </c>
      <c r="B1982" s="75" t="s">
        <v>153</v>
      </c>
      <c r="C1982" s="28">
        <v>1.4E-2</v>
      </c>
      <c r="D1982" s="31">
        <v>42349.357638888891</v>
      </c>
      <c r="E1982" s="16">
        <v>586</v>
      </c>
      <c r="F1982" s="71" t="s">
        <v>153</v>
      </c>
      <c r="G1982" s="16">
        <f t="shared" si="65"/>
        <v>8.2040000000000006</v>
      </c>
      <c r="H1982" s="20">
        <v>-19.399999999999999</v>
      </c>
      <c r="I1982" s="20">
        <v>-40.06</v>
      </c>
      <c r="J1982" s="16">
        <v>30</v>
      </c>
      <c r="K1982" s="16">
        <v>86.9</v>
      </c>
      <c r="L1982" s="16" t="s">
        <v>151</v>
      </c>
      <c r="M1982" s="78"/>
    </row>
    <row r="1983" spans="1:13" ht="30" x14ac:dyDescent="0.2">
      <c r="A1983" s="55" t="s">
        <v>219</v>
      </c>
      <c r="B1983" s="45">
        <v>3.6600000000000001E-3</v>
      </c>
      <c r="C1983" s="45">
        <v>1.4500000000000001E-2</v>
      </c>
      <c r="D1983" s="46">
        <v>42335.694444444445</v>
      </c>
      <c r="E1983" s="16">
        <v>296</v>
      </c>
      <c r="F1983" s="16">
        <f>B1983*E1983</f>
        <v>1.0833600000000001</v>
      </c>
      <c r="G1983" s="16">
        <f t="shared" si="65"/>
        <v>4.2919999999999998</v>
      </c>
      <c r="H1983" s="20">
        <v>-19.399999999999999</v>
      </c>
      <c r="I1983" s="20">
        <v>-40.06</v>
      </c>
      <c r="J1983" s="16">
        <v>30</v>
      </c>
      <c r="K1983" s="16">
        <v>47.6</v>
      </c>
      <c r="L1983" s="16" t="s">
        <v>151</v>
      </c>
      <c r="M1983" s="78"/>
    </row>
    <row r="1984" spans="1:13" ht="30" x14ac:dyDescent="0.2">
      <c r="A1984" s="27" t="s">
        <v>219</v>
      </c>
      <c r="B1984" s="75" t="s">
        <v>153</v>
      </c>
      <c r="C1984" s="28">
        <v>1.6E-2</v>
      </c>
      <c r="D1984" s="31">
        <v>42354.291666666664</v>
      </c>
      <c r="E1984" s="16">
        <v>586</v>
      </c>
      <c r="F1984" s="71" t="s">
        <v>153</v>
      </c>
      <c r="G1984" s="16">
        <f t="shared" si="65"/>
        <v>9.3759999999999994</v>
      </c>
      <c r="H1984" s="20">
        <v>-19.399999999999999</v>
      </c>
      <c r="I1984" s="20">
        <v>-40.06</v>
      </c>
      <c r="J1984" s="16">
        <v>30</v>
      </c>
      <c r="K1984" s="16">
        <v>86.9</v>
      </c>
      <c r="L1984" s="16" t="s">
        <v>151</v>
      </c>
      <c r="M1984" s="78"/>
    </row>
    <row r="1985" spans="1:13" ht="30" x14ac:dyDescent="0.2">
      <c r="A1985" s="27" t="s">
        <v>219</v>
      </c>
      <c r="B1985" s="75" t="s">
        <v>153</v>
      </c>
      <c r="C1985" s="28">
        <v>1.9E-2</v>
      </c>
      <c r="D1985" s="31">
        <v>42356.576388888891</v>
      </c>
      <c r="E1985" s="16">
        <v>586</v>
      </c>
      <c r="F1985" s="71" t="s">
        <v>153</v>
      </c>
      <c r="G1985" s="16">
        <f t="shared" si="65"/>
        <v>11.134</v>
      </c>
      <c r="H1985" s="20">
        <v>-19.399999999999999</v>
      </c>
      <c r="I1985" s="20">
        <v>-40.06</v>
      </c>
      <c r="J1985" s="16">
        <v>30</v>
      </c>
      <c r="K1985" s="16">
        <v>86.9</v>
      </c>
      <c r="L1985" s="16" t="s">
        <v>151</v>
      </c>
      <c r="M1985" s="78"/>
    </row>
    <row r="1986" spans="1:13" ht="30" x14ac:dyDescent="0.2">
      <c r="A1986" s="27" t="s">
        <v>219</v>
      </c>
      <c r="B1986" s="75" t="s">
        <v>153</v>
      </c>
      <c r="C1986" s="28">
        <v>0.02</v>
      </c>
      <c r="D1986" s="31">
        <v>42347.416666666664</v>
      </c>
      <c r="E1986" s="16">
        <v>586</v>
      </c>
      <c r="F1986" s="71" t="s">
        <v>153</v>
      </c>
      <c r="G1986" s="16">
        <f t="shared" si="65"/>
        <v>11.72</v>
      </c>
      <c r="H1986" s="20">
        <v>-19.399999999999999</v>
      </c>
      <c r="I1986" s="20">
        <v>-40.06</v>
      </c>
      <c r="J1986" s="16">
        <v>30</v>
      </c>
      <c r="K1986" s="16">
        <v>86.9</v>
      </c>
      <c r="L1986" s="16" t="s">
        <v>151</v>
      </c>
      <c r="M1986" s="78"/>
    </row>
    <row r="1987" spans="1:13" ht="30" x14ac:dyDescent="0.2">
      <c r="A1987" s="27" t="s">
        <v>219</v>
      </c>
      <c r="B1987" s="75" t="s">
        <v>153</v>
      </c>
      <c r="C1987" s="28">
        <v>0.03</v>
      </c>
      <c r="D1987" s="31">
        <v>42352.430555555555</v>
      </c>
      <c r="E1987" s="16">
        <v>586</v>
      </c>
      <c r="F1987" s="71" t="s">
        <v>153</v>
      </c>
      <c r="G1987" s="16">
        <f t="shared" si="65"/>
        <v>17.579999999999998</v>
      </c>
      <c r="H1987" s="20">
        <v>-19.399999999999999</v>
      </c>
      <c r="I1987" s="20">
        <v>-40.06</v>
      </c>
      <c r="J1987" s="16">
        <v>30</v>
      </c>
      <c r="K1987" s="16">
        <v>86.9</v>
      </c>
      <c r="L1987" s="16" t="s">
        <v>151</v>
      </c>
      <c r="M1987" s="78"/>
    </row>
    <row r="1988" spans="1:13" ht="30" x14ac:dyDescent="0.2">
      <c r="A1988" s="27" t="s">
        <v>219</v>
      </c>
      <c r="B1988" s="75" t="s">
        <v>153</v>
      </c>
      <c r="C1988" s="28">
        <v>7.0000000000000007E-2</v>
      </c>
      <c r="D1988" s="31">
        <v>42347.399305555555</v>
      </c>
      <c r="E1988" s="16">
        <v>586</v>
      </c>
      <c r="F1988" s="71" t="s">
        <v>153</v>
      </c>
      <c r="G1988" s="16">
        <f t="shared" si="65"/>
        <v>41.02</v>
      </c>
      <c r="H1988" s="20">
        <v>-19.399999999999999</v>
      </c>
      <c r="I1988" s="20">
        <v>-40.06</v>
      </c>
      <c r="J1988" s="16">
        <v>30</v>
      </c>
      <c r="K1988" s="16">
        <v>86.9</v>
      </c>
      <c r="L1988" s="16" t="s">
        <v>151</v>
      </c>
      <c r="M1988" s="78"/>
    </row>
    <row r="1989" spans="1:13" ht="30" x14ac:dyDescent="0.2">
      <c r="A1989" s="27" t="s">
        <v>275</v>
      </c>
      <c r="B1989" s="75" t="s">
        <v>153</v>
      </c>
      <c r="C1989" s="28">
        <v>4.0000000000000001E-3</v>
      </c>
      <c r="D1989" s="31">
        <v>42359.291666666664</v>
      </c>
      <c r="E1989" s="16">
        <v>514</v>
      </c>
      <c r="F1989" s="71" t="s">
        <v>153</v>
      </c>
      <c r="G1989" s="16">
        <f t="shared" si="65"/>
        <v>2.056</v>
      </c>
      <c r="H1989" s="20">
        <v>-19.47</v>
      </c>
      <c r="I1989" s="20">
        <v>-40.22</v>
      </c>
      <c r="J1989" s="16">
        <v>23</v>
      </c>
      <c r="K1989" s="16">
        <v>54.5</v>
      </c>
      <c r="L1989" s="16" t="s">
        <v>151</v>
      </c>
      <c r="M1989" s="78"/>
    </row>
    <row r="1990" spans="1:13" ht="30" x14ac:dyDescent="0.2">
      <c r="A1990" s="27" t="s">
        <v>275</v>
      </c>
      <c r="B1990" s="75" t="s">
        <v>153</v>
      </c>
      <c r="C1990" s="28">
        <v>5.0000000000000001E-3</v>
      </c>
      <c r="D1990" s="31">
        <v>42356.791666666664</v>
      </c>
      <c r="E1990" s="16">
        <v>514</v>
      </c>
      <c r="F1990" s="71" t="s">
        <v>153</v>
      </c>
      <c r="G1990" s="16">
        <f t="shared" si="65"/>
        <v>2.57</v>
      </c>
      <c r="H1990" s="20">
        <v>-19.47</v>
      </c>
      <c r="I1990" s="20">
        <v>-40.22</v>
      </c>
      <c r="J1990" s="16">
        <v>23</v>
      </c>
      <c r="K1990" s="16">
        <v>54.5</v>
      </c>
      <c r="L1990" s="16" t="s">
        <v>151</v>
      </c>
      <c r="M1990" s="78"/>
    </row>
    <row r="1991" spans="1:13" ht="30" x14ac:dyDescent="0.2">
      <c r="A1991" s="27" t="s">
        <v>275</v>
      </c>
      <c r="B1991" s="75" t="s">
        <v>153</v>
      </c>
      <c r="C1991" s="28">
        <v>5.0000000000000001E-3</v>
      </c>
      <c r="D1991" s="31">
        <v>42357.291666666664</v>
      </c>
      <c r="E1991" s="16">
        <v>514</v>
      </c>
      <c r="F1991" s="71" t="s">
        <v>153</v>
      </c>
      <c r="G1991" s="16">
        <f t="shared" si="65"/>
        <v>2.57</v>
      </c>
      <c r="H1991" s="20">
        <v>-19.47</v>
      </c>
      <c r="I1991" s="20">
        <v>-40.22</v>
      </c>
      <c r="J1991" s="16">
        <v>23</v>
      </c>
      <c r="K1991" s="16">
        <v>54.5</v>
      </c>
      <c r="L1991" s="16" t="s">
        <v>151</v>
      </c>
      <c r="M1991" s="78"/>
    </row>
    <row r="1992" spans="1:13" ht="30" x14ac:dyDescent="0.2">
      <c r="A1992" s="55" t="s">
        <v>275</v>
      </c>
      <c r="B1992" s="75" t="s">
        <v>153</v>
      </c>
      <c r="C1992" s="45">
        <v>6.0000000000000001E-3</v>
      </c>
      <c r="D1992" s="46">
        <v>42337.791666666664</v>
      </c>
      <c r="E1992" s="16">
        <v>217</v>
      </c>
      <c r="F1992" s="71" t="s">
        <v>153</v>
      </c>
      <c r="G1992" s="16">
        <f t="shared" si="65"/>
        <v>1.302</v>
      </c>
      <c r="H1992" s="20">
        <v>-19.47</v>
      </c>
      <c r="I1992" s="20">
        <v>-40.22</v>
      </c>
      <c r="J1992" s="16">
        <v>23</v>
      </c>
      <c r="K1992" s="16">
        <v>14.3</v>
      </c>
      <c r="L1992" s="16" t="s">
        <v>151</v>
      </c>
      <c r="M1992" s="78"/>
    </row>
    <row r="1993" spans="1:13" ht="30" x14ac:dyDescent="0.2">
      <c r="A1993" s="27" t="s">
        <v>275</v>
      </c>
      <c r="B1993" s="75" t="s">
        <v>153</v>
      </c>
      <c r="C1993" s="28">
        <v>6.0000000000000001E-3</v>
      </c>
      <c r="D1993" s="31">
        <v>42355.791666666664</v>
      </c>
      <c r="E1993" s="16">
        <v>514</v>
      </c>
      <c r="F1993" s="71" t="s">
        <v>153</v>
      </c>
      <c r="G1993" s="16">
        <f t="shared" si="65"/>
        <v>3.0840000000000001</v>
      </c>
      <c r="H1993" s="20">
        <v>-19.47</v>
      </c>
      <c r="I1993" s="20">
        <v>-40.22</v>
      </c>
      <c r="J1993" s="16">
        <v>23</v>
      </c>
      <c r="K1993" s="16">
        <v>54.5</v>
      </c>
      <c r="L1993" s="16" t="s">
        <v>151</v>
      </c>
      <c r="M1993" s="78"/>
    </row>
    <row r="1994" spans="1:13" ht="30" x14ac:dyDescent="0.2">
      <c r="A1994" s="27" t="s">
        <v>275</v>
      </c>
      <c r="B1994" s="75" t="s">
        <v>153</v>
      </c>
      <c r="C1994" s="28">
        <v>6.0000000000000001E-3</v>
      </c>
      <c r="D1994" s="31">
        <v>42359.791666666664</v>
      </c>
      <c r="E1994" s="16">
        <v>514</v>
      </c>
      <c r="F1994" s="71" t="s">
        <v>153</v>
      </c>
      <c r="G1994" s="16">
        <f t="shared" si="65"/>
        <v>3.0840000000000001</v>
      </c>
      <c r="H1994" s="20">
        <v>-19.47</v>
      </c>
      <c r="I1994" s="20">
        <v>-40.22</v>
      </c>
      <c r="J1994" s="16">
        <v>23</v>
      </c>
      <c r="K1994" s="16">
        <v>54.5</v>
      </c>
      <c r="L1994" s="16" t="s">
        <v>151</v>
      </c>
      <c r="M1994" s="78"/>
    </row>
    <row r="1995" spans="1:13" ht="30" x14ac:dyDescent="0.2">
      <c r="A1995" s="27" t="s">
        <v>275</v>
      </c>
      <c r="B1995" s="75" t="s">
        <v>153</v>
      </c>
      <c r="C1995" s="28">
        <v>8.0000000000000002E-3</v>
      </c>
      <c r="D1995" s="31">
        <v>42367.291666666664</v>
      </c>
      <c r="E1995" s="16">
        <v>514</v>
      </c>
      <c r="F1995" s="71" t="s">
        <v>153</v>
      </c>
      <c r="G1995" s="16">
        <f t="shared" si="65"/>
        <v>4.1120000000000001</v>
      </c>
      <c r="H1995" s="20">
        <v>-19.47</v>
      </c>
      <c r="I1995" s="20">
        <v>-40.22</v>
      </c>
      <c r="J1995" s="16">
        <v>23</v>
      </c>
      <c r="K1995" s="16">
        <v>54.5</v>
      </c>
      <c r="L1995" s="16" t="s">
        <v>151</v>
      </c>
      <c r="M1995" s="78"/>
    </row>
    <row r="1996" spans="1:13" ht="30" x14ac:dyDescent="0.2">
      <c r="A1996" s="55" t="s">
        <v>275</v>
      </c>
      <c r="B1996" s="75" t="s">
        <v>153</v>
      </c>
      <c r="C1996" s="45">
        <v>8.9999999999999993E-3</v>
      </c>
      <c r="D1996" s="46">
        <v>42337.791666666664</v>
      </c>
      <c r="E1996" s="16">
        <v>217</v>
      </c>
      <c r="F1996" s="71" t="s">
        <v>153</v>
      </c>
      <c r="G1996" s="16">
        <f t="shared" si="65"/>
        <v>1.9529999999999998</v>
      </c>
      <c r="H1996" s="20">
        <v>-19.47</v>
      </c>
      <c r="I1996" s="20">
        <v>-40.22</v>
      </c>
      <c r="J1996" s="16">
        <v>23</v>
      </c>
      <c r="K1996" s="16">
        <v>14.3</v>
      </c>
      <c r="L1996" s="16" t="s">
        <v>151</v>
      </c>
      <c r="M1996" s="78"/>
    </row>
    <row r="1997" spans="1:13" ht="30" x14ac:dyDescent="0.2">
      <c r="A1997" s="27" t="s">
        <v>275</v>
      </c>
      <c r="B1997" s="75" t="s">
        <v>153</v>
      </c>
      <c r="C1997" s="28">
        <v>8.9999999999999993E-3</v>
      </c>
      <c r="D1997" s="31">
        <v>42360.791666666664</v>
      </c>
      <c r="E1997" s="16">
        <v>514</v>
      </c>
      <c r="F1997" s="71" t="s">
        <v>153</v>
      </c>
      <c r="G1997" s="16">
        <f t="shared" si="65"/>
        <v>4.6259999999999994</v>
      </c>
      <c r="H1997" s="20">
        <v>-19.47</v>
      </c>
      <c r="I1997" s="20">
        <v>-40.22</v>
      </c>
      <c r="J1997" s="16">
        <v>23</v>
      </c>
      <c r="K1997" s="16">
        <v>54.5</v>
      </c>
      <c r="L1997" s="16" t="s">
        <v>151</v>
      </c>
      <c r="M1997" s="78"/>
    </row>
    <row r="1998" spans="1:13" ht="30" x14ac:dyDescent="0.2">
      <c r="A1998" s="27" t="s">
        <v>275</v>
      </c>
      <c r="B1998" s="75" t="s">
        <v>153</v>
      </c>
      <c r="C1998" s="28">
        <v>8.9999999999999993E-3</v>
      </c>
      <c r="D1998" s="31">
        <v>42364.291666666664</v>
      </c>
      <c r="E1998" s="16">
        <v>514</v>
      </c>
      <c r="F1998" s="71" t="s">
        <v>153</v>
      </c>
      <c r="G1998" s="16">
        <f t="shared" si="65"/>
        <v>4.6259999999999994</v>
      </c>
      <c r="H1998" s="20">
        <v>-19.47</v>
      </c>
      <c r="I1998" s="20">
        <v>-40.22</v>
      </c>
      <c r="J1998" s="16">
        <v>23</v>
      </c>
      <c r="K1998" s="16">
        <v>54.5</v>
      </c>
      <c r="L1998" s="16" t="s">
        <v>151</v>
      </c>
      <c r="M1998" s="78"/>
    </row>
    <row r="1999" spans="1:13" ht="30" x14ac:dyDescent="0.2">
      <c r="A1999" s="27" t="s">
        <v>275</v>
      </c>
      <c r="B1999" s="75" t="s">
        <v>153</v>
      </c>
      <c r="C1999" s="28">
        <v>0.01</v>
      </c>
      <c r="D1999" s="31">
        <v>42361.291666666664</v>
      </c>
      <c r="E1999" s="16">
        <v>514</v>
      </c>
      <c r="F1999" s="71" t="s">
        <v>153</v>
      </c>
      <c r="G1999" s="16">
        <f t="shared" si="65"/>
        <v>5.14</v>
      </c>
      <c r="H1999" s="20">
        <v>-19.47</v>
      </c>
      <c r="I1999" s="20">
        <v>-40.22</v>
      </c>
      <c r="J1999" s="16">
        <v>23</v>
      </c>
      <c r="K1999" s="16">
        <v>54.5</v>
      </c>
      <c r="L1999" s="16" t="s">
        <v>151</v>
      </c>
      <c r="M1999" s="78"/>
    </row>
    <row r="2000" spans="1:13" ht="30" x14ac:dyDescent="0.2">
      <c r="A2000" s="27" t="s">
        <v>275</v>
      </c>
      <c r="B2000" s="75" t="s">
        <v>153</v>
      </c>
      <c r="C2000" s="28">
        <v>0.01</v>
      </c>
      <c r="D2000" s="31">
        <v>42362.791666666664</v>
      </c>
      <c r="E2000" s="16">
        <v>514</v>
      </c>
      <c r="F2000" s="71" t="s">
        <v>153</v>
      </c>
      <c r="G2000" s="16">
        <f t="shared" si="65"/>
        <v>5.14</v>
      </c>
      <c r="H2000" s="20">
        <v>-19.47</v>
      </c>
      <c r="I2000" s="20">
        <v>-40.22</v>
      </c>
      <c r="J2000" s="16">
        <v>23</v>
      </c>
      <c r="K2000" s="16">
        <v>54.5</v>
      </c>
      <c r="L2000" s="16" t="s">
        <v>151</v>
      </c>
      <c r="M2000" s="78"/>
    </row>
    <row r="2001" spans="1:13" ht="30" x14ac:dyDescent="0.2">
      <c r="A2001" s="27" t="s">
        <v>275</v>
      </c>
      <c r="B2001" s="75" t="s">
        <v>153</v>
      </c>
      <c r="C2001" s="28">
        <v>0.01</v>
      </c>
      <c r="D2001" s="31">
        <v>42366.291666666664</v>
      </c>
      <c r="E2001" s="16">
        <v>514</v>
      </c>
      <c r="F2001" s="71" t="s">
        <v>153</v>
      </c>
      <c r="G2001" s="16">
        <f t="shared" si="65"/>
        <v>5.14</v>
      </c>
      <c r="H2001" s="20">
        <v>-19.47</v>
      </c>
      <c r="I2001" s="20">
        <v>-40.22</v>
      </c>
      <c r="J2001" s="16">
        <v>23</v>
      </c>
      <c r="K2001" s="16">
        <v>54.5</v>
      </c>
      <c r="L2001" s="16" t="s">
        <v>151</v>
      </c>
      <c r="M2001" s="78"/>
    </row>
    <row r="2002" spans="1:13" ht="30" x14ac:dyDescent="0.2">
      <c r="A2002" s="27" t="s">
        <v>275</v>
      </c>
      <c r="B2002" s="75" t="s">
        <v>153</v>
      </c>
      <c r="C2002" s="28">
        <v>1.2E-2</v>
      </c>
      <c r="D2002" s="31">
        <v>42347.791666666664</v>
      </c>
      <c r="E2002" s="16">
        <v>514</v>
      </c>
      <c r="F2002" s="71" t="s">
        <v>153</v>
      </c>
      <c r="G2002" s="16">
        <f t="shared" si="65"/>
        <v>6.1680000000000001</v>
      </c>
      <c r="H2002" s="20">
        <v>-19.47</v>
      </c>
      <c r="I2002" s="20">
        <v>-40.22</v>
      </c>
      <c r="J2002" s="16">
        <v>23</v>
      </c>
      <c r="K2002" s="16">
        <v>54.5</v>
      </c>
      <c r="L2002" s="16" t="s">
        <v>151</v>
      </c>
      <c r="M2002" s="78"/>
    </row>
    <row r="2003" spans="1:13" ht="30" x14ac:dyDescent="0.2">
      <c r="A2003" s="27" t="s">
        <v>275</v>
      </c>
      <c r="B2003" s="75" t="s">
        <v>153</v>
      </c>
      <c r="C2003" s="28">
        <v>1.2E-2</v>
      </c>
      <c r="D2003" s="31">
        <v>42363.791666666664</v>
      </c>
      <c r="E2003" s="16">
        <v>514</v>
      </c>
      <c r="F2003" s="71" t="s">
        <v>153</v>
      </c>
      <c r="G2003" s="16">
        <f t="shared" si="65"/>
        <v>6.1680000000000001</v>
      </c>
      <c r="H2003" s="20">
        <v>-19.47</v>
      </c>
      <c r="I2003" s="20">
        <v>-40.22</v>
      </c>
      <c r="J2003" s="16">
        <v>23</v>
      </c>
      <c r="K2003" s="16">
        <v>54.5</v>
      </c>
      <c r="L2003" s="16" t="s">
        <v>151</v>
      </c>
      <c r="M2003" s="78"/>
    </row>
    <row r="2004" spans="1:13" ht="30" x14ac:dyDescent="0.2">
      <c r="A2004" s="27" t="s">
        <v>275</v>
      </c>
      <c r="B2004" s="75" t="s">
        <v>153</v>
      </c>
      <c r="C2004" s="28">
        <v>1.2999999999999999E-2</v>
      </c>
      <c r="D2004" s="31">
        <v>42344.291666666664</v>
      </c>
      <c r="E2004" s="16">
        <v>514</v>
      </c>
      <c r="F2004" s="71" t="s">
        <v>153</v>
      </c>
      <c r="G2004" s="16">
        <f t="shared" si="65"/>
        <v>6.6819999999999995</v>
      </c>
      <c r="H2004" s="20">
        <v>-19.47</v>
      </c>
      <c r="I2004" s="20">
        <v>-40.22</v>
      </c>
      <c r="J2004" s="16">
        <v>23</v>
      </c>
      <c r="K2004" s="16">
        <v>54.5</v>
      </c>
      <c r="L2004" s="16" t="s">
        <v>151</v>
      </c>
      <c r="M2004" s="78"/>
    </row>
    <row r="2005" spans="1:13" ht="30" x14ac:dyDescent="0.2">
      <c r="A2005" s="27" t="s">
        <v>275</v>
      </c>
      <c r="B2005" s="75" t="s">
        <v>153</v>
      </c>
      <c r="C2005" s="28">
        <v>1.4E-2</v>
      </c>
      <c r="D2005" s="31">
        <v>42339.791666666664</v>
      </c>
      <c r="E2005" s="16">
        <v>514</v>
      </c>
      <c r="F2005" s="71" t="s">
        <v>153</v>
      </c>
      <c r="G2005" s="16">
        <f t="shared" si="65"/>
        <v>7.1959999999999997</v>
      </c>
      <c r="H2005" s="20">
        <v>-19.47</v>
      </c>
      <c r="I2005" s="20">
        <v>-40.22</v>
      </c>
      <c r="J2005" s="16">
        <v>23</v>
      </c>
      <c r="K2005" s="16">
        <v>54.5</v>
      </c>
      <c r="L2005" s="16" t="s">
        <v>151</v>
      </c>
      <c r="M2005" s="78"/>
    </row>
    <row r="2006" spans="1:13" ht="30" x14ac:dyDescent="0.2">
      <c r="A2006" s="27" t="s">
        <v>275</v>
      </c>
      <c r="B2006" s="75" t="s">
        <v>153</v>
      </c>
      <c r="C2006" s="28">
        <v>1.4E-2</v>
      </c>
      <c r="D2006" s="31">
        <v>42343.791666666664</v>
      </c>
      <c r="E2006" s="16">
        <v>514</v>
      </c>
      <c r="F2006" s="71" t="s">
        <v>153</v>
      </c>
      <c r="G2006" s="16">
        <f t="shared" si="65"/>
        <v>7.1959999999999997</v>
      </c>
      <c r="H2006" s="20">
        <v>-19.47</v>
      </c>
      <c r="I2006" s="20">
        <v>-40.22</v>
      </c>
      <c r="J2006" s="16">
        <v>23</v>
      </c>
      <c r="K2006" s="16">
        <v>54.5</v>
      </c>
      <c r="L2006" s="16" t="s">
        <v>151</v>
      </c>
      <c r="M2006" s="78"/>
    </row>
    <row r="2007" spans="1:13" ht="30" x14ac:dyDescent="0.2">
      <c r="A2007" s="27" t="s">
        <v>275</v>
      </c>
      <c r="B2007" s="75" t="s">
        <v>153</v>
      </c>
      <c r="C2007" s="28">
        <v>1.4E-2</v>
      </c>
      <c r="D2007" s="31">
        <v>42356.291666666664</v>
      </c>
      <c r="E2007" s="16">
        <v>514</v>
      </c>
      <c r="F2007" s="71" t="s">
        <v>153</v>
      </c>
      <c r="G2007" s="16">
        <f t="shared" si="65"/>
        <v>7.1959999999999997</v>
      </c>
      <c r="H2007" s="20">
        <v>-19.47</v>
      </c>
      <c r="I2007" s="20">
        <v>-40.22</v>
      </c>
      <c r="J2007" s="16">
        <v>23</v>
      </c>
      <c r="K2007" s="16">
        <v>54.5</v>
      </c>
      <c r="L2007" s="16" t="s">
        <v>151</v>
      </c>
      <c r="M2007" s="78"/>
    </row>
    <row r="2008" spans="1:13" ht="30" x14ac:dyDescent="0.2">
      <c r="A2008" s="27" t="s">
        <v>275</v>
      </c>
      <c r="B2008" s="75" t="s">
        <v>153</v>
      </c>
      <c r="C2008" s="28">
        <v>1.4E-2</v>
      </c>
      <c r="D2008" s="31">
        <v>42357.791666666664</v>
      </c>
      <c r="E2008" s="16">
        <v>514</v>
      </c>
      <c r="F2008" s="71" t="s">
        <v>153</v>
      </c>
      <c r="G2008" s="16">
        <f t="shared" si="65"/>
        <v>7.1959999999999997</v>
      </c>
      <c r="H2008" s="20">
        <v>-19.47</v>
      </c>
      <c r="I2008" s="20">
        <v>-40.22</v>
      </c>
      <c r="J2008" s="16">
        <v>23</v>
      </c>
      <c r="K2008" s="16">
        <v>54.5</v>
      </c>
      <c r="L2008" s="16" t="s">
        <v>151</v>
      </c>
      <c r="M2008" s="78"/>
    </row>
    <row r="2009" spans="1:13" ht="30" x14ac:dyDescent="0.2">
      <c r="A2009" s="27" t="s">
        <v>275</v>
      </c>
      <c r="B2009" s="75" t="s">
        <v>153</v>
      </c>
      <c r="C2009" s="28">
        <v>1.4E-2</v>
      </c>
      <c r="D2009" s="31">
        <v>42365.791666666664</v>
      </c>
      <c r="E2009" s="16">
        <v>514</v>
      </c>
      <c r="F2009" s="71" t="s">
        <v>153</v>
      </c>
      <c r="G2009" s="16">
        <f t="shared" si="65"/>
        <v>7.1959999999999997</v>
      </c>
      <c r="H2009" s="20">
        <v>-19.47</v>
      </c>
      <c r="I2009" s="20">
        <v>-40.22</v>
      </c>
      <c r="J2009" s="16">
        <v>23</v>
      </c>
      <c r="K2009" s="16">
        <v>54.5</v>
      </c>
      <c r="L2009" s="16" t="s">
        <v>151</v>
      </c>
      <c r="M2009" s="78"/>
    </row>
    <row r="2010" spans="1:13" ht="30" x14ac:dyDescent="0.2">
      <c r="A2010" s="27" t="s">
        <v>275</v>
      </c>
      <c r="B2010" s="75" t="s">
        <v>153</v>
      </c>
      <c r="C2010" s="28">
        <v>1.4999999999999999E-2</v>
      </c>
      <c r="D2010" s="31">
        <v>42365.291666666664</v>
      </c>
      <c r="E2010" s="16">
        <v>514</v>
      </c>
      <c r="F2010" s="71" t="s">
        <v>153</v>
      </c>
      <c r="G2010" s="16">
        <f t="shared" si="65"/>
        <v>7.71</v>
      </c>
      <c r="H2010" s="20">
        <v>-19.47</v>
      </c>
      <c r="I2010" s="20">
        <v>-40.22</v>
      </c>
      <c r="J2010" s="16">
        <v>23</v>
      </c>
      <c r="K2010" s="16">
        <v>54.5</v>
      </c>
      <c r="L2010" s="16" t="s">
        <v>151</v>
      </c>
      <c r="M2010" s="78"/>
    </row>
    <row r="2011" spans="1:13" ht="30" x14ac:dyDescent="0.2">
      <c r="A2011" s="55" t="s">
        <v>275</v>
      </c>
      <c r="B2011" s="75" t="s">
        <v>153</v>
      </c>
      <c r="C2011" s="28">
        <v>1.7000000000000001E-2</v>
      </c>
      <c r="D2011" s="31">
        <v>42339.291666666664</v>
      </c>
      <c r="E2011" s="16">
        <v>514</v>
      </c>
      <c r="F2011" s="71" t="s">
        <v>153</v>
      </c>
      <c r="G2011" s="16">
        <f t="shared" si="65"/>
        <v>8.7380000000000013</v>
      </c>
      <c r="H2011" s="20">
        <v>-19.47</v>
      </c>
      <c r="I2011" s="20">
        <v>-40.22</v>
      </c>
      <c r="J2011" s="16">
        <v>23</v>
      </c>
      <c r="K2011" s="16">
        <v>54.5</v>
      </c>
      <c r="L2011" s="16" t="s">
        <v>151</v>
      </c>
      <c r="M2011" s="78"/>
    </row>
    <row r="2012" spans="1:13" ht="30" x14ac:dyDescent="0.2">
      <c r="A2012" s="27" t="s">
        <v>275</v>
      </c>
      <c r="B2012" s="75" t="s">
        <v>153</v>
      </c>
      <c r="C2012" s="28">
        <v>1.7000000000000001E-2</v>
      </c>
      <c r="D2012" s="31">
        <v>42363.291666666664</v>
      </c>
      <c r="E2012" s="16">
        <v>514</v>
      </c>
      <c r="F2012" s="71" t="s">
        <v>153</v>
      </c>
      <c r="G2012" s="16">
        <f t="shared" si="65"/>
        <v>8.7380000000000013</v>
      </c>
      <c r="H2012" s="20">
        <v>-19.47</v>
      </c>
      <c r="I2012" s="20">
        <v>-40.22</v>
      </c>
      <c r="J2012" s="16">
        <v>23</v>
      </c>
      <c r="K2012" s="16">
        <v>54.5</v>
      </c>
      <c r="L2012" s="16" t="s">
        <v>151</v>
      </c>
      <c r="M2012" s="78"/>
    </row>
    <row r="2013" spans="1:13" ht="30" x14ac:dyDescent="0.2">
      <c r="A2013" s="27" t="s">
        <v>275</v>
      </c>
      <c r="B2013" s="75" t="s">
        <v>153</v>
      </c>
      <c r="C2013" s="28">
        <v>1.7999999999999999E-2</v>
      </c>
      <c r="D2013" s="31">
        <v>42342.291666666664</v>
      </c>
      <c r="E2013" s="16">
        <v>514</v>
      </c>
      <c r="F2013" s="71" t="s">
        <v>153</v>
      </c>
      <c r="G2013" s="16">
        <f t="shared" si="65"/>
        <v>9.2519999999999989</v>
      </c>
      <c r="H2013" s="20">
        <v>-19.47</v>
      </c>
      <c r="I2013" s="20">
        <v>-40.22</v>
      </c>
      <c r="J2013" s="16">
        <v>23</v>
      </c>
      <c r="K2013" s="16">
        <v>54.5</v>
      </c>
      <c r="L2013" s="16" t="s">
        <v>151</v>
      </c>
      <c r="M2013" s="78"/>
    </row>
    <row r="2014" spans="1:13" ht="30" x14ac:dyDescent="0.2">
      <c r="A2014" s="27" t="s">
        <v>275</v>
      </c>
      <c r="B2014" s="75" t="s">
        <v>153</v>
      </c>
      <c r="C2014" s="28">
        <v>1.9E-2</v>
      </c>
      <c r="D2014" s="31">
        <v>42361.791666666664</v>
      </c>
      <c r="E2014" s="16">
        <v>514</v>
      </c>
      <c r="F2014" s="71" t="s">
        <v>153</v>
      </c>
      <c r="G2014" s="16">
        <f t="shared" si="65"/>
        <v>9.766</v>
      </c>
      <c r="H2014" s="20">
        <v>-19.47</v>
      </c>
      <c r="I2014" s="20">
        <v>-40.22</v>
      </c>
      <c r="J2014" s="16">
        <v>23</v>
      </c>
      <c r="K2014" s="16">
        <v>54.5</v>
      </c>
      <c r="L2014" s="16" t="s">
        <v>151</v>
      </c>
      <c r="M2014" s="78"/>
    </row>
    <row r="2015" spans="1:13" ht="30" x14ac:dyDescent="0.2">
      <c r="A2015" s="27" t="s">
        <v>275</v>
      </c>
      <c r="B2015" s="75" t="s">
        <v>153</v>
      </c>
      <c r="C2015" s="28">
        <v>1.9E-2</v>
      </c>
      <c r="D2015" s="31">
        <v>42364.791666666664</v>
      </c>
      <c r="E2015" s="16">
        <v>514</v>
      </c>
      <c r="F2015" s="71" t="s">
        <v>153</v>
      </c>
      <c r="G2015" s="16">
        <f t="shared" si="65"/>
        <v>9.766</v>
      </c>
      <c r="H2015" s="20">
        <v>-19.47</v>
      </c>
      <c r="I2015" s="20">
        <v>-40.22</v>
      </c>
      <c r="J2015" s="16">
        <v>23</v>
      </c>
      <c r="K2015" s="16">
        <v>54.5</v>
      </c>
      <c r="L2015" s="16" t="s">
        <v>151</v>
      </c>
      <c r="M2015" s="78"/>
    </row>
    <row r="2016" spans="1:13" ht="30" x14ac:dyDescent="0.2">
      <c r="A2016" s="55" t="s">
        <v>275</v>
      </c>
      <c r="B2016" s="75" t="s">
        <v>153</v>
      </c>
      <c r="C2016" s="45">
        <v>0.02</v>
      </c>
      <c r="D2016" s="46">
        <v>42337.291666666664</v>
      </c>
      <c r="E2016" s="16">
        <v>217</v>
      </c>
      <c r="F2016" s="71" t="s">
        <v>153</v>
      </c>
      <c r="G2016" s="16">
        <f t="shared" si="65"/>
        <v>4.34</v>
      </c>
      <c r="H2016" s="20">
        <v>-19.47</v>
      </c>
      <c r="I2016" s="20">
        <v>-40.22</v>
      </c>
      <c r="J2016" s="16">
        <v>23</v>
      </c>
      <c r="K2016" s="16">
        <v>14.3</v>
      </c>
      <c r="L2016" s="16" t="s">
        <v>151</v>
      </c>
      <c r="M2016" s="78"/>
    </row>
    <row r="2017" spans="1:13" ht="30" x14ac:dyDescent="0.2">
      <c r="A2017" s="27" t="s">
        <v>275</v>
      </c>
      <c r="B2017" s="75" t="s">
        <v>153</v>
      </c>
      <c r="C2017" s="28">
        <v>0.02</v>
      </c>
      <c r="D2017" s="31">
        <v>42343.291666666664</v>
      </c>
      <c r="E2017" s="16">
        <v>514</v>
      </c>
      <c r="F2017" s="71" t="s">
        <v>153</v>
      </c>
      <c r="G2017" s="16">
        <f t="shared" si="65"/>
        <v>10.28</v>
      </c>
      <c r="H2017" s="20">
        <v>-19.47</v>
      </c>
      <c r="I2017" s="20">
        <v>-40.22</v>
      </c>
      <c r="J2017" s="16">
        <v>23</v>
      </c>
      <c r="K2017" s="16">
        <v>54.5</v>
      </c>
      <c r="L2017" s="16" t="s">
        <v>151</v>
      </c>
      <c r="M2017" s="78"/>
    </row>
    <row r="2018" spans="1:13" ht="30" x14ac:dyDescent="0.2">
      <c r="A2018" s="27" t="s">
        <v>275</v>
      </c>
      <c r="B2018" s="75" t="s">
        <v>153</v>
      </c>
      <c r="C2018" s="28">
        <v>2.1000000000000001E-2</v>
      </c>
      <c r="D2018" s="31">
        <v>42344.791666666664</v>
      </c>
      <c r="E2018" s="16">
        <v>514</v>
      </c>
      <c r="F2018" s="71" t="s">
        <v>153</v>
      </c>
      <c r="G2018" s="16">
        <f t="shared" si="65"/>
        <v>10.794</v>
      </c>
      <c r="H2018" s="20">
        <v>-19.47</v>
      </c>
      <c r="I2018" s="20">
        <v>-40.22</v>
      </c>
      <c r="J2018" s="16">
        <v>23</v>
      </c>
      <c r="K2018" s="16">
        <v>54.5</v>
      </c>
      <c r="L2018" s="16" t="s">
        <v>151</v>
      </c>
      <c r="M2018" s="78"/>
    </row>
    <row r="2019" spans="1:13" ht="30" x14ac:dyDescent="0.2">
      <c r="A2019" s="27" t="s">
        <v>275</v>
      </c>
      <c r="B2019" s="75" t="s">
        <v>153</v>
      </c>
      <c r="C2019" s="28">
        <v>2.1999999999999999E-2</v>
      </c>
      <c r="D2019" s="31">
        <v>42362.291666666664</v>
      </c>
      <c r="E2019" s="16">
        <v>514</v>
      </c>
      <c r="F2019" s="71" t="s">
        <v>153</v>
      </c>
      <c r="G2019" s="16">
        <f t="shared" si="65"/>
        <v>11.308</v>
      </c>
      <c r="H2019" s="20">
        <v>-19.47</v>
      </c>
      <c r="I2019" s="20">
        <v>-40.22</v>
      </c>
      <c r="J2019" s="16">
        <v>23</v>
      </c>
      <c r="K2019" s="16">
        <v>54.5</v>
      </c>
      <c r="L2019" s="16" t="s">
        <v>151</v>
      </c>
      <c r="M2019" s="78"/>
    </row>
    <row r="2020" spans="1:13" ht="30" x14ac:dyDescent="0.2">
      <c r="A2020" s="27" t="s">
        <v>275</v>
      </c>
      <c r="B2020" s="75" t="s">
        <v>153</v>
      </c>
      <c r="C2020" s="28">
        <v>2.1999999999999999E-2</v>
      </c>
      <c r="D2020" s="31">
        <v>42368.791666666664</v>
      </c>
      <c r="E2020" s="16">
        <v>514</v>
      </c>
      <c r="F2020" s="71" t="s">
        <v>153</v>
      </c>
      <c r="G2020" s="16">
        <f t="shared" si="65"/>
        <v>11.308</v>
      </c>
      <c r="H2020" s="20">
        <v>-19.47</v>
      </c>
      <c r="I2020" s="20">
        <v>-40.22</v>
      </c>
      <c r="J2020" s="16">
        <v>23</v>
      </c>
      <c r="K2020" s="16">
        <v>54.5</v>
      </c>
      <c r="L2020" s="16" t="s">
        <v>151</v>
      </c>
      <c r="M2020" s="78"/>
    </row>
    <row r="2021" spans="1:13" ht="30" x14ac:dyDescent="0.2">
      <c r="A2021" s="55" t="s">
        <v>275</v>
      </c>
      <c r="B2021" s="75" t="s">
        <v>153</v>
      </c>
      <c r="C2021" s="45">
        <v>2.4E-2</v>
      </c>
      <c r="D2021" s="46">
        <v>42338.291666666664</v>
      </c>
      <c r="E2021" s="16">
        <v>217</v>
      </c>
      <c r="F2021" s="71" t="s">
        <v>153</v>
      </c>
      <c r="G2021" s="16">
        <f t="shared" ref="G2021:G2032" si="66">C2021*E2021</f>
        <v>5.2080000000000002</v>
      </c>
      <c r="H2021" s="20">
        <v>-19.47</v>
      </c>
      <c r="I2021" s="20">
        <v>-40.22</v>
      </c>
      <c r="J2021" s="16">
        <v>23</v>
      </c>
      <c r="K2021" s="16">
        <v>14.3</v>
      </c>
      <c r="L2021" s="16" t="s">
        <v>151</v>
      </c>
      <c r="M2021" s="78"/>
    </row>
    <row r="2022" spans="1:13" ht="30" x14ac:dyDescent="0.2">
      <c r="A2022" s="55" t="s">
        <v>275</v>
      </c>
      <c r="B2022" s="75" t="s">
        <v>153</v>
      </c>
      <c r="C2022" s="45">
        <v>2.5999999999999999E-2</v>
      </c>
      <c r="D2022" s="46">
        <v>42338.791666666664</v>
      </c>
      <c r="E2022" s="16">
        <v>217</v>
      </c>
      <c r="F2022" s="71" t="s">
        <v>153</v>
      </c>
      <c r="G2022" s="16">
        <f t="shared" si="66"/>
        <v>5.6419999999999995</v>
      </c>
      <c r="H2022" s="20">
        <v>-19.47</v>
      </c>
      <c r="I2022" s="20">
        <v>-40.22</v>
      </c>
      <c r="J2022" s="16">
        <v>23</v>
      </c>
      <c r="K2022" s="16">
        <v>14.3</v>
      </c>
      <c r="L2022" s="16" t="s">
        <v>151</v>
      </c>
      <c r="M2022" s="78"/>
    </row>
    <row r="2023" spans="1:13" ht="30" x14ac:dyDescent="0.2">
      <c r="A2023" s="55" t="s">
        <v>275</v>
      </c>
      <c r="B2023" s="45">
        <v>5.4099999999999999E-3</v>
      </c>
      <c r="C2023" s="45">
        <v>3.0599999999999999E-2</v>
      </c>
      <c r="D2023" s="46">
        <v>42329.916666666664</v>
      </c>
      <c r="E2023" s="16">
        <v>217</v>
      </c>
      <c r="F2023" s="16">
        <f>B2023*E2023</f>
        <v>1.17397</v>
      </c>
      <c r="G2023" s="16">
        <f t="shared" si="66"/>
        <v>6.6402000000000001</v>
      </c>
      <c r="H2023" s="20">
        <v>-19.47</v>
      </c>
      <c r="I2023" s="20">
        <v>-40.22</v>
      </c>
      <c r="J2023" s="16">
        <v>23</v>
      </c>
      <c r="K2023" s="16">
        <v>14.3</v>
      </c>
      <c r="L2023" s="16" t="s">
        <v>151</v>
      </c>
      <c r="M2023" s="78"/>
    </row>
    <row r="2024" spans="1:13" ht="30" x14ac:dyDescent="0.2">
      <c r="A2024" s="27" t="s">
        <v>275</v>
      </c>
      <c r="B2024" s="75" t="s">
        <v>153</v>
      </c>
      <c r="C2024" s="28">
        <v>3.1E-2</v>
      </c>
      <c r="D2024" s="31">
        <v>42342.791666666664</v>
      </c>
      <c r="E2024" s="16">
        <v>514</v>
      </c>
      <c r="F2024" s="71" t="s">
        <v>153</v>
      </c>
      <c r="G2024" s="16">
        <f t="shared" si="66"/>
        <v>15.933999999999999</v>
      </c>
      <c r="H2024" s="20">
        <v>-19.47</v>
      </c>
      <c r="I2024" s="20">
        <v>-40.22</v>
      </c>
      <c r="J2024" s="16">
        <v>23</v>
      </c>
      <c r="K2024" s="16">
        <v>54.5</v>
      </c>
      <c r="L2024" s="16" t="s">
        <v>151</v>
      </c>
      <c r="M2024" s="78"/>
    </row>
    <row r="2025" spans="1:13" ht="30" x14ac:dyDescent="0.2">
      <c r="A2025" s="27" t="s">
        <v>275</v>
      </c>
      <c r="B2025" s="75" t="s">
        <v>153</v>
      </c>
      <c r="C2025" s="28">
        <v>3.1E-2</v>
      </c>
      <c r="D2025" s="31">
        <v>42354.791666666664</v>
      </c>
      <c r="E2025" s="16">
        <v>514</v>
      </c>
      <c r="F2025" s="71" t="s">
        <v>153</v>
      </c>
      <c r="G2025" s="16">
        <f t="shared" si="66"/>
        <v>15.933999999999999</v>
      </c>
      <c r="H2025" s="20">
        <v>-19.47</v>
      </c>
      <c r="I2025" s="20">
        <v>-40.22</v>
      </c>
      <c r="J2025" s="16">
        <v>23</v>
      </c>
      <c r="K2025" s="16">
        <v>54.5</v>
      </c>
      <c r="L2025" s="16" t="s">
        <v>151</v>
      </c>
      <c r="M2025" s="78"/>
    </row>
    <row r="2026" spans="1:13" ht="30" x14ac:dyDescent="0.2">
      <c r="A2026" s="27" t="s">
        <v>275</v>
      </c>
      <c r="B2026" s="75" t="s">
        <v>153</v>
      </c>
      <c r="C2026" s="28">
        <v>3.1E-2</v>
      </c>
      <c r="D2026" s="31">
        <v>42355.291666666664</v>
      </c>
      <c r="E2026" s="16">
        <v>514</v>
      </c>
      <c r="F2026" s="71" t="s">
        <v>153</v>
      </c>
      <c r="G2026" s="16">
        <f t="shared" si="66"/>
        <v>15.933999999999999</v>
      </c>
      <c r="H2026" s="20">
        <v>-19.47</v>
      </c>
      <c r="I2026" s="20">
        <v>-40.22</v>
      </c>
      <c r="J2026" s="16">
        <v>23</v>
      </c>
      <c r="K2026" s="16">
        <v>54.5</v>
      </c>
      <c r="L2026" s="16" t="s">
        <v>151</v>
      </c>
      <c r="M2026" s="78"/>
    </row>
    <row r="2027" spans="1:13" ht="30" x14ac:dyDescent="0.2">
      <c r="A2027" s="55" t="s">
        <v>275</v>
      </c>
      <c r="B2027" s="45">
        <v>5.7400000000000003E-3</v>
      </c>
      <c r="C2027" s="45">
        <v>3.61E-2</v>
      </c>
      <c r="D2027" s="46">
        <v>42329.666666666664</v>
      </c>
      <c r="E2027" s="16">
        <v>217</v>
      </c>
      <c r="F2027" s="16">
        <f t="shared" ref="F2027:F2033" si="67">B2027*E2027</f>
        <v>1.2455800000000001</v>
      </c>
      <c r="G2027" s="16">
        <f t="shared" si="66"/>
        <v>7.8337000000000003</v>
      </c>
      <c r="H2027" s="20">
        <v>-19.47</v>
      </c>
      <c r="I2027" s="20">
        <v>-40.22</v>
      </c>
      <c r="J2027" s="16">
        <v>23</v>
      </c>
      <c r="K2027" s="16">
        <v>14.3</v>
      </c>
      <c r="L2027" s="16" t="s">
        <v>151</v>
      </c>
      <c r="M2027" s="78"/>
    </row>
    <row r="2028" spans="1:13" ht="30" x14ac:dyDescent="0.2">
      <c r="A2028" s="55" t="s">
        <v>275</v>
      </c>
      <c r="B2028" s="45">
        <v>6.4799999999999996E-2</v>
      </c>
      <c r="C2028" s="45">
        <v>0.04</v>
      </c>
      <c r="D2028" s="46">
        <v>42329.416666666664</v>
      </c>
      <c r="E2028" s="16">
        <v>217</v>
      </c>
      <c r="F2028" s="16">
        <f t="shared" si="67"/>
        <v>14.061599999999999</v>
      </c>
      <c r="G2028" s="16">
        <f t="shared" si="66"/>
        <v>8.68</v>
      </c>
      <c r="H2028" s="20">
        <v>-19.47</v>
      </c>
      <c r="I2028" s="20">
        <v>-40.22</v>
      </c>
      <c r="J2028" s="16">
        <v>23</v>
      </c>
      <c r="K2028" s="16">
        <v>14.3</v>
      </c>
      <c r="L2028" s="16" t="s">
        <v>151</v>
      </c>
      <c r="M2028" s="78"/>
    </row>
    <row r="2029" spans="1:13" ht="30" x14ac:dyDescent="0.2">
      <c r="A2029" s="55" t="s">
        <v>275</v>
      </c>
      <c r="B2029" s="45">
        <v>1.7600000000000001E-2</v>
      </c>
      <c r="C2029" s="45">
        <v>0.05</v>
      </c>
      <c r="D2029" s="46">
        <v>42330.416666666664</v>
      </c>
      <c r="E2029" s="16">
        <v>217</v>
      </c>
      <c r="F2029" s="16">
        <f t="shared" si="67"/>
        <v>3.8192000000000004</v>
      </c>
      <c r="G2029" s="16">
        <f t="shared" si="66"/>
        <v>10.850000000000001</v>
      </c>
      <c r="H2029" s="20">
        <v>-19.47</v>
      </c>
      <c r="I2029" s="20">
        <v>-40.22</v>
      </c>
      <c r="J2029" s="16">
        <v>23</v>
      </c>
      <c r="K2029" s="16">
        <v>14.3</v>
      </c>
      <c r="L2029" s="16" t="s">
        <v>151</v>
      </c>
      <c r="M2029" s="78"/>
    </row>
    <row r="2030" spans="1:13" ht="30" x14ac:dyDescent="0.2">
      <c r="A2030" s="55" t="s">
        <v>275</v>
      </c>
      <c r="B2030" s="45">
        <v>8.0500000000000002E-2</v>
      </c>
      <c r="C2030" s="45">
        <v>0.05</v>
      </c>
      <c r="D2030" s="46">
        <v>42329.666666666664</v>
      </c>
      <c r="E2030" s="16">
        <v>217</v>
      </c>
      <c r="F2030" s="16">
        <f t="shared" si="67"/>
        <v>17.468499999999999</v>
      </c>
      <c r="G2030" s="16">
        <f t="shared" si="66"/>
        <v>10.850000000000001</v>
      </c>
      <c r="H2030" s="20">
        <v>-19.47</v>
      </c>
      <c r="I2030" s="20">
        <v>-40.22</v>
      </c>
      <c r="J2030" s="16">
        <v>23</v>
      </c>
      <c r="K2030" s="16">
        <v>14.3</v>
      </c>
      <c r="L2030" s="16" t="s">
        <v>151</v>
      </c>
      <c r="M2030" s="78"/>
    </row>
    <row r="2031" spans="1:13" ht="30" x14ac:dyDescent="0.2">
      <c r="A2031" s="55" t="s">
        <v>275</v>
      </c>
      <c r="B2031" s="45">
        <v>7.22E-2</v>
      </c>
      <c r="C2031" s="45">
        <v>0.06</v>
      </c>
      <c r="D2031" s="46">
        <v>42330.166666666664</v>
      </c>
      <c r="E2031" s="16">
        <v>217</v>
      </c>
      <c r="F2031" s="16">
        <f t="shared" si="67"/>
        <v>15.667400000000001</v>
      </c>
      <c r="G2031" s="16">
        <f t="shared" si="66"/>
        <v>13.02</v>
      </c>
      <c r="H2031" s="20">
        <v>-19.47</v>
      </c>
      <c r="I2031" s="20">
        <v>-40.22</v>
      </c>
      <c r="J2031" s="16">
        <v>23</v>
      </c>
      <c r="K2031" s="16">
        <v>14.3</v>
      </c>
      <c r="L2031" s="16" t="s">
        <v>151</v>
      </c>
      <c r="M2031" s="78"/>
    </row>
    <row r="2032" spans="1:13" ht="30" x14ac:dyDescent="0.2">
      <c r="A2032" s="55" t="s">
        <v>275</v>
      </c>
      <c r="B2032" s="45">
        <v>7.2700000000000001E-2</v>
      </c>
      <c r="C2032" s="45">
        <v>0.06</v>
      </c>
      <c r="D2032" s="46">
        <v>42329.916666666664</v>
      </c>
      <c r="E2032" s="16">
        <v>217</v>
      </c>
      <c r="F2032" s="16">
        <f t="shared" si="67"/>
        <v>15.7759</v>
      </c>
      <c r="G2032" s="16">
        <f t="shared" si="66"/>
        <v>13.02</v>
      </c>
      <c r="H2032" s="20">
        <v>-19.47</v>
      </c>
      <c r="I2032" s="20">
        <v>-40.22</v>
      </c>
      <c r="J2032" s="16">
        <v>23</v>
      </c>
      <c r="K2032" s="16">
        <v>14.3</v>
      </c>
      <c r="L2032" s="16" t="s">
        <v>151</v>
      </c>
      <c r="M2032" s="78"/>
    </row>
    <row r="2033" spans="1:13" ht="30" x14ac:dyDescent="0.2">
      <c r="A2033" s="55" t="s">
        <v>275</v>
      </c>
      <c r="B2033" s="45">
        <v>1.3600000000000001E-3</v>
      </c>
      <c r="C2033" s="71" t="s">
        <v>153</v>
      </c>
      <c r="D2033" s="46">
        <v>42329.416666666664</v>
      </c>
      <c r="E2033" s="16">
        <v>217</v>
      </c>
      <c r="F2033" s="16">
        <f t="shared" si="67"/>
        <v>0.29512000000000005</v>
      </c>
      <c r="G2033" s="71" t="s">
        <v>153</v>
      </c>
      <c r="H2033" s="20">
        <v>-19.47</v>
      </c>
      <c r="I2033" s="20">
        <v>-40.22</v>
      </c>
      <c r="J2033" s="16">
        <v>23</v>
      </c>
      <c r="K2033" s="16">
        <v>14.3</v>
      </c>
      <c r="L2033" s="16" t="s">
        <v>151</v>
      </c>
      <c r="M2033" s="78"/>
    </row>
    <row r="2034" spans="1:13" ht="30" x14ac:dyDescent="0.2">
      <c r="A2034" s="27" t="s">
        <v>283</v>
      </c>
      <c r="B2034" s="75" t="s">
        <v>153</v>
      </c>
      <c r="C2034" s="28">
        <v>4.0000000000000001E-3</v>
      </c>
      <c r="D2034" s="31">
        <v>42361.291666666664</v>
      </c>
      <c r="E2034" s="16">
        <v>514</v>
      </c>
      <c r="F2034" s="71" t="s">
        <v>153</v>
      </c>
      <c r="G2034" s="16">
        <f t="shared" ref="G2034:G2077" si="68">C2034*E2034</f>
        <v>2.056</v>
      </c>
      <c r="H2034" s="20">
        <v>-19.48</v>
      </c>
      <c r="I2034" s="20">
        <v>-40.22</v>
      </c>
      <c r="J2034" s="16">
        <v>18</v>
      </c>
      <c r="K2034" s="16">
        <v>54.5</v>
      </c>
      <c r="L2034" s="16" t="s">
        <v>151</v>
      </c>
      <c r="M2034" s="78"/>
    </row>
    <row r="2035" spans="1:13" ht="30" x14ac:dyDescent="0.2">
      <c r="A2035" s="27" t="s">
        <v>283</v>
      </c>
      <c r="B2035" s="75" t="s">
        <v>153</v>
      </c>
      <c r="C2035" s="28">
        <v>5.0000000000000001E-3</v>
      </c>
      <c r="D2035" s="31">
        <v>42359.291666666664</v>
      </c>
      <c r="E2035" s="16">
        <v>514</v>
      </c>
      <c r="F2035" s="71" t="s">
        <v>153</v>
      </c>
      <c r="G2035" s="16">
        <f t="shared" si="68"/>
        <v>2.57</v>
      </c>
      <c r="H2035" s="20">
        <v>-19.48</v>
      </c>
      <c r="I2035" s="20">
        <v>-40.22</v>
      </c>
      <c r="J2035" s="16">
        <v>18</v>
      </c>
      <c r="K2035" s="16">
        <v>54.5</v>
      </c>
      <c r="L2035" s="16" t="s">
        <v>151</v>
      </c>
      <c r="M2035" s="78"/>
    </row>
    <row r="2036" spans="1:13" ht="30" x14ac:dyDescent="0.2">
      <c r="A2036" s="27" t="s">
        <v>283</v>
      </c>
      <c r="B2036" s="75" t="s">
        <v>153</v>
      </c>
      <c r="C2036" s="28">
        <v>7.0000000000000001E-3</v>
      </c>
      <c r="D2036" s="31">
        <v>42360.291666666664</v>
      </c>
      <c r="E2036" s="16">
        <v>514</v>
      </c>
      <c r="F2036" s="71" t="s">
        <v>153</v>
      </c>
      <c r="G2036" s="16">
        <f t="shared" si="68"/>
        <v>3.5979999999999999</v>
      </c>
      <c r="H2036" s="20">
        <v>-19.48</v>
      </c>
      <c r="I2036" s="20">
        <v>-40.22</v>
      </c>
      <c r="J2036" s="16">
        <v>18</v>
      </c>
      <c r="K2036" s="16">
        <v>54.5</v>
      </c>
      <c r="L2036" s="16" t="s">
        <v>151</v>
      </c>
      <c r="M2036" s="78"/>
    </row>
    <row r="2037" spans="1:13" ht="30" x14ac:dyDescent="0.2">
      <c r="A2037" s="55" t="s">
        <v>283</v>
      </c>
      <c r="B2037" s="75" t="s">
        <v>153</v>
      </c>
      <c r="C2037" s="45">
        <v>8.0000000000000002E-3</v>
      </c>
      <c r="D2037" s="46">
        <v>42337.291666666664</v>
      </c>
      <c r="E2037" s="16">
        <v>217</v>
      </c>
      <c r="F2037" s="71" t="s">
        <v>153</v>
      </c>
      <c r="G2037" s="16">
        <f t="shared" si="68"/>
        <v>1.736</v>
      </c>
      <c r="H2037" s="20">
        <v>-19.48</v>
      </c>
      <c r="I2037" s="20">
        <v>-40.22</v>
      </c>
      <c r="J2037" s="16">
        <v>18</v>
      </c>
      <c r="K2037" s="16">
        <v>14.3</v>
      </c>
      <c r="L2037" s="16" t="s">
        <v>151</v>
      </c>
      <c r="M2037" s="78"/>
    </row>
    <row r="2038" spans="1:13" ht="30" x14ac:dyDescent="0.2">
      <c r="A2038" s="55" t="s">
        <v>283</v>
      </c>
      <c r="B2038" s="75" t="s">
        <v>153</v>
      </c>
      <c r="C2038" s="45">
        <v>8.0000000000000002E-3</v>
      </c>
      <c r="D2038" s="46">
        <v>42337.791666666664</v>
      </c>
      <c r="E2038" s="16">
        <v>217</v>
      </c>
      <c r="F2038" s="71" t="s">
        <v>153</v>
      </c>
      <c r="G2038" s="16">
        <f t="shared" si="68"/>
        <v>1.736</v>
      </c>
      <c r="H2038" s="20">
        <v>-19.48</v>
      </c>
      <c r="I2038" s="20">
        <v>-40.22</v>
      </c>
      <c r="J2038" s="16">
        <v>18</v>
      </c>
      <c r="K2038" s="16">
        <v>14.3</v>
      </c>
      <c r="L2038" s="16" t="s">
        <v>151</v>
      </c>
      <c r="M2038" s="78"/>
    </row>
    <row r="2039" spans="1:13" ht="30" x14ac:dyDescent="0.2">
      <c r="A2039" s="27" t="s">
        <v>283</v>
      </c>
      <c r="B2039" s="75" t="s">
        <v>153</v>
      </c>
      <c r="C2039" s="28">
        <v>8.0000000000000002E-3</v>
      </c>
      <c r="D2039" s="31">
        <v>42339.791666666664</v>
      </c>
      <c r="E2039" s="16">
        <v>514</v>
      </c>
      <c r="F2039" s="71" t="s">
        <v>153</v>
      </c>
      <c r="G2039" s="16">
        <f t="shared" si="68"/>
        <v>4.1120000000000001</v>
      </c>
      <c r="H2039" s="20">
        <v>-19.48</v>
      </c>
      <c r="I2039" s="20">
        <v>-40.22</v>
      </c>
      <c r="J2039" s="16">
        <v>18</v>
      </c>
      <c r="K2039" s="16">
        <v>54.5</v>
      </c>
      <c r="L2039" s="16" t="s">
        <v>151</v>
      </c>
      <c r="M2039" s="78"/>
    </row>
    <row r="2040" spans="1:13" ht="30" x14ac:dyDescent="0.2">
      <c r="A2040" s="27" t="s">
        <v>283</v>
      </c>
      <c r="B2040" s="75" t="s">
        <v>153</v>
      </c>
      <c r="C2040" s="28">
        <v>8.0000000000000002E-3</v>
      </c>
      <c r="D2040" s="31">
        <v>42356.291666666664</v>
      </c>
      <c r="E2040" s="16">
        <v>514</v>
      </c>
      <c r="F2040" s="71" t="s">
        <v>153</v>
      </c>
      <c r="G2040" s="16">
        <f t="shared" si="68"/>
        <v>4.1120000000000001</v>
      </c>
      <c r="H2040" s="20">
        <v>-19.48</v>
      </c>
      <c r="I2040" s="20">
        <v>-40.22</v>
      </c>
      <c r="J2040" s="16">
        <v>18</v>
      </c>
      <c r="K2040" s="16">
        <v>54.5</v>
      </c>
      <c r="L2040" s="16" t="s">
        <v>151</v>
      </c>
      <c r="M2040" s="78"/>
    </row>
    <row r="2041" spans="1:13" ht="30" x14ac:dyDescent="0.2">
      <c r="A2041" s="27" t="s">
        <v>283</v>
      </c>
      <c r="B2041" s="75" t="s">
        <v>153</v>
      </c>
      <c r="C2041" s="28">
        <v>8.0000000000000002E-3</v>
      </c>
      <c r="D2041" s="31">
        <v>42356.791666666664</v>
      </c>
      <c r="E2041" s="16">
        <v>514</v>
      </c>
      <c r="F2041" s="71" t="s">
        <v>153</v>
      </c>
      <c r="G2041" s="16">
        <f t="shared" si="68"/>
        <v>4.1120000000000001</v>
      </c>
      <c r="H2041" s="20">
        <v>-19.48</v>
      </c>
      <c r="I2041" s="20">
        <v>-40.22</v>
      </c>
      <c r="J2041" s="16">
        <v>18</v>
      </c>
      <c r="K2041" s="16">
        <v>54.5</v>
      </c>
      <c r="L2041" s="16" t="s">
        <v>151</v>
      </c>
      <c r="M2041" s="78"/>
    </row>
    <row r="2042" spans="1:13" ht="30" x14ac:dyDescent="0.2">
      <c r="A2042" s="27" t="s">
        <v>283</v>
      </c>
      <c r="B2042" s="75" t="s">
        <v>153</v>
      </c>
      <c r="C2042" s="28">
        <v>8.0000000000000002E-3</v>
      </c>
      <c r="D2042" s="31">
        <v>42359.791666666664</v>
      </c>
      <c r="E2042" s="16">
        <v>514</v>
      </c>
      <c r="F2042" s="71" t="s">
        <v>153</v>
      </c>
      <c r="G2042" s="16">
        <f t="shared" si="68"/>
        <v>4.1120000000000001</v>
      </c>
      <c r="H2042" s="20">
        <v>-19.48</v>
      </c>
      <c r="I2042" s="20">
        <v>-40.22</v>
      </c>
      <c r="J2042" s="16">
        <v>18</v>
      </c>
      <c r="K2042" s="16">
        <v>54.5</v>
      </c>
      <c r="L2042" s="16" t="s">
        <v>151</v>
      </c>
      <c r="M2042" s="78"/>
    </row>
    <row r="2043" spans="1:13" ht="30" x14ac:dyDescent="0.2">
      <c r="A2043" s="27" t="s">
        <v>283</v>
      </c>
      <c r="B2043" s="75" t="s">
        <v>153</v>
      </c>
      <c r="C2043" s="28">
        <v>8.0000000000000002E-3</v>
      </c>
      <c r="D2043" s="31">
        <v>42362.791666666664</v>
      </c>
      <c r="E2043" s="16">
        <v>514</v>
      </c>
      <c r="F2043" s="71" t="s">
        <v>153</v>
      </c>
      <c r="G2043" s="16">
        <f t="shared" si="68"/>
        <v>4.1120000000000001</v>
      </c>
      <c r="H2043" s="20">
        <v>-19.48</v>
      </c>
      <c r="I2043" s="20">
        <v>-40.22</v>
      </c>
      <c r="J2043" s="16">
        <v>18</v>
      </c>
      <c r="K2043" s="16">
        <v>54.5</v>
      </c>
      <c r="L2043" s="16" t="s">
        <v>151</v>
      </c>
      <c r="M2043" s="78"/>
    </row>
    <row r="2044" spans="1:13" ht="30" x14ac:dyDescent="0.2">
      <c r="A2044" s="27" t="s">
        <v>283</v>
      </c>
      <c r="B2044" s="75" t="s">
        <v>153</v>
      </c>
      <c r="C2044" s="28">
        <v>8.9999999999999993E-3</v>
      </c>
      <c r="D2044" s="31">
        <v>42363.791666666664</v>
      </c>
      <c r="E2044" s="16">
        <v>514</v>
      </c>
      <c r="F2044" s="71" t="s">
        <v>153</v>
      </c>
      <c r="G2044" s="16">
        <f t="shared" si="68"/>
        <v>4.6259999999999994</v>
      </c>
      <c r="H2044" s="20">
        <v>-19.48</v>
      </c>
      <c r="I2044" s="20">
        <v>-40.22</v>
      </c>
      <c r="J2044" s="16">
        <v>18</v>
      </c>
      <c r="K2044" s="16">
        <v>54.5</v>
      </c>
      <c r="L2044" s="16" t="s">
        <v>151</v>
      </c>
      <c r="M2044" s="78"/>
    </row>
    <row r="2045" spans="1:13" ht="30" x14ac:dyDescent="0.2">
      <c r="A2045" s="55" t="s">
        <v>283</v>
      </c>
      <c r="B2045" s="75" t="s">
        <v>153</v>
      </c>
      <c r="C2045" s="45">
        <v>0.01</v>
      </c>
      <c r="D2045" s="46">
        <v>42337.291666666664</v>
      </c>
      <c r="E2045" s="16">
        <v>217</v>
      </c>
      <c r="F2045" s="71" t="s">
        <v>153</v>
      </c>
      <c r="G2045" s="16">
        <f t="shared" si="68"/>
        <v>2.17</v>
      </c>
      <c r="H2045" s="20">
        <v>-19.48</v>
      </c>
      <c r="I2045" s="20">
        <v>-40.22</v>
      </c>
      <c r="J2045" s="16">
        <v>18</v>
      </c>
      <c r="K2045" s="16">
        <v>14.3</v>
      </c>
      <c r="L2045" s="16" t="s">
        <v>151</v>
      </c>
      <c r="M2045" s="78"/>
    </row>
    <row r="2046" spans="1:13" ht="30" x14ac:dyDescent="0.2">
      <c r="A2046" s="55" t="s">
        <v>283</v>
      </c>
      <c r="B2046" s="75" t="s">
        <v>153</v>
      </c>
      <c r="C2046" s="28">
        <v>0.01</v>
      </c>
      <c r="D2046" s="31">
        <v>42339.291666666664</v>
      </c>
      <c r="E2046" s="16">
        <v>514</v>
      </c>
      <c r="F2046" s="71" t="s">
        <v>153</v>
      </c>
      <c r="G2046" s="16">
        <f t="shared" si="68"/>
        <v>5.14</v>
      </c>
      <c r="H2046" s="20">
        <v>-19.48</v>
      </c>
      <c r="I2046" s="20">
        <v>-40.22</v>
      </c>
      <c r="J2046" s="16">
        <v>18</v>
      </c>
      <c r="K2046" s="16">
        <v>54.5</v>
      </c>
      <c r="L2046" s="16" t="s">
        <v>151</v>
      </c>
      <c r="M2046" s="78"/>
    </row>
    <row r="2047" spans="1:13" ht="30" x14ac:dyDescent="0.2">
      <c r="A2047" s="27" t="s">
        <v>283</v>
      </c>
      <c r="B2047" s="75" t="s">
        <v>153</v>
      </c>
      <c r="C2047" s="28">
        <v>0.01</v>
      </c>
      <c r="D2047" s="31">
        <v>42355.791666666664</v>
      </c>
      <c r="E2047" s="16">
        <v>514</v>
      </c>
      <c r="F2047" s="71" t="s">
        <v>153</v>
      </c>
      <c r="G2047" s="16">
        <f t="shared" si="68"/>
        <v>5.14</v>
      </c>
      <c r="H2047" s="20">
        <v>-19.48</v>
      </c>
      <c r="I2047" s="20">
        <v>-40.22</v>
      </c>
      <c r="J2047" s="16">
        <v>18</v>
      </c>
      <c r="K2047" s="16">
        <v>54.5</v>
      </c>
      <c r="L2047" s="16" t="s">
        <v>151</v>
      </c>
      <c r="M2047" s="78"/>
    </row>
    <row r="2048" spans="1:13" ht="30" x14ac:dyDescent="0.2">
      <c r="A2048" s="27" t="s">
        <v>283</v>
      </c>
      <c r="B2048" s="75" t="s">
        <v>153</v>
      </c>
      <c r="C2048" s="28">
        <v>0.01</v>
      </c>
      <c r="D2048" s="31">
        <v>42357.291666666664</v>
      </c>
      <c r="E2048" s="16">
        <v>514</v>
      </c>
      <c r="F2048" s="71" t="s">
        <v>153</v>
      </c>
      <c r="G2048" s="16">
        <f t="shared" si="68"/>
        <v>5.14</v>
      </c>
      <c r="H2048" s="20">
        <v>-19.48</v>
      </c>
      <c r="I2048" s="20">
        <v>-40.22</v>
      </c>
      <c r="J2048" s="16">
        <v>18</v>
      </c>
      <c r="K2048" s="16">
        <v>54.5</v>
      </c>
      <c r="L2048" s="16" t="s">
        <v>151</v>
      </c>
      <c r="M2048" s="78"/>
    </row>
    <row r="2049" spans="1:13" ht="30" x14ac:dyDescent="0.2">
      <c r="A2049" s="27" t="s">
        <v>283</v>
      </c>
      <c r="B2049" s="75" t="s">
        <v>153</v>
      </c>
      <c r="C2049" s="28">
        <v>0.01</v>
      </c>
      <c r="D2049" s="31">
        <v>42360.791666666664</v>
      </c>
      <c r="E2049" s="16">
        <v>514</v>
      </c>
      <c r="F2049" s="71" t="s">
        <v>153</v>
      </c>
      <c r="G2049" s="16">
        <f t="shared" si="68"/>
        <v>5.14</v>
      </c>
      <c r="H2049" s="20">
        <v>-19.48</v>
      </c>
      <c r="I2049" s="20">
        <v>-40.22</v>
      </c>
      <c r="J2049" s="16">
        <v>18</v>
      </c>
      <c r="K2049" s="16">
        <v>54.5</v>
      </c>
      <c r="L2049" s="16" t="s">
        <v>151</v>
      </c>
      <c r="M2049" s="78"/>
    </row>
    <row r="2050" spans="1:13" ht="30" x14ac:dyDescent="0.2">
      <c r="A2050" s="27" t="s">
        <v>283</v>
      </c>
      <c r="B2050" s="75" t="s">
        <v>153</v>
      </c>
      <c r="C2050" s="28">
        <v>0.01</v>
      </c>
      <c r="D2050" s="31">
        <v>42364.291666666664</v>
      </c>
      <c r="E2050" s="16">
        <v>514</v>
      </c>
      <c r="F2050" s="71" t="s">
        <v>153</v>
      </c>
      <c r="G2050" s="16">
        <f t="shared" si="68"/>
        <v>5.14</v>
      </c>
      <c r="H2050" s="20">
        <v>-19.48</v>
      </c>
      <c r="I2050" s="20">
        <v>-40.22</v>
      </c>
      <c r="J2050" s="16">
        <v>18</v>
      </c>
      <c r="K2050" s="16">
        <v>54.5</v>
      </c>
      <c r="L2050" s="16" t="s">
        <v>151</v>
      </c>
      <c r="M2050" s="78"/>
    </row>
    <row r="2051" spans="1:13" ht="30" x14ac:dyDescent="0.2">
      <c r="A2051" s="27" t="s">
        <v>283</v>
      </c>
      <c r="B2051" s="75" t="s">
        <v>153</v>
      </c>
      <c r="C2051" s="28">
        <v>1.0999999999999999E-2</v>
      </c>
      <c r="D2051" s="31">
        <v>42365.791666666664</v>
      </c>
      <c r="E2051" s="16">
        <v>514</v>
      </c>
      <c r="F2051" s="71" t="s">
        <v>153</v>
      </c>
      <c r="G2051" s="16">
        <f t="shared" si="68"/>
        <v>5.6539999999999999</v>
      </c>
      <c r="H2051" s="20">
        <v>-19.48</v>
      </c>
      <c r="I2051" s="20">
        <v>-40.22</v>
      </c>
      <c r="J2051" s="16">
        <v>18</v>
      </c>
      <c r="K2051" s="16">
        <v>54.5</v>
      </c>
      <c r="L2051" s="16" t="s">
        <v>151</v>
      </c>
      <c r="M2051" s="78"/>
    </row>
    <row r="2052" spans="1:13" ht="30" x14ac:dyDescent="0.2">
      <c r="A2052" s="55" t="s">
        <v>283</v>
      </c>
      <c r="B2052" s="75" t="s">
        <v>153</v>
      </c>
      <c r="C2052" s="45">
        <v>1.2E-2</v>
      </c>
      <c r="D2052" s="46">
        <v>42338.791666666664</v>
      </c>
      <c r="E2052" s="16">
        <v>217</v>
      </c>
      <c r="F2052" s="71" t="s">
        <v>153</v>
      </c>
      <c r="G2052" s="16">
        <f t="shared" si="68"/>
        <v>2.6040000000000001</v>
      </c>
      <c r="H2052" s="20">
        <v>-19.48</v>
      </c>
      <c r="I2052" s="20">
        <v>-40.22</v>
      </c>
      <c r="J2052" s="16">
        <v>18</v>
      </c>
      <c r="K2052" s="16">
        <v>14.3</v>
      </c>
      <c r="L2052" s="16" t="s">
        <v>151</v>
      </c>
      <c r="M2052" s="78"/>
    </row>
    <row r="2053" spans="1:13" ht="30" x14ac:dyDescent="0.2">
      <c r="A2053" s="27" t="s">
        <v>283</v>
      </c>
      <c r="B2053" s="75" t="s">
        <v>153</v>
      </c>
      <c r="C2053" s="28">
        <v>1.2E-2</v>
      </c>
      <c r="D2053" s="31">
        <v>42368.291666666664</v>
      </c>
      <c r="E2053" s="16">
        <v>514</v>
      </c>
      <c r="F2053" s="71" t="s">
        <v>153</v>
      </c>
      <c r="G2053" s="16">
        <f t="shared" si="68"/>
        <v>6.1680000000000001</v>
      </c>
      <c r="H2053" s="20">
        <v>-19.48</v>
      </c>
      <c r="I2053" s="20">
        <v>-40.22</v>
      </c>
      <c r="J2053" s="16">
        <v>18</v>
      </c>
      <c r="K2053" s="16">
        <v>54.5</v>
      </c>
      <c r="L2053" s="16" t="s">
        <v>151</v>
      </c>
      <c r="M2053" s="78"/>
    </row>
    <row r="2054" spans="1:13" ht="30" x14ac:dyDescent="0.2">
      <c r="A2054" s="27" t="s">
        <v>283</v>
      </c>
      <c r="B2054" s="75" t="s">
        <v>153</v>
      </c>
      <c r="C2054" s="28">
        <v>1.4E-2</v>
      </c>
      <c r="D2054" s="31">
        <v>42342.291666666664</v>
      </c>
      <c r="E2054" s="16">
        <v>514</v>
      </c>
      <c r="F2054" s="71" t="s">
        <v>153</v>
      </c>
      <c r="G2054" s="16">
        <f t="shared" si="68"/>
        <v>7.1959999999999997</v>
      </c>
      <c r="H2054" s="20">
        <v>-19.48</v>
      </c>
      <c r="I2054" s="20">
        <v>-40.22</v>
      </c>
      <c r="J2054" s="16">
        <v>18</v>
      </c>
      <c r="K2054" s="16">
        <v>54.5</v>
      </c>
      <c r="L2054" s="16" t="s">
        <v>151</v>
      </c>
      <c r="M2054" s="78"/>
    </row>
    <row r="2055" spans="1:13" ht="30" x14ac:dyDescent="0.2">
      <c r="A2055" s="27" t="s">
        <v>283</v>
      </c>
      <c r="B2055" s="75" t="s">
        <v>153</v>
      </c>
      <c r="C2055" s="28">
        <v>1.4E-2</v>
      </c>
      <c r="D2055" s="31">
        <v>42344.791666666664</v>
      </c>
      <c r="E2055" s="16">
        <v>514</v>
      </c>
      <c r="F2055" s="71" t="s">
        <v>153</v>
      </c>
      <c r="G2055" s="16">
        <f t="shared" si="68"/>
        <v>7.1959999999999997</v>
      </c>
      <c r="H2055" s="20">
        <v>-19.48</v>
      </c>
      <c r="I2055" s="20">
        <v>-40.22</v>
      </c>
      <c r="J2055" s="16">
        <v>18</v>
      </c>
      <c r="K2055" s="16">
        <v>54.5</v>
      </c>
      <c r="L2055" s="16" t="s">
        <v>151</v>
      </c>
      <c r="M2055" s="78"/>
    </row>
    <row r="2056" spans="1:13" ht="30" x14ac:dyDescent="0.2">
      <c r="A2056" s="27" t="s">
        <v>283</v>
      </c>
      <c r="B2056" s="75" t="s">
        <v>153</v>
      </c>
      <c r="C2056" s="28">
        <v>1.4999999999999999E-2</v>
      </c>
      <c r="D2056" s="31">
        <v>42363.291666666664</v>
      </c>
      <c r="E2056" s="16">
        <v>514</v>
      </c>
      <c r="F2056" s="71" t="s">
        <v>153</v>
      </c>
      <c r="G2056" s="16">
        <f t="shared" si="68"/>
        <v>7.71</v>
      </c>
      <c r="H2056" s="20">
        <v>-19.48</v>
      </c>
      <c r="I2056" s="20">
        <v>-40.22</v>
      </c>
      <c r="J2056" s="16">
        <v>18</v>
      </c>
      <c r="K2056" s="16">
        <v>54.5</v>
      </c>
      <c r="L2056" s="16" t="s">
        <v>151</v>
      </c>
      <c r="M2056" s="78"/>
    </row>
    <row r="2057" spans="1:13" ht="30" x14ac:dyDescent="0.2">
      <c r="A2057" s="27" t="s">
        <v>283</v>
      </c>
      <c r="B2057" s="75" t="s">
        <v>153</v>
      </c>
      <c r="C2057" s="28">
        <v>1.6E-2</v>
      </c>
      <c r="D2057" s="31">
        <v>42367.291666666664</v>
      </c>
      <c r="E2057" s="16">
        <v>514</v>
      </c>
      <c r="F2057" s="71" t="s">
        <v>153</v>
      </c>
      <c r="G2057" s="16">
        <f t="shared" si="68"/>
        <v>8.2240000000000002</v>
      </c>
      <c r="H2057" s="20">
        <v>-19.48</v>
      </c>
      <c r="I2057" s="20">
        <v>-40.22</v>
      </c>
      <c r="J2057" s="16">
        <v>18</v>
      </c>
      <c r="K2057" s="16">
        <v>54.5</v>
      </c>
      <c r="L2057" s="16" t="s">
        <v>151</v>
      </c>
      <c r="M2057" s="78"/>
    </row>
    <row r="2058" spans="1:13" ht="30" x14ac:dyDescent="0.2">
      <c r="A2058" s="27" t="s">
        <v>283</v>
      </c>
      <c r="B2058" s="75" t="s">
        <v>153</v>
      </c>
      <c r="C2058" s="28">
        <v>1.7000000000000001E-2</v>
      </c>
      <c r="D2058" s="31">
        <v>42347.791666666664</v>
      </c>
      <c r="E2058" s="16">
        <v>514</v>
      </c>
      <c r="F2058" s="71" t="s">
        <v>153</v>
      </c>
      <c r="G2058" s="16">
        <f t="shared" si="68"/>
        <v>8.7380000000000013</v>
      </c>
      <c r="H2058" s="20">
        <v>-19.48</v>
      </c>
      <c r="I2058" s="20">
        <v>-40.22</v>
      </c>
      <c r="J2058" s="16">
        <v>18</v>
      </c>
      <c r="K2058" s="16">
        <v>54.5</v>
      </c>
      <c r="L2058" s="16" t="s">
        <v>151</v>
      </c>
      <c r="M2058" s="78"/>
    </row>
    <row r="2059" spans="1:13" ht="30" x14ac:dyDescent="0.2">
      <c r="A2059" s="27" t="s">
        <v>283</v>
      </c>
      <c r="B2059" s="75" t="s">
        <v>153</v>
      </c>
      <c r="C2059" s="28">
        <v>1.7999999999999999E-2</v>
      </c>
      <c r="D2059" s="31">
        <v>42344.291666666664</v>
      </c>
      <c r="E2059" s="16">
        <v>514</v>
      </c>
      <c r="F2059" s="71" t="s">
        <v>153</v>
      </c>
      <c r="G2059" s="16">
        <f t="shared" si="68"/>
        <v>9.2519999999999989</v>
      </c>
      <c r="H2059" s="20">
        <v>-19.48</v>
      </c>
      <c r="I2059" s="20">
        <v>-40.22</v>
      </c>
      <c r="J2059" s="16">
        <v>18</v>
      </c>
      <c r="K2059" s="16">
        <v>54.5</v>
      </c>
      <c r="L2059" s="16" t="s">
        <v>151</v>
      </c>
      <c r="M2059" s="78"/>
    </row>
    <row r="2060" spans="1:13" ht="30" x14ac:dyDescent="0.2">
      <c r="A2060" s="27" t="s">
        <v>283</v>
      </c>
      <c r="B2060" s="75" t="s">
        <v>153</v>
      </c>
      <c r="C2060" s="28">
        <v>1.7999999999999999E-2</v>
      </c>
      <c r="D2060" s="31">
        <v>42354.291666666664</v>
      </c>
      <c r="E2060" s="16">
        <v>514</v>
      </c>
      <c r="F2060" s="71" t="s">
        <v>153</v>
      </c>
      <c r="G2060" s="16">
        <f t="shared" si="68"/>
        <v>9.2519999999999989</v>
      </c>
      <c r="H2060" s="20">
        <v>-19.48</v>
      </c>
      <c r="I2060" s="20">
        <v>-40.22</v>
      </c>
      <c r="J2060" s="16">
        <v>18</v>
      </c>
      <c r="K2060" s="16">
        <v>54.5</v>
      </c>
      <c r="L2060" s="16" t="s">
        <v>151</v>
      </c>
      <c r="M2060" s="78"/>
    </row>
    <row r="2061" spans="1:13" ht="30" x14ac:dyDescent="0.2">
      <c r="A2061" s="27" t="s">
        <v>283</v>
      </c>
      <c r="B2061" s="75" t="s">
        <v>153</v>
      </c>
      <c r="C2061" s="28">
        <v>1.7999999999999999E-2</v>
      </c>
      <c r="D2061" s="31">
        <v>42365.291666666664</v>
      </c>
      <c r="E2061" s="16">
        <v>514</v>
      </c>
      <c r="F2061" s="71" t="s">
        <v>153</v>
      </c>
      <c r="G2061" s="16">
        <f t="shared" si="68"/>
        <v>9.2519999999999989</v>
      </c>
      <c r="H2061" s="20">
        <v>-19.48</v>
      </c>
      <c r="I2061" s="20">
        <v>-40.22</v>
      </c>
      <c r="J2061" s="16">
        <v>18</v>
      </c>
      <c r="K2061" s="16">
        <v>54.5</v>
      </c>
      <c r="L2061" s="16" t="s">
        <v>151</v>
      </c>
      <c r="M2061" s="78"/>
    </row>
    <row r="2062" spans="1:13" ht="30" x14ac:dyDescent="0.2">
      <c r="A2062" s="27" t="s">
        <v>283</v>
      </c>
      <c r="B2062" s="75" t="s">
        <v>153</v>
      </c>
      <c r="C2062" s="28">
        <v>0.02</v>
      </c>
      <c r="D2062" s="31">
        <v>42362.291666666664</v>
      </c>
      <c r="E2062" s="16">
        <v>514</v>
      </c>
      <c r="F2062" s="71" t="s">
        <v>153</v>
      </c>
      <c r="G2062" s="16">
        <f t="shared" si="68"/>
        <v>10.28</v>
      </c>
      <c r="H2062" s="20">
        <v>-19.48</v>
      </c>
      <c r="I2062" s="20">
        <v>-40.22</v>
      </c>
      <c r="J2062" s="16">
        <v>18</v>
      </c>
      <c r="K2062" s="16">
        <v>54.5</v>
      </c>
      <c r="L2062" s="16" t="s">
        <v>151</v>
      </c>
      <c r="M2062" s="78"/>
    </row>
    <row r="2063" spans="1:13" ht="30" x14ac:dyDescent="0.2">
      <c r="A2063" s="27" t="s">
        <v>283</v>
      </c>
      <c r="B2063" s="75" t="s">
        <v>153</v>
      </c>
      <c r="C2063" s="28">
        <v>2.1999999999999999E-2</v>
      </c>
      <c r="D2063" s="31">
        <v>42361.791666666664</v>
      </c>
      <c r="E2063" s="16">
        <v>514</v>
      </c>
      <c r="F2063" s="71" t="s">
        <v>153</v>
      </c>
      <c r="G2063" s="16">
        <f t="shared" si="68"/>
        <v>11.308</v>
      </c>
      <c r="H2063" s="20">
        <v>-19.48</v>
      </c>
      <c r="I2063" s="20">
        <v>-40.22</v>
      </c>
      <c r="J2063" s="16">
        <v>18</v>
      </c>
      <c r="K2063" s="16">
        <v>54.5</v>
      </c>
      <c r="L2063" s="16" t="s">
        <v>151</v>
      </c>
      <c r="M2063" s="78"/>
    </row>
    <row r="2064" spans="1:13" ht="30" x14ac:dyDescent="0.2">
      <c r="A2064" s="55" t="s">
        <v>283</v>
      </c>
      <c r="B2064" s="45">
        <v>4.2199999999999998E-3</v>
      </c>
      <c r="C2064" s="45">
        <v>2.4799999999999999E-2</v>
      </c>
      <c r="D2064" s="46">
        <v>42329.916666666664</v>
      </c>
      <c r="E2064" s="16">
        <v>217</v>
      </c>
      <c r="F2064" s="16">
        <f>B2064*E2064</f>
        <v>0.91574</v>
      </c>
      <c r="G2064" s="16">
        <f t="shared" si="68"/>
        <v>5.3815999999999997</v>
      </c>
      <c r="H2064" s="20">
        <v>-19.48</v>
      </c>
      <c r="I2064" s="20">
        <v>-40.22</v>
      </c>
      <c r="J2064" s="16">
        <v>18</v>
      </c>
      <c r="K2064" s="16">
        <v>14.3</v>
      </c>
      <c r="L2064" s="16" t="s">
        <v>151</v>
      </c>
      <c r="M2064" s="78"/>
    </row>
    <row r="2065" spans="1:13" ht="30" x14ac:dyDescent="0.2">
      <c r="A2065" s="55" t="s">
        <v>283</v>
      </c>
      <c r="B2065" s="75" t="s">
        <v>153</v>
      </c>
      <c r="C2065" s="45">
        <v>2.5000000000000001E-2</v>
      </c>
      <c r="D2065" s="46">
        <v>42338.291666666664</v>
      </c>
      <c r="E2065" s="16">
        <v>217</v>
      </c>
      <c r="F2065" s="71" t="s">
        <v>153</v>
      </c>
      <c r="G2065" s="16">
        <f t="shared" si="68"/>
        <v>5.4250000000000007</v>
      </c>
      <c r="H2065" s="20">
        <v>-19.48</v>
      </c>
      <c r="I2065" s="20">
        <v>-40.22</v>
      </c>
      <c r="J2065" s="16">
        <v>18</v>
      </c>
      <c r="K2065" s="16">
        <v>14.3</v>
      </c>
      <c r="L2065" s="16" t="s">
        <v>151</v>
      </c>
      <c r="M2065" s="78"/>
    </row>
    <row r="2066" spans="1:13" ht="30" x14ac:dyDescent="0.2">
      <c r="A2066" s="27" t="s">
        <v>283</v>
      </c>
      <c r="B2066" s="75" t="s">
        <v>153</v>
      </c>
      <c r="C2066" s="28">
        <v>2.5000000000000001E-2</v>
      </c>
      <c r="D2066" s="31">
        <v>42368.791666666664</v>
      </c>
      <c r="E2066" s="16">
        <v>514</v>
      </c>
      <c r="F2066" s="71" t="s">
        <v>153</v>
      </c>
      <c r="G2066" s="16">
        <f t="shared" si="68"/>
        <v>12.850000000000001</v>
      </c>
      <c r="H2066" s="20">
        <v>-19.48</v>
      </c>
      <c r="I2066" s="20">
        <v>-40.22</v>
      </c>
      <c r="J2066" s="16">
        <v>18</v>
      </c>
      <c r="K2066" s="16">
        <v>54.5</v>
      </c>
      <c r="L2066" s="16" t="s">
        <v>151</v>
      </c>
      <c r="M2066" s="78"/>
    </row>
    <row r="2067" spans="1:13" ht="30" x14ac:dyDescent="0.2">
      <c r="A2067" s="27" t="s">
        <v>283</v>
      </c>
      <c r="B2067" s="75" t="s">
        <v>153</v>
      </c>
      <c r="C2067" s="28">
        <v>2.5999999999999999E-2</v>
      </c>
      <c r="D2067" s="31">
        <v>42343.291666666664</v>
      </c>
      <c r="E2067" s="16">
        <v>514</v>
      </c>
      <c r="F2067" s="71" t="s">
        <v>153</v>
      </c>
      <c r="G2067" s="16">
        <f t="shared" si="68"/>
        <v>13.363999999999999</v>
      </c>
      <c r="H2067" s="20">
        <v>-19.48</v>
      </c>
      <c r="I2067" s="20">
        <v>-40.22</v>
      </c>
      <c r="J2067" s="16">
        <v>18</v>
      </c>
      <c r="K2067" s="16">
        <v>54.5</v>
      </c>
      <c r="L2067" s="16" t="s">
        <v>151</v>
      </c>
      <c r="M2067" s="78"/>
    </row>
    <row r="2068" spans="1:13" ht="30" x14ac:dyDescent="0.2">
      <c r="A2068" s="27" t="s">
        <v>283</v>
      </c>
      <c r="B2068" s="75" t="s">
        <v>153</v>
      </c>
      <c r="C2068" s="28">
        <v>2.5999999999999999E-2</v>
      </c>
      <c r="D2068" s="31">
        <v>42364.791666666664</v>
      </c>
      <c r="E2068" s="16">
        <v>514</v>
      </c>
      <c r="F2068" s="71" t="s">
        <v>153</v>
      </c>
      <c r="G2068" s="16">
        <f t="shared" si="68"/>
        <v>13.363999999999999</v>
      </c>
      <c r="H2068" s="20">
        <v>-19.48</v>
      </c>
      <c r="I2068" s="20">
        <v>-40.22</v>
      </c>
      <c r="J2068" s="16">
        <v>18</v>
      </c>
      <c r="K2068" s="16">
        <v>54.5</v>
      </c>
      <c r="L2068" s="16" t="s">
        <v>151</v>
      </c>
      <c r="M2068" s="78"/>
    </row>
    <row r="2069" spans="1:13" ht="30" x14ac:dyDescent="0.2">
      <c r="A2069" s="55" t="s">
        <v>283</v>
      </c>
      <c r="B2069" s="45">
        <v>6.3200000000000001E-3</v>
      </c>
      <c r="C2069" s="45">
        <v>2.6599999999999999E-2</v>
      </c>
      <c r="D2069" s="46">
        <v>42329.416666666664</v>
      </c>
      <c r="E2069" s="16">
        <v>217</v>
      </c>
      <c r="F2069" s="16">
        <f>B2069*E2069</f>
        <v>1.37144</v>
      </c>
      <c r="G2069" s="16">
        <f t="shared" si="68"/>
        <v>5.7721999999999998</v>
      </c>
      <c r="H2069" s="20">
        <v>-19.48</v>
      </c>
      <c r="I2069" s="20">
        <v>-40.22</v>
      </c>
      <c r="J2069" s="16">
        <v>18</v>
      </c>
      <c r="K2069" s="16">
        <v>14.3</v>
      </c>
      <c r="L2069" s="16" t="s">
        <v>151</v>
      </c>
      <c r="M2069" s="78"/>
    </row>
    <row r="2070" spans="1:13" ht="30" x14ac:dyDescent="0.2">
      <c r="A2070" s="27" t="s">
        <v>283</v>
      </c>
      <c r="B2070" s="75" t="s">
        <v>153</v>
      </c>
      <c r="C2070" s="28">
        <v>2.7E-2</v>
      </c>
      <c r="D2070" s="31">
        <v>42342.791666666664</v>
      </c>
      <c r="E2070" s="16">
        <v>514</v>
      </c>
      <c r="F2070" s="71" t="s">
        <v>153</v>
      </c>
      <c r="G2070" s="16">
        <f t="shared" si="68"/>
        <v>13.878</v>
      </c>
      <c r="H2070" s="20">
        <v>-19.48</v>
      </c>
      <c r="I2070" s="20">
        <v>-40.22</v>
      </c>
      <c r="J2070" s="16">
        <v>18</v>
      </c>
      <c r="K2070" s="16">
        <v>54.5</v>
      </c>
      <c r="L2070" s="16" t="s">
        <v>151</v>
      </c>
      <c r="M2070" s="78"/>
    </row>
    <row r="2071" spans="1:13" ht="30" x14ac:dyDescent="0.2">
      <c r="A2071" s="27" t="s">
        <v>283</v>
      </c>
      <c r="B2071" s="75" t="s">
        <v>153</v>
      </c>
      <c r="C2071" s="28">
        <v>3.2000000000000001E-2</v>
      </c>
      <c r="D2071" s="31">
        <v>42343.791666666664</v>
      </c>
      <c r="E2071" s="16">
        <v>514</v>
      </c>
      <c r="F2071" s="71" t="s">
        <v>153</v>
      </c>
      <c r="G2071" s="16">
        <f t="shared" si="68"/>
        <v>16.448</v>
      </c>
      <c r="H2071" s="20">
        <v>-19.48</v>
      </c>
      <c r="I2071" s="20">
        <v>-40.22</v>
      </c>
      <c r="J2071" s="16">
        <v>18</v>
      </c>
      <c r="K2071" s="16">
        <v>54.5</v>
      </c>
      <c r="L2071" s="16" t="s">
        <v>151</v>
      </c>
      <c r="M2071" s="78"/>
    </row>
    <row r="2072" spans="1:13" ht="30" x14ac:dyDescent="0.2">
      <c r="A2072" s="55" t="s">
        <v>283</v>
      </c>
      <c r="B2072" s="45">
        <v>2.1399999999999999E-2</v>
      </c>
      <c r="C2072" s="45">
        <v>0.05</v>
      </c>
      <c r="D2072" s="46">
        <v>42330.416666666664</v>
      </c>
      <c r="E2072" s="16">
        <v>217</v>
      </c>
      <c r="F2072" s="16">
        <f>B2072*E2072</f>
        <v>4.6437999999999997</v>
      </c>
      <c r="G2072" s="16">
        <f t="shared" si="68"/>
        <v>10.850000000000001</v>
      </c>
      <c r="H2072" s="20">
        <v>-19.48</v>
      </c>
      <c r="I2072" s="20">
        <v>-40.22</v>
      </c>
      <c r="J2072" s="16">
        <v>18</v>
      </c>
      <c r="K2072" s="16">
        <v>14.3</v>
      </c>
      <c r="L2072" s="16" t="s">
        <v>151</v>
      </c>
      <c r="M2072" s="78"/>
    </row>
    <row r="2073" spans="1:13" ht="30" x14ac:dyDescent="0.2">
      <c r="A2073" s="55" t="s">
        <v>283</v>
      </c>
      <c r="B2073" s="45">
        <v>6.2399999999999997E-2</v>
      </c>
      <c r="C2073" s="45">
        <v>0.05</v>
      </c>
      <c r="D2073" s="46">
        <v>42330.166666666664</v>
      </c>
      <c r="E2073" s="16">
        <v>217</v>
      </c>
      <c r="F2073" s="16">
        <f>B2073*E2073</f>
        <v>13.540799999999999</v>
      </c>
      <c r="G2073" s="16">
        <f t="shared" si="68"/>
        <v>10.850000000000001</v>
      </c>
      <c r="H2073" s="20">
        <v>-19.48</v>
      </c>
      <c r="I2073" s="20">
        <v>-40.22</v>
      </c>
      <c r="J2073" s="16">
        <v>18</v>
      </c>
      <c r="K2073" s="16">
        <v>14.3</v>
      </c>
      <c r="L2073" s="16" t="s">
        <v>151</v>
      </c>
      <c r="M2073" s="78"/>
    </row>
    <row r="2074" spans="1:13" ht="30" x14ac:dyDescent="0.2">
      <c r="A2074" s="55" t="s">
        <v>283</v>
      </c>
      <c r="B2074" s="45">
        <v>7.3599999999999999E-2</v>
      </c>
      <c r="C2074" s="45">
        <v>0.05</v>
      </c>
      <c r="D2074" s="46">
        <v>42329.916666666664</v>
      </c>
      <c r="E2074" s="16">
        <v>217</v>
      </c>
      <c r="F2074" s="16">
        <f>B2074*E2074</f>
        <v>15.9712</v>
      </c>
      <c r="G2074" s="16">
        <f t="shared" si="68"/>
        <v>10.850000000000001</v>
      </c>
      <c r="H2074" s="20">
        <v>-19.48</v>
      </c>
      <c r="I2074" s="20">
        <v>-40.22</v>
      </c>
      <c r="J2074" s="16">
        <v>18</v>
      </c>
      <c r="K2074" s="16">
        <v>14.3</v>
      </c>
      <c r="L2074" s="16" t="s">
        <v>151</v>
      </c>
      <c r="M2074" s="78"/>
    </row>
    <row r="2075" spans="1:13" ht="30" x14ac:dyDescent="0.2">
      <c r="A2075" s="27" t="s">
        <v>283</v>
      </c>
      <c r="B2075" s="75" t="s">
        <v>153</v>
      </c>
      <c r="C2075" s="28">
        <v>0.05</v>
      </c>
      <c r="D2075" s="31">
        <v>42354.791666666664</v>
      </c>
      <c r="E2075" s="16">
        <v>514</v>
      </c>
      <c r="F2075" s="71" t="s">
        <v>153</v>
      </c>
      <c r="G2075" s="16">
        <f t="shared" si="68"/>
        <v>25.700000000000003</v>
      </c>
      <c r="H2075" s="20">
        <v>-19.48</v>
      </c>
      <c r="I2075" s="20">
        <v>-40.22</v>
      </c>
      <c r="J2075" s="16">
        <v>18</v>
      </c>
      <c r="K2075" s="16">
        <v>54.5</v>
      </c>
      <c r="L2075" s="16" t="s">
        <v>151</v>
      </c>
      <c r="M2075" s="78"/>
    </row>
    <row r="2076" spans="1:13" ht="30" x14ac:dyDescent="0.2">
      <c r="A2076" s="55" t="s">
        <v>283</v>
      </c>
      <c r="B2076" s="45">
        <v>7.8700000000000006E-2</v>
      </c>
      <c r="C2076" s="45">
        <v>0.06</v>
      </c>
      <c r="D2076" s="46">
        <v>42329.666666666664</v>
      </c>
      <c r="E2076" s="16">
        <v>217</v>
      </c>
      <c r="F2076" s="16">
        <f>B2076*E2076</f>
        <v>17.0779</v>
      </c>
      <c r="G2076" s="16">
        <f t="shared" si="68"/>
        <v>13.02</v>
      </c>
      <c r="H2076" s="20">
        <v>-19.48</v>
      </c>
      <c r="I2076" s="20">
        <v>-40.22</v>
      </c>
      <c r="J2076" s="16">
        <v>18</v>
      </c>
      <c r="K2076" s="16">
        <v>14.3</v>
      </c>
      <c r="L2076" s="16" t="s">
        <v>151</v>
      </c>
      <c r="M2076" s="78"/>
    </row>
    <row r="2077" spans="1:13" ht="30" x14ac:dyDescent="0.2">
      <c r="A2077" s="27" t="s">
        <v>283</v>
      </c>
      <c r="B2077" s="75" t="s">
        <v>153</v>
      </c>
      <c r="C2077" s="28">
        <v>0.14000000000000001</v>
      </c>
      <c r="D2077" s="31">
        <v>42357.791666666664</v>
      </c>
      <c r="E2077" s="16">
        <v>514</v>
      </c>
      <c r="F2077" s="71" t="s">
        <v>153</v>
      </c>
      <c r="G2077" s="16">
        <f t="shared" si="68"/>
        <v>71.960000000000008</v>
      </c>
      <c r="H2077" s="20">
        <v>-19.48</v>
      </c>
      <c r="I2077" s="20">
        <v>-40.22</v>
      </c>
      <c r="J2077" s="16">
        <v>18</v>
      </c>
      <c r="K2077" s="16">
        <v>54.5</v>
      </c>
      <c r="L2077" s="16" t="s">
        <v>151</v>
      </c>
      <c r="M2077" s="78"/>
    </row>
    <row r="2078" spans="1:13" ht="30" x14ac:dyDescent="0.2">
      <c r="A2078" s="55" t="s">
        <v>283</v>
      </c>
      <c r="B2078" s="45">
        <v>2.32E-3</v>
      </c>
      <c r="C2078" s="71" t="s">
        <v>153</v>
      </c>
      <c r="D2078" s="46">
        <v>42329.666666666664</v>
      </c>
      <c r="E2078" s="16">
        <v>217</v>
      </c>
      <c r="F2078" s="16">
        <f>B2078*E2078</f>
        <v>0.50344</v>
      </c>
      <c r="G2078" s="71" t="s">
        <v>153</v>
      </c>
      <c r="H2078" s="20">
        <v>-19.48</v>
      </c>
      <c r="I2078" s="20">
        <v>-40.22</v>
      </c>
      <c r="J2078" s="16">
        <v>18</v>
      </c>
      <c r="K2078" s="16">
        <v>14.3</v>
      </c>
      <c r="L2078" s="16" t="s">
        <v>151</v>
      </c>
      <c r="M2078" s="78"/>
    </row>
    <row r="2079" spans="1:13" ht="30" x14ac:dyDescent="0.2">
      <c r="A2079" s="27" t="s">
        <v>291</v>
      </c>
      <c r="B2079" s="75" t="s">
        <v>153</v>
      </c>
      <c r="C2079" s="28">
        <v>6.0000000000000001E-3</v>
      </c>
      <c r="D2079" s="31">
        <v>42339.791666666664</v>
      </c>
      <c r="E2079" s="16">
        <v>514</v>
      </c>
      <c r="F2079" s="71" t="s">
        <v>153</v>
      </c>
      <c r="G2079" s="16">
        <f t="shared" ref="G2079:G2123" si="69">C2079*E2079</f>
        <v>3.0840000000000001</v>
      </c>
      <c r="H2079" s="20">
        <v>-19.47</v>
      </c>
      <c r="I2079" s="20">
        <v>-40.22</v>
      </c>
      <c r="J2079" s="16">
        <v>15</v>
      </c>
      <c r="K2079" s="16">
        <v>54.5</v>
      </c>
      <c r="L2079" s="16" t="s">
        <v>151</v>
      </c>
      <c r="M2079" s="78"/>
    </row>
    <row r="2080" spans="1:13" ht="30" x14ac:dyDescent="0.2">
      <c r="A2080" s="27" t="s">
        <v>291</v>
      </c>
      <c r="B2080" s="75" t="s">
        <v>153</v>
      </c>
      <c r="C2080" s="28">
        <v>6.0000000000000001E-3</v>
      </c>
      <c r="D2080" s="31">
        <v>42357.291666666664</v>
      </c>
      <c r="E2080" s="16">
        <v>514</v>
      </c>
      <c r="F2080" s="71" t="s">
        <v>153</v>
      </c>
      <c r="G2080" s="16">
        <f t="shared" si="69"/>
        <v>3.0840000000000001</v>
      </c>
      <c r="H2080" s="20">
        <v>-19.47</v>
      </c>
      <c r="I2080" s="20">
        <v>-40.22</v>
      </c>
      <c r="J2080" s="16">
        <v>15</v>
      </c>
      <c r="K2080" s="16">
        <v>54.5</v>
      </c>
      <c r="L2080" s="16" t="s">
        <v>151</v>
      </c>
      <c r="M2080" s="78"/>
    </row>
    <row r="2081" spans="1:13" ht="30" x14ac:dyDescent="0.2">
      <c r="A2081" s="27" t="s">
        <v>291</v>
      </c>
      <c r="B2081" s="75" t="s">
        <v>153</v>
      </c>
      <c r="C2081" s="28">
        <v>7.0000000000000001E-3</v>
      </c>
      <c r="D2081" s="31">
        <v>42359.291666666664</v>
      </c>
      <c r="E2081" s="16">
        <v>514</v>
      </c>
      <c r="F2081" s="71" t="s">
        <v>153</v>
      </c>
      <c r="G2081" s="16">
        <f t="shared" si="69"/>
        <v>3.5979999999999999</v>
      </c>
      <c r="H2081" s="20">
        <v>-19.47</v>
      </c>
      <c r="I2081" s="20">
        <v>-40.22</v>
      </c>
      <c r="J2081" s="16">
        <v>15</v>
      </c>
      <c r="K2081" s="16">
        <v>54.5</v>
      </c>
      <c r="L2081" s="16" t="s">
        <v>151</v>
      </c>
      <c r="M2081" s="78"/>
    </row>
    <row r="2082" spans="1:13" ht="30" x14ac:dyDescent="0.2">
      <c r="A2082" s="27" t="s">
        <v>291</v>
      </c>
      <c r="B2082" s="75" t="s">
        <v>153</v>
      </c>
      <c r="C2082" s="28">
        <v>7.0000000000000001E-3</v>
      </c>
      <c r="D2082" s="31">
        <v>42359.791666666664</v>
      </c>
      <c r="E2082" s="16">
        <v>514</v>
      </c>
      <c r="F2082" s="71" t="s">
        <v>153</v>
      </c>
      <c r="G2082" s="16">
        <f t="shared" si="69"/>
        <v>3.5979999999999999</v>
      </c>
      <c r="H2082" s="20">
        <v>-19.47</v>
      </c>
      <c r="I2082" s="20">
        <v>-40.22</v>
      </c>
      <c r="J2082" s="16">
        <v>15</v>
      </c>
      <c r="K2082" s="16">
        <v>54.5</v>
      </c>
      <c r="L2082" s="16" t="s">
        <v>151</v>
      </c>
      <c r="M2082" s="78"/>
    </row>
    <row r="2083" spans="1:13" ht="30" x14ac:dyDescent="0.2">
      <c r="A2083" s="55" t="s">
        <v>291</v>
      </c>
      <c r="B2083" s="75" t="s">
        <v>153</v>
      </c>
      <c r="C2083" s="45">
        <v>8.0000000000000002E-3</v>
      </c>
      <c r="D2083" s="46">
        <v>42337.791666666664</v>
      </c>
      <c r="E2083" s="16">
        <v>217</v>
      </c>
      <c r="F2083" s="71" t="s">
        <v>153</v>
      </c>
      <c r="G2083" s="16">
        <f t="shared" si="69"/>
        <v>1.736</v>
      </c>
      <c r="H2083" s="20">
        <v>-19.47</v>
      </c>
      <c r="I2083" s="20">
        <v>-40.22</v>
      </c>
      <c r="J2083" s="16">
        <v>15</v>
      </c>
      <c r="K2083" s="16">
        <v>14.3</v>
      </c>
      <c r="L2083" s="16" t="s">
        <v>151</v>
      </c>
      <c r="M2083" s="78"/>
    </row>
    <row r="2084" spans="1:13" ht="30" x14ac:dyDescent="0.2">
      <c r="A2084" s="27" t="s">
        <v>291</v>
      </c>
      <c r="B2084" s="75" t="s">
        <v>153</v>
      </c>
      <c r="C2084" s="28">
        <v>8.0000000000000002E-3</v>
      </c>
      <c r="D2084" s="31">
        <v>42360.791666666664</v>
      </c>
      <c r="E2084" s="16">
        <v>514</v>
      </c>
      <c r="F2084" s="71" t="s">
        <v>153</v>
      </c>
      <c r="G2084" s="16">
        <f t="shared" si="69"/>
        <v>4.1120000000000001</v>
      </c>
      <c r="H2084" s="20">
        <v>-19.47</v>
      </c>
      <c r="I2084" s="20">
        <v>-40.22</v>
      </c>
      <c r="J2084" s="16">
        <v>15</v>
      </c>
      <c r="K2084" s="16">
        <v>54.5</v>
      </c>
      <c r="L2084" s="16" t="s">
        <v>151</v>
      </c>
      <c r="M2084" s="78"/>
    </row>
    <row r="2085" spans="1:13" ht="30" x14ac:dyDescent="0.2">
      <c r="A2085" s="27" t="s">
        <v>291</v>
      </c>
      <c r="B2085" s="75" t="s">
        <v>153</v>
      </c>
      <c r="C2085" s="28">
        <v>8.0000000000000002E-3</v>
      </c>
      <c r="D2085" s="31">
        <v>42364.291666666664</v>
      </c>
      <c r="E2085" s="16">
        <v>514</v>
      </c>
      <c r="F2085" s="71" t="s">
        <v>153</v>
      </c>
      <c r="G2085" s="16">
        <f t="shared" si="69"/>
        <v>4.1120000000000001</v>
      </c>
      <c r="H2085" s="20">
        <v>-19.47</v>
      </c>
      <c r="I2085" s="20">
        <v>-40.22</v>
      </c>
      <c r="J2085" s="16">
        <v>15</v>
      </c>
      <c r="K2085" s="16">
        <v>54.5</v>
      </c>
      <c r="L2085" s="16" t="s">
        <v>151</v>
      </c>
      <c r="M2085" s="78"/>
    </row>
    <row r="2086" spans="1:13" ht="30" x14ac:dyDescent="0.2">
      <c r="A2086" s="27" t="s">
        <v>291</v>
      </c>
      <c r="B2086" s="75" t="s">
        <v>153</v>
      </c>
      <c r="C2086" s="28">
        <v>8.9999999999999993E-3</v>
      </c>
      <c r="D2086" s="31">
        <v>42344.791666666664</v>
      </c>
      <c r="E2086" s="16">
        <v>514</v>
      </c>
      <c r="F2086" s="71" t="s">
        <v>153</v>
      </c>
      <c r="G2086" s="16">
        <f t="shared" si="69"/>
        <v>4.6259999999999994</v>
      </c>
      <c r="H2086" s="20">
        <v>-19.47</v>
      </c>
      <c r="I2086" s="20">
        <v>-40.22</v>
      </c>
      <c r="J2086" s="16">
        <v>15</v>
      </c>
      <c r="K2086" s="16">
        <v>54.5</v>
      </c>
      <c r="L2086" s="16" t="s">
        <v>151</v>
      </c>
      <c r="M2086" s="78"/>
    </row>
    <row r="2087" spans="1:13" ht="30" x14ac:dyDescent="0.2">
      <c r="A2087" s="27" t="s">
        <v>291</v>
      </c>
      <c r="B2087" s="75" t="s">
        <v>153</v>
      </c>
      <c r="C2087" s="28">
        <v>8.9999999999999993E-3</v>
      </c>
      <c r="D2087" s="31">
        <v>42355.791666666664</v>
      </c>
      <c r="E2087" s="16">
        <v>514</v>
      </c>
      <c r="F2087" s="71" t="s">
        <v>153</v>
      </c>
      <c r="G2087" s="16">
        <f t="shared" si="69"/>
        <v>4.6259999999999994</v>
      </c>
      <c r="H2087" s="20">
        <v>-19.47</v>
      </c>
      <c r="I2087" s="20">
        <v>-40.22</v>
      </c>
      <c r="J2087" s="16">
        <v>15</v>
      </c>
      <c r="K2087" s="16">
        <v>54.5</v>
      </c>
      <c r="L2087" s="16" t="s">
        <v>151</v>
      </c>
      <c r="M2087" s="78"/>
    </row>
    <row r="2088" spans="1:13" ht="30" x14ac:dyDescent="0.2">
      <c r="A2088" s="27" t="s">
        <v>291</v>
      </c>
      <c r="B2088" s="75" t="s">
        <v>153</v>
      </c>
      <c r="C2088" s="28">
        <v>8.9999999999999993E-3</v>
      </c>
      <c r="D2088" s="31">
        <v>42357.791666666664</v>
      </c>
      <c r="E2088" s="16">
        <v>514</v>
      </c>
      <c r="F2088" s="71" t="s">
        <v>153</v>
      </c>
      <c r="G2088" s="16">
        <f t="shared" si="69"/>
        <v>4.6259999999999994</v>
      </c>
      <c r="H2088" s="20">
        <v>-19.47</v>
      </c>
      <c r="I2088" s="20">
        <v>-40.22</v>
      </c>
      <c r="J2088" s="16">
        <v>15</v>
      </c>
      <c r="K2088" s="16">
        <v>54.5</v>
      </c>
      <c r="L2088" s="16" t="s">
        <v>151</v>
      </c>
      <c r="M2088" s="78"/>
    </row>
    <row r="2089" spans="1:13" ht="30" x14ac:dyDescent="0.2">
      <c r="A2089" s="27" t="s">
        <v>291</v>
      </c>
      <c r="B2089" s="75" t="s">
        <v>153</v>
      </c>
      <c r="C2089" s="28">
        <v>8.9999999999999993E-3</v>
      </c>
      <c r="D2089" s="31">
        <v>42361.291666666664</v>
      </c>
      <c r="E2089" s="16">
        <v>514</v>
      </c>
      <c r="F2089" s="71" t="s">
        <v>153</v>
      </c>
      <c r="G2089" s="16">
        <f t="shared" si="69"/>
        <v>4.6259999999999994</v>
      </c>
      <c r="H2089" s="20">
        <v>-19.47</v>
      </c>
      <c r="I2089" s="20">
        <v>-40.22</v>
      </c>
      <c r="J2089" s="16">
        <v>15</v>
      </c>
      <c r="K2089" s="16">
        <v>54.5</v>
      </c>
      <c r="L2089" s="16" t="s">
        <v>151</v>
      </c>
      <c r="M2089" s="78"/>
    </row>
    <row r="2090" spans="1:13" ht="30" x14ac:dyDescent="0.2">
      <c r="A2090" s="27" t="s">
        <v>291</v>
      </c>
      <c r="B2090" s="75" t="s">
        <v>153</v>
      </c>
      <c r="C2090" s="28">
        <v>8.9999999999999993E-3</v>
      </c>
      <c r="D2090" s="31">
        <v>42362.791666666664</v>
      </c>
      <c r="E2090" s="16">
        <v>514</v>
      </c>
      <c r="F2090" s="71" t="s">
        <v>153</v>
      </c>
      <c r="G2090" s="16">
        <f t="shared" si="69"/>
        <v>4.6259999999999994</v>
      </c>
      <c r="H2090" s="20">
        <v>-19.47</v>
      </c>
      <c r="I2090" s="20">
        <v>-40.22</v>
      </c>
      <c r="J2090" s="16">
        <v>15</v>
      </c>
      <c r="K2090" s="16">
        <v>54.5</v>
      </c>
      <c r="L2090" s="16" t="s">
        <v>151</v>
      </c>
      <c r="M2090" s="78"/>
    </row>
    <row r="2091" spans="1:13" ht="30" x14ac:dyDescent="0.2">
      <c r="A2091" s="27" t="s">
        <v>291</v>
      </c>
      <c r="B2091" s="75" t="s">
        <v>153</v>
      </c>
      <c r="C2091" s="28">
        <v>0.01</v>
      </c>
      <c r="D2091" s="31">
        <v>42356.791666666664</v>
      </c>
      <c r="E2091" s="16">
        <v>514</v>
      </c>
      <c r="F2091" s="71" t="s">
        <v>153</v>
      </c>
      <c r="G2091" s="16">
        <f t="shared" si="69"/>
        <v>5.14</v>
      </c>
      <c r="H2091" s="20">
        <v>-19.47</v>
      </c>
      <c r="I2091" s="20">
        <v>-40.22</v>
      </c>
      <c r="J2091" s="16">
        <v>15</v>
      </c>
      <c r="K2091" s="16">
        <v>54.5</v>
      </c>
      <c r="L2091" s="16" t="s">
        <v>151</v>
      </c>
      <c r="M2091" s="78"/>
    </row>
    <row r="2092" spans="1:13" ht="30" x14ac:dyDescent="0.2">
      <c r="A2092" s="27" t="s">
        <v>291</v>
      </c>
      <c r="B2092" s="75" t="s">
        <v>153</v>
      </c>
      <c r="C2092" s="28">
        <v>0.01</v>
      </c>
      <c r="D2092" s="31">
        <v>42363.791666666664</v>
      </c>
      <c r="E2092" s="16">
        <v>514</v>
      </c>
      <c r="F2092" s="71" t="s">
        <v>153</v>
      </c>
      <c r="G2092" s="16">
        <f t="shared" si="69"/>
        <v>5.14</v>
      </c>
      <c r="H2092" s="20">
        <v>-19.47</v>
      </c>
      <c r="I2092" s="20">
        <v>-40.22</v>
      </c>
      <c r="J2092" s="16">
        <v>15</v>
      </c>
      <c r="K2092" s="16">
        <v>54.5</v>
      </c>
      <c r="L2092" s="16" t="s">
        <v>151</v>
      </c>
      <c r="M2092" s="78"/>
    </row>
    <row r="2093" spans="1:13" ht="30" x14ac:dyDescent="0.2">
      <c r="A2093" s="27" t="s">
        <v>291</v>
      </c>
      <c r="B2093" s="75" t="s">
        <v>153</v>
      </c>
      <c r="C2093" s="28">
        <v>1.0999999999999999E-2</v>
      </c>
      <c r="D2093" s="31">
        <v>42368.291666666664</v>
      </c>
      <c r="E2093" s="16">
        <v>514</v>
      </c>
      <c r="F2093" s="71" t="s">
        <v>153</v>
      </c>
      <c r="G2093" s="16">
        <f t="shared" si="69"/>
        <v>5.6539999999999999</v>
      </c>
      <c r="H2093" s="20">
        <v>-19.47</v>
      </c>
      <c r="I2093" s="20">
        <v>-40.22</v>
      </c>
      <c r="J2093" s="16">
        <v>15</v>
      </c>
      <c r="K2093" s="16">
        <v>54.5</v>
      </c>
      <c r="L2093" s="16" t="s">
        <v>151</v>
      </c>
      <c r="M2093" s="78"/>
    </row>
    <row r="2094" spans="1:13" ht="30" x14ac:dyDescent="0.2">
      <c r="A2094" s="27" t="s">
        <v>291</v>
      </c>
      <c r="B2094" s="75" t="s">
        <v>153</v>
      </c>
      <c r="C2094" s="28">
        <v>1.2E-2</v>
      </c>
      <c r="D2094" s="31">
        <v>42363.291666666664</v>
      </c>
      <c r="E2094" s="16">
        <v>514</v>
      </c>
      <c r="F2094" s="71" t="s">
        <v>153</v>
      </c>
      <c r="G2094" s="16">
        <f t="shared" si="69"/>
        <v>6.1680000000000001</v>
      </c>
      <c r="H2094" s="20">
        <v>-19.47</v>
      </c>
      <c r="I2094" s="20">
        <v>-40.22</v>
      </c>
      <c r="J2094" s="16">
        <v>15</v>
      </c>
      <c r="K2094" s="16">
        <v>54.5</v>
      </c>
      <c r="L2094" s="16" t="s">
        <v>151</v>
      </c>
      <c r="M2094" s="78"/>
    </row>
    <row r="2095" spans="1:13" ht="30" x14ac:dyDescent="0.2">
      <c r="A2095" s="27" t="s">
        <v>291</v>
      </c>
      <c r="B2095" s="75" t="s">
        <v>153</v>
      </c>
      <c r="C2095" s="28">
        <v>1.4E-2</v>
      </c>
      <c r="D2095" s="31">
        <v>42365.791666666664</v>
      </c>
      <c r="E2095" s="16">
        <v>514</v>
      </c>
      <c r="F2095" s="71" t="s">
        <v>153</v>
      </c>
      <c r="G2095" s="16">
        <f t="shared" si="69"/>
        <v>7.1959999999999997</v>
      </c>
      <c r="H2095" s="20">
        <v>-19.47</v>
      </c>
      <c r="I2095" s="20">
        <v>-40.22</v>
      </c>
      <c r="J2095" s="16">
        <v>15</v>
      </c>
      <c r="K2095" s="16">
        <v>54.5</v>
      </c>
      <c r="L2095" s="16" t="s">
        <v>151</v>
      </c>
      <c r="M2095" s="78"/>
    </row>
    <row r="2096" spans="1:13" ht="30" x14ac:dyDescent="0.2">
      <c r="A2096" s="27" t="s">
        <v>291</v>
      </c>
      <c r="B2096" s="75" t="s">
        <v>153</v>
      </c>
      <c r="C2096" s="28">
        <v>1.4E-2</v>
      </c>
      <c r="D2096" s="31">
        <v>42367.291666666664</v>
      </c>
      <c r="E2096" s="16">
        <v>514</v>
      </c>
      <c r="F2096" s="71" t="s">
        <v>153</v>
      </c>
      <c r="G2096" s="16">
        <f t="shared" si="69"/>
        <v>7.1959999999999997</v>
      </c>
      <c r="H2096" s="20">
        <v>-19.47</v>
      </c>
      <c r="I2096" s="20">
        <v>-40.22</v>
      </c>
      <c r="J2096" s="16">
        <v>15</v>
      </c>
      <c r="K2096" s="16">
        <v>54.5</v>
      </c>
      <c r="L2096" s="16" t="s">
        <v>151</v>
      </c>
      <c r="M2096" s="78"/>
    </row>
    <row r="2097" spans="1:13" ht="30" x14ac:dyDescent="0.2">
      <c r="A2097" s="27" t="s">
        <v>291</v>
      </c>
      <c r="B2097" s="75" t="s">
        <v>153</v>
      </c>
      <c r="C2097" s="28">
        <v>1.4999999999999999E-2</v>
      </c>
      <c r="D2097" s="31">
        <v>42342.291666666664</v>
      </c>
      <c r="E2097" s="16">
        <v>514</v>
      </c>
      <c r="F2097" s="71" t="s">
        <v>153</v>
      </c>
      <c r="G2097" s="16">
        <f t="shared" si="69"/>
        <v>7.71</v>
      </c>
      <c r="H2097" s="20">
        <v>-19.47</v>
      </c>
      <c r="I2097" s="20">
        <v>-40.22</v>
      </c>
      <c r="J2097" s="16">
        <v>15</v>
      </c>
      <c r="K2097" s="16">
        <v>54.5</v>
      </c>
      <c r="L2097" s="16" t="s">
        <v>151</v>
      </c>
      <c r="M2097" s="78"/>
    </row>
    <row r="2098" spans="1:13" ht="30" x14ac:dyDescent="0.2">
      <c r="A2098" s="27" t="s">
        <v>291</v>
      </c>
      <c r="B2098" s="75" t="s">
        <v>153</v>
      </c>
      <c r="C2098" s="28">
        <v>1.4999999999999999E-2</v>
      </c>
      <c r="D2098" s="31">
        <v>42366.291666666664</v>
      </c>
      <c r="E2098" s="16">
        <v>514</v>
      </c>
      <c r="F2098" s="71" t="s">
        <v>153</v>
      </c>
      <c r="G2098" s="16">
        <f t="shared" si="69"/>
        <v>7.71</v>
      </c>
      <c r="H2098" s="20">
        <v>-19.47</v>
      </c>
      <c r="I2098" s="20">
        <v>-40.22</v>
      </c>
      <c r="J2098" s="16">
        <v>15</v>
      </c>
      <c r="K2098" s="16">
        <v>54.5</v>
      </c>
      <c r="L2098" s="16" t="s">
        <v>151</v>
      </c>
      <c r="M2098" s="78"/>
    </row>
    <row r="2099" spans="1:13" ht="30" x14ac:dyDescent="0.2">
      <c r="A2099" s="55" t="s">
        <v>291</v>
      </c>
      <c r="B2099" s="75" t="s">
        <v>153</v>
      </c>
      <c r="C2099" s="45">
        <v>1.6E-2</v>
      </c>
      <c r="D2099" s="46">
        <v>42337.791666666664</v>
      </c>
      <c r="E2099" s="16">
        <v>217</v>
      </c>
      <c r="F2099" s="71" t="s">
        <v>153</v>
      </c>
      <c r="G2099" s="16">
        <f t="shared" si="69"/>
        <v>3.472</v>
      </c>
      <c r="H2099" s="20">
        <v>-19.47</v>
      </c>
      <c r="I2099" s="20">
        <v>-40.22</v>
      </c>
      <c r="J2099" s="16">
        <v>15</v>
      </c>
      <c r="K2099" s="16">
        <v>14.3</v>
      </c>
      <c r="L2099" s="16" t="s">
        <v>151</v>
      </c>
      <c r="M2099" s="78"/>
    </row>
    <row r="2100" spans="1:13" ht="30" x14ac:dyDescent="0.2">
      <c r="A2100" s="27" t="s">
        <v>291</v>
      </c>
      <c r="B2100" s="75" t="s">
        <v>153</v>
      </c>
      <c r="C2100" s="28">
        <v>1.6E-2</v>
      </c>
      <c r="D2100" s="31">
        <v>42356.291666666664</v>
      </c>
      <c r="E2100" s="16">
        <v>514</v>
      </c>
      <c r="F2100" s="71" t="s">
        <v>153</v>
      </c>
      <c r="G2100" s="16">
        <f t="shared" si="69"/>
        <v>8.2240000000000002</v>
      </c>
      <c r="H2100" s="20">
        <v>-19.47</v>
      </c>
      <c r="I2100" s="20">
        <v>-40.22</v>
      </c>
      <c r="J2100" s="16">
        <v>15</v>
      </c>
      <c r="K2100" s="16">
        <v>54.5</v>
      </c>
      <c r="L2100" s="16" t="s">
        <v>151</v>
      </c>
      <c r="M2100" s="78"/>
    </row>
    <row r="2101" spans="1:13" ht="30" x14ac:dyDescent="0.2">
      <c r="A2101" s="27" t="s">
        <v>291</v>
      </c>
      <c r="B2101" s="75" t="s">
        <v>153</v>
      </c>
      <c r="C2101" s="28">
        <v>1.6E-2</v>
      </c>
      <c r="D2101" s="31">
        <v>42362.291666666664</v>
      </c>
      <c r="E2101" s="16">
        <v>514</v>
      </c>
      <c r="F2101" s="71" t="s">
        <v>153</v>
      </c>
      <c r="G2101" s="16">
        <f t="shared" si="69"/>
        <v>8.2240000000000002</v>
      </c>
      <c r="H2101" s="20">
        <v>-19.47</v>
      </c>
      <c r="I2101" s="20">
        <v>-40.22</v>
      </c>
      <c r="J2101" s="16">
        <v>15</v>
      </c>
      <c r="K2101" s="16">
        <v>54.5</v>
      </c>
      <c r="L2101" s="16" t="s">
        <v>151</v>
      </c>
      <c r="M2101" s="78"/>
    </row>
    <row r="2102" spans="1:13" ht="30" x14ac:dyDescent="0.2">
      <c r="A2102" s="27" t="s">
        <v>291</v>
      </c>
      <c r="B2102" s="75" t="s">
        <v>153</v>
      </c>
      <c r="C2102" s="28">
        <v>1.7000000000000001E-2</v>
      </c>
      <c r="D2102" s="31">
        <v>42343.291666666664</v>
      </c>
      <c r="E2102" s="16">
        <v>514</v>
      </c>
      <c r="F2102" s="71" t="s">
        <v>153</v>
      </c>
      <c r="G2102" s="16">
        <f t="shared" si="69"/>
        <v>8.7380000000000013</v>
      </c>
      <c r="H2102" s="20">
        <v>-19.47</v>
      </c>
      <c r="I2102" s="20">
        <v>-40.22</v>
      </c>
      <c r="J2102" s="16">
        <v>15</v>
      </c>
      <c r="K2102" s="16">
        <v>54.5</v>
      </c>
      <c r="L2102" s="16" t="s">
        <v>151</v>
      </c>
      <c r="M2102" s="78"/>
    </row>
    <row r="2103" spans="1:13" ht="30" x14ac:dyDescent="0.2">
      <c r="A2103" s="27" t="s">
        <v>291</v>
      </c>
      <c r="B2103" s="75" t="s">
        <v>153</v>
      </c>
      <c r="C2103" s="28">
        <v>1.7000000000000001E-2</v>
      </c>
      <c r="D2103" s="31">
        <v>42364.791666666664</v>
      </c>
      <c r="E2103" s="16">
        <v>514</v>
      </c>
      <c r="F2103" s="71" t="s">
        <v>153</v>
      </c>
      <c r="G2103" s="16">
        <f t="shared" si="69"/>
        <v>8.7380000000000013</v>
      </c>
      <c r="H2103" s="20">
        <v>-19.47</v>
      </c>
      <c r="I2103" s="20">
        <v>-40.22</v>
      </c>
      <c r="J2103" s="16">
        <v>15</v>
      </c>
      <c r="K2103" s="16">
        <v>54.5</v>
      </c>
      <c r="L2103" s="16" t="s">
        <v>151</v>
      </c>
      <c r="M2103" s="78"/>
    </row>
    <row r="2104" spans="1:13" ht="30" x14ac:dyDescent="0.2">
      <c r="A2104" s="27" t="s">
        <v>291</v>
      </c>
      <c r="B2104" s="75" t="s">
        <v>153</v>
      </c>
      <c r="C2104" s="28">
        <v>1.7000000000000001E-2</v>
      </c>
      <c r="D2104" s="31">
        <v>42365.291666666664</v>
      </c>
      <c r="E2104" s="16">
        <v>514</v>
      </c>
      <c r="F2104" s="71" t="s">
        <v>153</v>
      </c>
      <c r="G2104" s="16">
        <f t="shared" si="69"/>
        <v>8.7380000000000013</v>
      </c>
      <c r="H2104" s="20">
        <v>-19.47</v>
      </c>
      <c r="I2104" s="20">
        <v>-40.22</v>
      </c>
      <c r="J2104" s="16">
        <v>15</v>
      </c>
      <c r="K2104" s="16">
        <v>54.5</v>
      </c>
      <c r="L2104" s="16" t="s">
        <v>151</v>
      </c>
      <c r="M2104" s="78"/>
    </row>
    <row r="2105" spans="1:13" ht="30" x14ac:dyDescent="0.2">
      <c r="A2105" s="27" t="s">
        <v>291</v>
      </c>
      <c r="B2105" s="75" t="s">
        <v>153</v>
      </c>
      <c r="C2105" s="28">
        <v>1.7999999999999999E-2</v>
      </c>
      <c r="D2105" s="31">
        <v>42344.291666666664</v>
      </c>
      <c r="E2105" s="16">
        <v>514</v>
      </c>
      <c r="F2105" s="71" t="s">
        <v>153</v>
      </c>
      <c r="G2105" s="16">
        <f t="shared" si="69"/>
        <v>9.2519999999999989</v>
      </c>
      <c r="H2105" s="20">
        <v>-19.47</v>
      </c>
      <c r="I2105" s="20">
        <v>-40.22</v>
      </c>
      <c r="J2105" s="16">
        <v>15</v>
      </c>
      <c r="K2105" s="16">
        <v>54.5</v>
      </c>
      <c r="L2105" s="16" t="s">
        <v>151</v>
      </c>
      <c r="M2105" s="78"/>
    </row>
    <row r="2106" spans="1:13" ht="30" x14ac:dyDescent="0.2">
      <c r="A2106" s="27" t="s">
        <v>291</v>
      </c>
      <c r="B2106" s="75" t="s">
        <v>153</v>
      </c>
      <c r="C2106" s="28">
        <v>1.7999999999999999E-2</v>
      </c>
      <c r="D2106" s="31">
        <v>42354.291666666664</v>
      </c>
      <c r="E2106" s="16">
        <v>514</v>
      </c>
      <c r="F2106" s="71" t="s">
        <v>153</v>
      </c>
      <c r="G2106" s="16">
        <f t="shared" si="69"/>
        <v>9.2519999999999989</v>
      </c>
      <c r="H2106" s="20">
        <v>-19.47</v>
      </c>
      <c r="I2106" s="20">
        <v>-40.22</v>
      </c>
      <c r="J2106" s="16">
        <v>15</v>
      </c>
      <c r="K2106" s="16">
        <v>54.5</v>
      </c>
      <c r="L2106" s="16" t="s">
        <v>151</v>
      </c>
      <c r="M2106" s="78"/>
    </row>
    <row r="2107" spans="1:13" ht="30" x14ac:dyDescent="0.2">
      <c r="A2107" s="55" t="s">
        <v>291</v>
      </c>
      <c r="B2107" s="75" t="s">
        <v>153</v>
      </c>
      <c r="C2107" s="45">
        <v>1.9E-2</v>
      </c>
      <c r="D2107" s="46">
        <v>42338.791666666664</v>
      </c>
      <c r="E2107" s="16">
        <v>217</v>
      </c>
      <c r="F2107" s="71" t="s">
        <v>153</v>
      </c>
      <c r="G2107" s="16">
        <f t="shared" si="69"/>
        <v>4.1230000000000002</v>
      </c>
      <c r="H2107" s="20">
        <v>-19.47</v>
      </c>
      <c r="I2107" s="20">
        <v>-40.22</v>
      </c>
      <c r="J2107" s="16">
        <v>15</v>
      </c>
      <c r="K2107" s="16">
        <v>14.3</v>
      </c>
      <c r="L2107" s="16" t="s">
        <v>151</v>
      </c>
      <c r="M2107" s="78"/>
    </row>
    <row r="2108" spans="1:13" ht="30" x14ac:dyDescent="0.2">
      <c r="A2108" s="55" t="s">
        <v>291</v>
      </c>
      <c r="B2108" s="75" t="s">
        <v>153</v>
      </c>
      <c r="C2108" s="45">
        <v>0.02</v>
      </c>
      <c r="D2108" s="46">
        <v>42338.291666666664</v>
      </c>
      <c r="E2108" s="16">
        <v>217</v>
      </c>
      <c r="F2108" s="71" t="s">
        <v>153</v>
      </c>
      <c r="G2108" s="16">
        <f t="shared" si="69"/>
        <v>4.34</v>
      </c>
      <c r="H2108" s="20">
        <v>-19.47</v>
      </c>
      <c r="I2108" s="20">
        <v>-40.22</v>
      </c>
      <c r="J2108" s="16">
        <v>15</v>
      </c>
      <c r="K2108" s="16">
        <v>14.3</v>
      </c>
      <c r="L2108" s="16" t="s">
        <v>151</v>
      </c>
      <c r="M2108" s="78"/>
    </row>
    <row r="2109" spans="1:13" ht="30" x14ac:dyDescent="0.2">
      <c r="A2109" s="27" t="s">
        <v>291</v>
      </c>
      <c r="B2109" s="75" t="s">
        <v>153</v>
      </c>
      <c r="C2109" s="28">
        <v>0.02</v>
      </c>
      <c r="D2109" s="31">
        <v>42347.791666666664</v>
      </c>
      <c r="E2109" s="16">
        <v>514</v>
      </c>
      <c r="F2109" s="71" t="s">
        <v>153</v>
      </c>
      <c r="G2109" s="16">
        <f t="shared" si="69"/>
        <v>10.28</v>
      </c>
      <c r="H2109" s="20">
        <v>-19.47</v>
      </c>
      <c r="I2109" s="20">
        <v>-40.22</v>
      </c>
      <c r="J2109" s="16">
        <v>15</v>
      </c>
      <c r="K2109" s="16">
        <v>54.5</v>
      </c>
      <c r="L2109" s="16" t="s">
        <v>151</v>
      </c>
      <c r="M2109" s="78"/>
    </row>
    <row r="2110" spans="1:13" ht="30" x14ac:dyDescent="0.2">
      <c r="A2110" s="27" t="s">
        <v>291</v>
      </c>
      <c r="B2110" s="75" t="s">
        <v>153</v>
      </c>
      <c r="C2110" s="28">
        <v>0.02</v>
      </c>
      <c r="D2110" s="31">
        <v>42361.791666666664</v>
      </c>
      <c r="E2110" s="16">
        <v>514</v>
      </c>
      <c r="F2110" s="71" t="s">
        <v>153</v>
      </c>
      <c r="G2110" s="16">
        <f t="shared" si="69"/>
        <v>10.28</v>
      </c>
      <c r="H2110" s="20">
        <v>-19.47</v>
      </c>
      <c r="I2110" s="20">
        <v>-40.22</v>
      </c>
      <c r="J2110" s="16">
        <v>15</v>
      </c>
      <c r="K2110" s="16">
        <v>54.5</v>
      </c>
      <c r="L2110" s="16" t="s">
        <v>151</v>
      </c>
      <c r="M2110" s="78"/>
    </row>
    <row r="2111" spans="1:13" ht="30" x14ac:dyDescent="0.2">
      <c r="A2111" s="55" t="s">
        <v>291</v>
      </c>
      <c r="B2111" s="45">
        <v>5.6800000000000002E-3</v>
      </c>
      <c r="C2111" s="45">
        <v>2.06E-2</v>
      </c>
      <c r="D2111" s="46">
        <v>42329.416666666664</v>
      </c>
      <c r="E2111" s="16">
        <v>217</v>
      </c>
      <c r="F2111" s="16">
        <f>B2111*E2111</f>
        <v>1.2325600000000001</v>
      </c>
      <c r="G2111" s="16">
        <f t="shared" si="69"/>
        <v>4.4702000000000002</v>
      </c>
      <c r="H2111" s="20">
        <v>-19.47</v>
      </c>
      <c r="I2111" s="20">
        <v>-40.22</v>
      </c>
      <c r="J2111" s="16">
        <v>15</v>
      </c>
      <c r="K2111" s="16">
        <v>14.3</v>
      </c>
      <c r="L2111" s="16" t="s">
        <v>151</v>
      </c>
      <c r="M2111" s="78"/>
    </row>
    <row r="2112" spans="1:13" ht="30" x14ac:dyDescent="0.2">
      <c r="A2112" s="27" t="s">
        <v>291</v>
      </c>
      <c r="B2112" s="75" t="s">
        <v>153</v>
      </c>
      <c r="C2112" s="28">
        <v>2.1000000000000001E-2</v>
      </c>
      <c r="D2112" s="31">
        <v>42343.791666666664</v>
      </c>
      <c r="E2112" s="16">
        <v>514</v>
      </c>
      <c r="F2112" s="71" t="s">
        <v>153</v>
      </c>
      <c r="G2112" s="16">
        <f t="shared" si="69"/>
        <v>10.794</v>
      </c>
      <c r="H2112" s="20">
        <v>-19.47</v>
      </c>
      <c r="I2112" s="20">
        <v>-40.22</v>
      </c>
      <c r="J2112" s="16">
        <v>15</v>
      </c>
      <c r="K2112" s="16">
        <v>54.5</v>
      </c>
      <c r="L2112" s="16" t="s">
        <v>151</v>
      </c>
      <c r="M2112" s="78"/>
    </row>
    <row r="2113" spans="1:13" ht="30" x14ac:dyDescent="0.2">
      <c r="A2113" s="27" t="s">
        <v>291</v>
      </c>
      <c r="B2113" s="75" t="s">
        <v>153</v>
      </c>
      <c r="C2113" s="28">
        <v>2.1000000000000001E-2</v>
      </c>
      <c r="D2113" s="31">
        <v>42355.291666666664</v>
      </c>
      <c r="E2113" s="16">
        <v>514</v>
      </c>
      <c r="F2113" s="71" t="s">
        <v>153</v>
      </c>
      <c r="G2113" s="16">
        <f t="shared" si="69"/>
        <v>10.794</v>
      </c>
      <c r="H2113" s="20">
        <v>-19.47</v>
      </c>
      <c r="I2113" s="20">
        <v>-40.22</v>
      </c>
      <c r="J2113" s="16">
        <v>15</v>
      </c>
      <c r="K2113" s="16">
        <v>54.5</v>
      </c>
      <c r="L2113" s="16" t="s">
        <v>151</v>
      </c>
      <c r="M2113" s="78"/>
    </row>
    <row r="2114" spans="1:13" ht="30" x14ac:dyDescent="0.2">
      <c r="A2114" s="55" t="s">
        <v>291</v>
      </c>
      <c r="B2114" s="75" t="s">
        <v>153</v>
      </c>
      <c r="C2114" s="45">
        <v>2.4E-2</v>
      </c>
      <c r="D2114" s="46">
        <v>42337.291666666664</v>
      </c>
      <c r="E2114" s="16">
        <v>217</v>
      </c>
      <c r="F2114" s="71" t="s">
        <v>153</v>
      </c>
      <c r="G2114" s="16">
        <f t="shared" si="69"/>
        <v>5.2080000000000002</v>
      </c>
      <c r="H2114" s="20">
        <v>-19.47</v>
      </c>
      <c r="I2114" s="20">
        <v>-40.22</v>
      </c>
      <c r="J2114" s="16">
        <v>15</v>
      </c>
      <c r="K2114" s="16">
        <v>14.3</v>
      </c>
      <c r="L2114" s="16" t="s">
        <v>151</v>
      </c>
      <c r="M2114" s="78"/>
    </row>
    <row r="2115" spans="1:13" ht="30" x14ac:dyDescent="0.2">
      <c r="A2115" s="27" t="s">
        <v>291</v>
      </c>
      <c r="B2115" s="75" t="s">
        <v>153</v>
      </c>
      <c r="C2115" s="28">
        <v>2.4E-2</v>
      </c>
      <c r="D2115" s="31">
        <v>42368.791666666664</v>
      </c>
      <c r="E2115" s="16">
        <v>514</v>
      </c>
      <c r="F2115" s="71" t="s">
        <v>153</v>
      </c>
      <c r="G2115" s="16">
        <f t="shared" si="69"/>
        <v>12.336</v>
      </c>
      <c r="H2115" s="20">
        <v>-19.47</v>
      </c>
      <c r="I2115" s="20">
        <v>-40.22</v>
      </c>
      <c r="J2115" s="16">
        <v>15</v>
      </c>
      <c r="K2115" s="16">
        <v>54.5</v>
      </c>
      <c r="L2115" s="16" t="s">
        <v>151</v>
      </c>
      <c r="M2115" s="78"/>
    </row>
    <row r="2116" spans="1:13" ht="30" x14ac:dyDescent="0.2">
      <c r="A2116" s="55" t="s">
        <v>291</v>
      </c>
      <c r="B2116" s="45">
        <v>4.5199999999999997E-3</v>
      </c>
      <c r="C2116" s="45">
        <v>2.6499999999999999E-2</v>
      </c>
      <c r="D2116" s="46">
        <v>42329.916666666664</v>
      </c>
      <c r="E2116" s="16">
        <v>217</v>
      </c>
      <c r="F2116" s="16">
        <f>B2116*E2116</f>
        <v>0.98083999999999993</v>
      </c>
      <c r="G2116" s="16">
        <f t="shared" si="69"/>
        <v>5.7504999999999997</v>
      </c>
      <c r="H2116" s="20">
        <v>-19.47</v>
      </c>
      <c r="I2116" s="20">
        <v>-40.22</v>
      </c>
      <c r="J2116" s="16">
        <v>15</v>
      </c>
      <c r="K2116" s="16">
        <v>14.3</v>
      </c>
      <c r="L2116" s="16" t="s">
        <v>151</v>
      </c>
      <c r="M2116" s="78"/>
    </row>
    <row r="2117" spans="1:13" ht="30" x14ac:dyDescent="0.2">
      <c r="A2117" s="55" t="s">
        <v>291</v>
      </c>
      <c r="B2117" s="45">
        <v>5.0099999999999999E-2</v>
      </c>
      <c r="C2117" s="45">
        <v>0.03</v>
      </c>
      <c r="D2117" s="46">
        <v>42329.916666666664</v>
      </c>
      <c r="E2117" s="16">
        <v>217</v>
      </c>
      <c r="F2117" s="16">
        <f>B2117*E2117</f>
        <v>10.871700000000001</v>
      </c>
      <c r="G2117" s="16">
        <f t="shared" si="69"/>
        <v>6.51</v>
      </c>
      <c r="H2117" s="20">
        <v>-19.47</v>
      </c>
      <c r="I2117" s="20">
        <v>-40.22</v>
      </c>
      <c r="J2117" s="16">
        <v>15</v>
      </c>
      <c r="K2117" s="16">
        <v>14.3</v>
      </c>
      <c r="L2117" s="16" t="s">
        <v>151</v>
      </c>
      <c r="M2117" s="78"/>
    </row>
    <row r="2118" spans="1:13" ht="30" x14ac:dyDescent="0.2">
      <c r="A2118" s="27" t="s">
        <v>291</v>
      </c>
      <c r="B2118" s="75" t="s">
        <v>153</v>
      </c>
      <c r="C2118" s="28">
        <v>0.03</v>
      </c>
      <c r="D2118" s="31">
        <v>42354.791666666664</v>
      </c>
      <c r="E2118" s="16">
        <v>514</v>
      </c>
      <c r="F2118" s="71" t="s">
        <v>153</v>
      </c>
      <c r="G2118" s="16">
        <f t="shared" si="69"/>
        <v>15.42</v>
      </c>
      <c r="H2118" s="20">
        <v>-19.47</v>
      </c>
      <c r="I2118" s="20">
        <v>-40.22</v>
      </c>
      <c r="J2118" s="16">
        <v>15</v>
      </c>
      <c r="K2118" s="16">
        <v>54.5</v>
      </c>
      <c r="L2118" s="16" t="s">
        <v>151</v>
      </c>
      <c r="M2118" s="78"/>
    </row>
    <row r="2119" spans="1:13" ht="30" x14ac:dyDescent="0.2">
      <c r="A2119" s="55" t="s">
        <v>291</v>
      </c>
      <c r="B2119" s="45">
        <v>4.5199999999999997E-2</v>
      </c>
      <c r="C2119" s="45">
        <v>0.04</v>
      </c>
      <c r="D2119" s="46">
        <v>42329.416666666664</v>
      </c>
      <c r="E2119" s="16">
        <v>217</v>
      </c>
      <c r="F2119" s="16">
        <f>B2119*E2119</f>
        <v>9.8083999999999989</v>
      </c>
      <c r="G2119" s="16">
        <f t="shared" si="69"/>
        <v>8.68</v>
      </c>
      <c r="H2119" s="20">
        <v>-19.47</v>
      </c>
      <c r="I2119" s="20">
        <v>-40.22</v>
      </c>
      <c r="J2119" s="16">
        <v>15</v>
      </c>
      <c r="K2119" s="16">
        <v>14.3</v>
      </c>
      <c r="L2119" s="16" t="s">
        <v>151</v>
      </c>
      <c r="M2119" s="78"/>
    </row>
    <row r="2120" spans="1:13" ht="30" x14ac:dyDescent="0.2">
      <c r="A2120" s="55" t="s">
        <v>291</v>
      </c>
      <c r="B2120" s="45">
        <v>1.9400000000000001E-2</v>
      </c>
      <c r="C2120" s="45">
        <v>0.05</v>
      </c>
      <c r="D2120" s="46">
        <v>42330.416666666664</v>
      </c>
      <c r="E2120" s="16">
        <v>217</v>
      </c>
      <c r="F2120" s="16">
        <f>B2120*E2120</f>
        <v>4.2098000000000004</v>
      </c>
      <c r="G2120" s="16">
        <f t="shared" si="69"/>
        <v>10.850000000000001</v>
      </c>
      <c r="H2120" s="20">
        <v>-19.47</v>
      </c>
      <c r="I2120" s="20">
        <v>-40.22</v>
      </c>
      <c r="J2120" s="16">
        <v>15</v>
      </c>
      <c r="K2120" s="16">
        <v>14.3</v>
      </c>
      <c r="L2120" s="16" t="s">
        <v>151</v>
      </c>
      <c r="M2120" s="78"/>
    </row>
    <row r="2121" spans="1:13" ht="30" x14ac:dyDescent="0.2">
      <c r="A2121" s="55" t="s">
        <v>291</v>
      </c>
      <c r="B2121" s="45">
        <v>7.0699999999999999E-2</v>
      </c>
      <c r="C2121" s="45">
        <v>0.05</v>
      </c>
      <c r="D2121" s="46">
        <v>42330.166666666664</v>
      </c>
      <c r="E2121" s="16">
        <v>217</v>
      </c>
      <c r="F2121" s="16">
        <f>B2121*E2121</f>
        <v>15.341899999999999</v>
      </c>
      <c r="G2121" s="16">
        <f t="shared" si="69"/>
        <v>10.850000000000001</v>
      </c>
      <c r="H2121" s="20">
        <v>-19.47</v>
      </c>
      <c r="I2121" s="20">
        <v>-40.22</v>
      </c>
      <c r="J2121" s="16">
        <v>15</v>
      </c>
      <c r="K2121" s="16">
        <v>14.3</v>
      </c>
      <c r="L2121" s="16" t="s">
        <v>151</v>
      </c>
      <c r="M2121" s="78"/>
    </row>
    <row r="2122" spans="1:13" ht="30" x14ac:dyDescent="0.2">
      <c r="A2122" s="55" t="s">
        <v>291</v>
      </c>
      <c r="B2122" s="45">
        <v>7.7700000000000005E-2</v>
      </c>
      <c r="C2122" s="45">
        <v>0.06</v>
      </c>
      <c r="D2122" s="46">
        <v>42329.666666666664</v>
      </c>
      <c r="E2122" s="16">
        <v>217</v>
      </c>
      <c r="F2122" s="16">
        <f>B2122*E2122</f>
        <v>16.860900000000001</v>
      </c>
      <c r="G2122" s="16">
        <f t="shared" si="69"/>
        <v>13.02</v>
      </c>
      <c r="H2122" s="20">
        <v>-19.47</v>
      </c>
      <c r="I2122" s="20">
        <v>-40.22</v>
      </c>
      <c r="J2122" s="16">
        <v>15</v>
      </c>
      <c r="K2122" s="16">
        <v>14.3</v>
      </c>
      <c r="L2122" s="16" t="s">
        <v>151</v>
      </c>
      <c r="M2122" s="78"/>
    </row>
    <row r="2123" spans="1:13" ht="30" x14ac:dyDescent="0.2">
      <c r="A2123" s="27" t="s">
        <v>291</v>
      </c>
      <c r="B2123" s="75" t="s">
        <v>153</v>
      </c>
      <c r="C2123" s="28">
        <v>0.34</v>
      </c>
      <c r="D2123" s="31">
        <v>42342.791666666664</v>
      </c>
      <c r="E2123" s="16">
        <v>514</v>
      </c>
      <c r="F2123" s="71" t="s">
        <v>153</v>
      </c>
      <c r="G2123" s="16">
        <f t="shared" si="69"/>
        <v>174.76000000000002</v>
      </c>
      <c r="H2123" s="20">
        <v>-19.47</v>
      </c>
      <c r="I2123" s="20">
        <v>-40.22</v>
      </c>
      <c r="J2123" s="16">
        <v>15</v>
      </c>
      <c r="K2123" s="16">
        <v>54.5</v>
      </c>
      <c r="L2123" s="16" t="s">
        <v>151</v>
      </c>
      <c r="M2123" s="78"/>
    </row>
    <row r="2124" spans="1:13" ht="30" x14ac:dyDescent="0.2">
      <c r="A2124" s="55" t="s">
        <v>291</v>
      </c>
      <c r="B2124" s="45">
        <v>1.4300000000000001E-3</v>
      </c>
      <c r="C2124" s="71" t="s">
        <v>153</v>
      </c>
      <c r="D2124" s="46">
        <v>42329.666666666664</v>
      </c>
      <c r="E2124" s="16">
        <v>217</v>
      </c>
      <c r="F2124" s="16">
        <f>B2124*E2124</f>
        <v>0.31031000000000003</v>
      </c>
      <c r="G2124" s="71" t="s">
        <v>153</v>
      </c>
      <c r="H2124" s="20">
        <v>-19.47</v>
      </c>
      <c r="I2124" s="20">
        <v>-40.22</v>
      </c>
      <c r="J2124" s="16">
        <v>15</v>
      </c>
      <c r="K2124" s="16">
        <v>14.3</v>
      </c>
      <c r="L2124" s="16" t="s">
        <v>151</v>
      </c>
      <c r="M2124" s="78"/>
    </row>
    <row r="2125" spans="1:13" x14ac:dyDescent="0.2">
      <c r="A2125" s="55" t="s">
        <v>297</v>
      </c>
      <c r="B2125" s="75" t="s">
        <v>153</v>
      </c>
      <c r="C2125" s="45">
        <v>2.33E-3</v>
      </c>
      <c r="D2125" s="46">
        <v>42318.604166666664</v>
      </c>
      <c r="E2125" s="16">
        <v>296</v>
      </c>
      <c r="F2125" s="71" t="s">
        <v>153</v>
      </c>
      <c r="G2125" s="16">
        <f t="shared" ref="G2125:G2130" si="70">C2125*E2125</f>
        <v>0.68967999999999996</v>
      </c>
      <c r="H2125" s="20">
        <v>-19.41</v>
      </c>
      <c r="I2125" s="20">
        <v>-40.07</v>
      </c>
      <c r="J2125" s="16">
        <v>9</v>
      </c>
      <c r="K2125" s="16">
        <v>47.6</v>
      </c>
      <c r="L2125" s="16" t="s">
        <v>151</v>
      </c>
      <c r="M2125" s="78"/>
    </row>
    <row r="2126" spans="1:13" x14ac:dyDescent="0.2">
      <c r="A2126" s="27" t="s">
        <v>297</v>
      </c>
      <c r="B2126" s="75" t="s">
        <v>153</v>
      </c>
      <c r="C2126" s="28">
        <v>8.0000000000000002E-3</v>
      </c>
      <c r="D2126" s="31">
        <v>42368.574305555558</v>
      </c>
      <c r="E2126" s="16">
        <v>586</v>
      </c>
      <c r="F2126" s="71" t="s">
        <v>153</v>
      </c>
      <c r="G2126" s="16">
        <f t="shared" si="70"/>
        <v>4.6879999999999997</v>
      </c>
      <c r="H2126" s="20">
        <v>-19.41</v>
      </c>
      <c r="I2126" s="20">
        <v>-40.07</v>
      </c>
      <c r="J2126" s="16">
        <v>9</v>
      </c>
      <c r="K2126" s="16">
        <v>86.9</v>
      </c>
      <c r="L2126" s="16" t="s">
        <v>151</v>
      </c>
      <c r="M2126" s="78"/>
    </row>
    <row r="2127" spans="1:13" x14ac:dyDescent="0.2">
      <c r="A2127" s="27" t="s">
        <v>297</v>
      </c>
      <c r="B2127" s="75" t="s">
        <v>153</v>
      </c>
      <c r="C2127" s="28">
        <v>8.9999999999999993E-3</v>
      </c>
      <c r="D2127" s="31">
        <v>42361.845138888886</v>
      </c>
      <c r="E2127" s="16">
        <v>586</v>
      </c>
      <c r="F2127" s="71" t="s">
        <v>153</v>
      </c>
      <c r="G2127" s="16">
        <f t="shared" si="70"/>
        <v>5.274</v>
      </c>
      <c r="H2127" s="20">
        <v>-19.41</v>
      </c>
      <c r="I2127" s="20">
        <v>-40.07</v>
      </c>
      <c r="J2127" s="16">
        <v>9</v>
      </c>
      <c r="K2127" s="16">
        <v>86.9</v>
      </c>
      <c r="L2127" s="16" t="s">
        <v>151</v>
      </c>
      <c r="M2127" s="78"/>
    </row>
    <row r="2128" spans="1:13" x14ac:dyDescent="0.2">
      <c r="A2128" s="55" t="s">
        <v>297</v>
      </c>
      <c r="B2128" s="45">
        <v>7.3499999999999998E-3</v>
      </c>
      <c r="C2128" s="45">
        <v>2.5499999999999998E-2</v>
      </c>
      <c r="D2128" s="46">
        <v>42329.455555555556</v>
      </c>
      <c r="E2128" s="16">
        <v>296</v>
      </c>
      <c r="F2128" s="16">
        <f>B2128*E2128</f>
        <v>2.1755999999999998</v>
      </c>
      <c r="G2128" s="16">
        <f t="shared" si="70"/>
        <v>7.5479999999999992</v>
      </c>
      <c r="H2128" s="20">
        <v>-19.41</v>
      </c>
      <c r="I2128" s="20">
        <v>-40.07</v>
      </c>
      <c r="J2128" s="16">
        <v>9</v>
      </c>
      <c r="K2128" s="16">
        <v>47.6</v>
      </c>
      <c r="L2128" s="16" t="s">
        <v>151</v>
      </c>
      <c r="M2128" s="78"/>
    </row>
    <row r="2129" spans="1:13" x14ac:dyDescent="0.2">
      <c r="A2129" s="27" t="s">
        <v>297</v>
      </c>
      <c r="B2129" s="75" t="s">
        <v>153</v>
      </c>
      <c r="C2129" s="28">
        <v>2.5999999999999999E-2</v>
      </c>
      <c r="D2129" s="31">
        <v>42352.388888888891</v>
      </c>
      <c r="E2129" s="16">
        <v>586</v>
      </c>
      <c r="F2129" s="71" t="s">
        <v>153</v>
      </c>
      <c r="G2129" s="16">
        <f t="shared" si="70"/>
        <v>15.235999999999999</v>
      </c>
      <c r="H2129" s="20">
        <v>-19.41</v>
      </c>
      <c r="I2129" s="20">
        <v>-40.07</v>
      </c>
      <c r="J2129" s="16">
        <v>9</v>
      </c>
      <c r="K2129" s="16">
        <v>86.9</v>
      </c>
      <c r="L2129" s="16" t="s">
        <v>151</v>
      </c>
      <c r="M2129" s="78"/>
    </row>
    <row r="2130" spans="1:13" x14ac:dyDescent="0.2">
      <c r="A2130" s="27" t="s">
        <v>297</v>
      </c>
      <c r="B2130" s="75" t="s">
        <v>153</v>
      </c>
      <c r="C2130" s="28">
        <v>3.4000000000000002E-2</v>
      </c>
      <c r="D2130" s="31">
        <v>42347.4375</v>
      </c>
      <c r="E2130" s="16">
        <v>586</v>
      </c>
      <c r="F2130" s="71" t="s">
        <v>153</v>
      </c>
      <c r="G2130" s="16">
        <f t="shared" si="70"/>
        <v>19.924000000000003</v>
      </c>
      <c r="H2130" s="20">
        <v>-19.41</v>
      </c>
      <c r="I2130" s="20">
        <v>-40.07</v>
      </c>
      <c r="J2130" s="16">
        <v>9</v>
      </c>
      <c r="K2130" s="16">
        <v>86.9</v>
      </c>
      <c r="L2130" s="16" t="s">
        <v>151</v>
      </c>
      <c r="M2130" s="78"/>
    </row>
    <row r="2131" spans="1:13" x14ac:dyDescent="0.2">
      <c r="A2131" s="55" t="s">
        <v>297</v>
      </c>
      <c r="B2131" s="45">
        <v>2.9499999999999999E-3</v>
      </c>
      <c r="C2131" s="71" t="s">
        <v>153</v>
      </c>
      <c r="D2131" s="46">
        <v>42335.444444444445</v>
      </c>
      <c r="E2131" s="16">
        <v>296</v>
      </c>
      <c r="F2131" s="16">
        <f>B2131*E2131</f>
        <v>0.87319999999999998</v>
      </c>
      <c r="G2131" s="71" t="s">
        <v>153</v>
      </c>
      <c r="H2131" s="20">
        <v>-19.41</v>
      </c>
      <c r="I2131" s="20">
        <v>-40.07</v>
      </c>
      <c r="J2131" s="16">
        <v>9</v>
      </c>
      <c r="K2131" s="16">
        <v>47.6</v>
      </c>
      <c r="L2131" s="16" t="s">
        <v>151</v>
      </c>
      <c r="M2131" s="78"/>
    </row>
    <row r="2132" spans="1:13" ht="30" x14ac:dyDescent="0.2">
      <c r="A2132" s="55" t="s">
        <v>318</v>
      </c>
      <c r="B2132" s="75" t="s">
        <v>153</v>
      </c>
      <c r="C2132" s="45">
        <v>1.47E-3</v>
      </c>
      <c r="D2132" s="46">
        <v>42319.354166666664</v>
      </c>
      <c r="E2132" s="16">
        <v>217</v>
      </c>
      <c r="F2132" s="71" t="s">
        <v>153</v>
      </c>
      <c r="G2132" s="16">
        <f>C2132*E2132</f>
        <v>0.31899</v>
      </c>
      <c r="H2132" s="20">
        <v>-19.649999999999999</v>
      </c>
      <c r="I2132" s="20">
        <v>-39.81</v>
      </c>
      <c r="J2132" s="16">
        <v>-1</v>
      </c>
      <c r="K2132" s="16">
        <v>14.3</v>
      </c>
      <c r="L2132" s="16" t="s">
        <v>151</v>
      </c>
      <c r="M2132" s="78"/>
    </row>
    <row r="2133" spans="1:13" ht="30" x14ac:dyDescent="0.2">
      <c r="A2133" s="27" t="s">
        <v>318</v>
      </c>
      <c r="B2133" s="75" t="s">
        <v>153</v>
      </c>
      <c r="C2133" s="28">
        <v>1.7999999999999999E-2</v>
      </c>
      <c r="D2133" s="31">
        <v>42352.625</v>
      </c>
      <c r="E2133" s="16">
        <v>514</v>
      </c>
      <c r="F2133" s="71" t="s">
        <v>153</v>
      </c>
      <c r="G2133" s="16">
        <f>C2133*E2133</f>
        <v>9.2519999999999989</v>
      </c>
      <c r="H2133" s="20">
        <v>-19.649999999999999</v>
      </c>
      <c r="I2133" s="20">
        <v>-39.81</v>
      </c>
      <c r="J2133" s="16">
        <v>-1</v>
      </c>
      <c r="K2133" s="16">
        <v>54.5</v>
      </c>
      <c r="L2133" s="16" t="s">
        <v>151</v>
      </c>
      <c r="M2133" s="78"/>
    </row>
    <row r="2134" spans="1:13" ht="30" x14ac:dyDescent="0.2">
      <c r="A2134" s="27" t="s">
        <v>220</v>
      </c>
      <c r="B2134" s="75" t="s">
        <v>153</v>
      </c>
      <c r="C2134" s="28">
        <v>7.0000000000000001E-3</v>
      </c>
      <c r="D2134" s="31">
        <v>42360.503472222219</v>
      </c>
      <c r="E2134" s="16">
        <v>514</v>
      </c>
      <c r="F2134" s="71" t="s">
        <v>153</v>
      </c>
      <c r="G2134" s="16">
        <f>C2134*E2134</f>
        <v>3.5979999999999999</v>
      </c>
      <c r="H2134" s="20">
        <v>-19.64</v>
      </c>
      <c r="I2134" s="20">
        <v>-39.82</v>
      </c>
      <c r="J2134" s="16">
        <v>7</v>
      </c>
      <c r="K2134" s="16">
        <v>54.5</v>
      </c>
      <c r="L2134" s="16" t="s">
        <v>151</v>
      </c>
      <c r="M2134" s="78"/>
    </row>
    <row r="2135" spans="1:13" ht="30" x14ac:dyDescent="0.2">
      <c r="A2135" s="27" t="s">
        <v>220</v>
      </c>
      <c r="B2135" s="75" t="s">
        <v>153</v>
      </c>
      <c r="C2135" s="28">
        <v>1.7999999999999999E-2</v>
      </c>
      <c r="D2135" s="31">
        <v>42363.631944444445</v>
      </c>
      <c r="E2135" s="16">
        <v>514</v>
      </c>
      <c r="F2135" s="71" t="s">
        <v>153</v>
      </c>
      <c r="G2135" s="16">
        <f>C2135*E2135</f>
        <v>9.2519999999999989</v>
      </c>
      <c r="H2135" s="20">
        <v>-19.64</v>
      </c>
      <c r="I2135" s="20">
        <v>-39.82</v>
      </c>
      <c r="J2135" s="16">
        <v>7</v>
      </c>
      <c r="K2135" s="16">
        <v>54.5</v>
      </c>
      <c r="L2135" s="16" t="s">
        <v>151</v>
      </c>
      <c r="M2135" s="78"/>
    </row>
    <row r="2136" spans="1:13" ht="30" x14ac:dyDescent="0.2">
      <c r="A2136" s="27" t="s">
        <v>220</v>
      </c>
      <c r="B2136" s="75" t="s">
        <v>153</v>
      </c>
      <c r="C2136" s="28">
        <v>0.02</v>
      </c>
      <c r="D2136" s="31">
        <v>42368.625</v>
      </c>
      <c r="E2136" s="16">
        <v>514</v>
      </c>
      <c r="F2136" s="71" t="s">
        <v>153</v>
      </c>
      <c r="G2136" s="16">
        <f>C2136*E2136</f>
        <v>10.28</v>
      </c>
      <c r="H2136" s="20">
        <v>-19.64</v>
      </c>
      <c r="I2136" s="20">
        <v>-39.82</v>
      </c>
      <c r="J2136" s="16">
        <v>7</v>
      </c>
      <c r="K2136" s="16">
        <v>54.5</v>
      </c>
      <c r="L2136" s="16" t="s">
        <v>151</v>
      </c>
      <c r="M2136" s="78"/>
    </row>
    <row r="2137" spans="1:13" ht="30" x14ac:dyDescent="0.2">
      <c r="A2137" s="55" t="s">
        <v>220</v>
      </c>
      <c r="B2137" s="45">
        <v>2.6800000000000001E-3</v>
      </c>
      <c r="C2137" s="71" t="s">
        <v>153</v>
      </c>
      <c r="D2137" s="46">
        <v>42319.46875</v>
      </c>
      <c r="E2137" s="16">
        <v>217</v>
      </c>
      <c r="F2137" s="16">
        <f>B2137*E2137</f>
        <v>0.58155999999999997</v>
      </c>
      <c r="G2137" s="71" t="s">
        <v>153</v>
      </c>
      <c r="H2137" s="20">
        <v>-19.64</v>
      </c>
      <c r="I2137" s="20">
        <v>-39.82</v>
      </c>
      <c r="J2137" s="16">
        <v>7</v>
      </c>
      <c r="K2137" s="16">
        <v>14.3</v>
      </c>
      <c r="L2137" s="16" t="s">
        <v>151</v>
      </c>
      <c r="M2137" s="78"/>
    </row>
    <row r="2138" spans="1:13" ht="30" x14ac:dyDescent="0.2">
      <c r="A2138" s="27" t="s">
        <v>205</v>
      </c>
      <c r="B2138" s="75" t="s">
        <v>153</v>
      </c>
      <c r="C2138" s="28">
        <v>0.01</v>
      </c>
      <c r="D2138" s="31">
        <v>42354.701388888891</v>
      </c>
      <c r="E2138" s="28">
        <v>157</v>
      </c>
      <c r="F2138" s="71" t="s">
        <v>153</v>
      </c>
      <c r="G2138" s="16">
        <f t="shared" ref="G2138:G2167" si="71">C2138*E2138</f>
        <v>1.57</v>
      </c>
      <c r="H2138" s="20">
        <v>-20.2</v>
      </c>
      <c r="I2138" s="20">
        <v>-42.86</v>
      </c>
      <c r="J2138" s="16">
        <v>343</v>
      </c>
      <c r="K2138" s="16">
        <v>238.7</v>
      </c>
      <c r="L2138" s="16" t="s">
        <v>151</v>
      </c>
      <c r="M2138" s="78"/>
    </row>
    <row r="2139" spans="1:13" ht="30" x14ac:dyDescent="0.2">
      <c r="A2139" s="55" t="s">
        <v>205</v>
      </c>
      <c r="B2139" s="75" t="s">
        <v>153</v>
      </c>
      <c r="C2139" s="45">
        <v>1.0999999999999999E-2</v>
      </c>
      <c r="D2139" s="46">
        <v>42322.541666666664</v>
      </c>
      <c r="E2139" s="16">
        <v>86.9</v>
      </c>
      <c r="F2139" s="71" t="s">
        <v>153</v>
      </c>
      <c r="G2139" s="16">
        <f t="shared" si="71"/>
        <v>0.95589999999999997</v>
      </c>
      <c r="H2139" s="20" t="s">
        <v>68</v>
      </c>
      <c r="I2139" s="20">
        <v>-42.86</v>
      </c>
      <c r="J2139" s="16">
        <v>343</v>
      </c>
      <c r="K2139" s="16">
        <v>198.7</v>
      </c>
      <c r="L2139" s="16" t="s">
        <v>151</v>
      </c>
      <c r="M2139" s="78"/>
    </row>
    <row r="2140" spans="1:13" ht="30" x14ac:dyDescent="0.2">
      <c r="A2140" s="55" t="s">
        <v>205</v>
      </c>
      <c r="B2140" s="75" t="s">
        <v>153</v>
      </c>
      <c r="C2140" s="45">
        <v>1.4999999999999999E-2</v>
      </c>
      <c r="D2140" s="46">
        <v>42334</v>
      </c>
      <c r="E2140" s="16">
        <v>86.9</v>
      </c>
      <c r="F2140" s="71" t="s">
        <v>153</v>
      </c>
      <c r="G2140" s="16">
        <f t="shared" si="71"/>
        <v>1.3035000000000001</v>
      </c>
      <c r="H2140" s="20" t="s">
        <v>68</v>
      </c>
      <c r="I2140" s="20">
        <v>-42.86</v>
      </c>
      <c r="J2140" s="16">
        <v>343</v>
      </c>
      <c r="K2140" s="16">
        <v>198.7</v>
      </c>
      <c r="L2140" s="16" t="s">
        <v>151</v>
      </c>
      <c r="M2140" s="78"/>
    </row>
    <row r="2141" spans="1:13" ht="30" x14ac:dyDescent="0.2">
      <c r="A2141" s="27" t="s">
        <v>309</v>
      </c>
      <c r="B2141" s="75" t="s">
        <v>153</v>
      </c>
      <c r="C2141" s="28">
        <v>6.0000000000000001E-3</v>
      </c>
      <c r="D2141" s="31">
        <v>42354.649305555555</v>
      </c>
      <c r="E2141" s="28">
        <v>157</v>
      </c>
      <c r="F2141" s="71" t="s">
        <v>153</v>
      </c>
      <c r="G2141" s="16">
        <f t="shared" si="71"/>
        <v>0.94200000000000006</v>
      </c>
      <c r="H2141" s="20">
        <v>-20.23</v>
      </c>
      <c r="I2141" s="20">
        <v>-42.87</v>
      </c>
      <c r="J2141" s="16">
        <v>338</v>
      </c>
      <c r="K2141" s="16">
        <v>238.7</v>
      </c>
      <c r="L2141" s="16" t="s">
        <v>151</v>
      </c>
      <c r="M2141" s="78"/>
    </row>
    <row r="2142" spans="1:13" ht="30" x14ac:dyDescent="0.2">
      <c r="A2142" s="55" t="s">
        <v>309</v>
      </c>
      <c r="B2142" s="75" t="s">
        <v>153</v>
      </c>
      <c r="C2142" s="45">
        <v>8.0000000000000002E-3</v>
      </c>
      <c r="D2142" s="46">
        <v>42334</v>
      </c>
      <c r="E2142" s="16">
        <v>86.9</v>
      </c>
      <c r="F2142" s="71" t="s">
        <v>153</v>
      </c>
      <c r="G2142" s="16">
        <f t="shared" si="71"/>
        <v>0.69520000000000004</v>
      </c>
      <c r="H2142" s="20" t="s">
        <v>70</v>
      </c>
      <c r="I2142" s="20">
        <v>-42.87</v>
      </c>
      <c r="J2142" s="16">
        <v>338</v>
      </c>
      <c r="K2142" s="16">
        <v>198.7</v>
      </c>
      <c r="L2142" s="16" t="s">
        <v>151</v>
      </c>
      <c r="M2142" s="78"/>
    </row>
    <row r="2143" spans="1:13" ht="30" x14ac:dyDescent="0.2">
      <c r="A2143" s="55" t="s">
        <v>309</v>
      </c>
      <c r="B2143" s="75" t="s">
        <v>153</v>
      </c>
      <c r="C2143" s="45">
        <v>2.4E-2</v>
      </c>
      <c r="D2143" s="46">
        <v>42322</v>
      </c>
      <c r="E2143" s="16">
        <v>86.9</v>
      </c>
      <c r="F2143" s="71" t="s">
        <v>153</v>
      </c>
      <c r="G2143" s="16">
        <f t="shared" si="71"/>
        <v>2.0856000000000003</v>
      </c>
      <c r="H2143" s="20" t="s">
        <v>70</v>
      </c>
      <c r="I2143" s="20">
        <v>-42.87</v>
      </c>
      <c r="J2143" s="16">
        <v>338</v>
      </c>
      <c r="K2143" s="16">
        <v>198.7</v>
      </c>
      <c r="L2143" s="16" t="s">
        <v>151</v>
      </c>
      <c r="M2143" s="78"/>
    </row>
    <row r="2144" spans="1:13" ht="30" x14ac:dyDescent="0.2">
      <c r="A2144" s="55" t="s">
        <v>309</v>
      </c>
      <c r="B2144" s="45">
        <v>0.02</v>
      </c>
      <c r="C2144" s="45">
        <v>5.5E-2</v>
      </c>
      <c r="D2144" s="46">
        <v>42325.767361111109</v>
      </c>
      <c r="E2144" s="16">
        <v>86.9</v>
      </c>
      <c r="F2144" s="16">
        <f>B2144*E2144</f>
        <v>1.7380000000000002</v>
      </c>
      <c r="G2144" s="16">
        <f t="shared" si="71"/>
        <v>4.7795000000000005</v>
      </c>
      <c r="H2144" s="20" t="s">
        <v>70</v>
      </c>
      <c r="I2144" s="20">
        <v>-42.87</v>
      </c>
      <c r="J2144" s="16">
        <v>338</v>
      </c>
      <c r="K2144" s="16">
        <v>198.7</v>
      </c>
      <c r="L2144" s="16" t="s">
        <v>151</v>
      </c>
      <c r="M2144" s="78"/>
    </row>
    <row r="2145" spans="1:13" ht="30" x14ac:dyDescent="0.2">
      <c r="A2145" s="55" t="s">
        <v>309</v>
      </c>
      <c r="B2145" s="75" t="s">
        <v>153</v>
      </c>
      <c r="C2145" s="45">
        <v>0.06</v>
      </c>
      <c r="D2145" s="46">
        <v>42317.746527777781</v>
      </c>
      <c r="E2145" s="16">
        <v>86.9</v>
      </c>
      <c r="F2145" s="71" t="s">
        <v>153</v>
      </c>
      <c r="G2145" s="16">
        <f t="shared" si="71"/>
        <v>5.2140000000000004</v>
      </c>
      <c r="H2145" s="20" t="s">
        <v>70</v>
      </c>
      <c r="I2145" s="20">
        <v>-42.87</v>
      </c>
      <c r="J2145" s="16">
        <v>338</v>
      </c>
      <c r="K2145" s="16">
        <v>198.7</v>
      </c>
      <c r="L2145" s="16" t="s">
        <v>151</v>
      </c>
      <c r="M2145" s="78"/>
    </row>
    <row r="2146" spans="1:13" ht="30" x14ac:dyDescent="0.2">
      <c r="A2146" s="55" t="s">
        <v>309</v>
      </c>
      <c r="B2146" s="75" t="s">
        <v>153</v>
      </c>
      <c r="C2146" s="45">
        <v>7.2999999999999995E-2</v>
      </c>
      <c r="D2146" s="46">
        <v>42327.763888888891</v>
      </c>
      <c r="E2146" s="16">
        <v>86.9</v>
      </c>
      <c r="F2146" s="71" t="s">
        <v>153</v>
      </c>
      <c r="G2146" s="16">
        <f t="shared" si="71"/>
        <v>6.3437000000000001</v>
      </c>
      <c r="H2146" s="20" t="s">
        <v>70</v>
      </c>
      <c r="I2146" s="20">
        <v>-42.87</v>
      </c>
      <c r="J2146" s="16">
        <v>338</v>
      </c>
      <c r="K2146" s="16">
        <v>198.7</v>
      </c>
      <c r="L2146" s="16" t="s">
        <v>151</v>
      </c>
      <c r="M2146" s="78"/>
    </row>
    <row r="2147" spans="1:13" ht="30" x14ac:dyDescent="0.2">
      <c r="A2147" s="55" t="s">
        <v>250</v>
      </c>
      <c r="B2147" s="75" t="s">
        <v>153</v>
      </c>
      <c r="C2147" s="45">
        <v>6.8500000000000002E-3</v>
      </c>
      <c r="D2147" s="46">
        <v>42319.694444444445</v>
      </c>
      <c r="E2147" s="16">
        <v>86.9</v>
      </c>
      <c r="F2147" s="71" t="s">
        <v>153</v>
      </c>
      <c r="G2147" s="16">
        <f t="shared" si="71"/>
        <v>0.59526500000000004</v>
      </c>
      <c r="H2147" s="20" t="s">
        <v>69</v>
      </c>
      <c r="I2147" s="20">
        <v>-42.88</v>
      </c>
      <c r="J2147" s="16">
        <v>407</v>
      </c>
      <c r="K2147" s="16">
        <v>198.7</v>
      </c>
      <c r="L2147" s="16" t="s">
        <v>151</v>
      </c>
      <c r="M2147" s="78"/>
    </row>
    <row r="2148" spans="1:13" ht="30" x14ac:dyDescent="0.2">
      <c r="A2148" s="27" t="s">
        <v>250</v>
      </c>
      <c r="B2148" s="75" t="s">
        <v>153</v>
      </c>
      <c r="C2148" s="28">
        <v>7.0000000000000001E-3</v>
      </c>
      <c r="D2148" s="31">
        <v>42360.434027777781</v>
      </c>
      <c r="E2148" s="28">
        <v>157</v>
      </c>
      <c r="F2148" s="71" t="s">
        <v>153</v>
      </c>
      <c r="G2148" s="16">
        <f t="shared" si="71"/>
        <v>1.099</v>
      </c>
      <c r="H2148" s="20">
        <v>-20.25</v>
      </c>
      <c r="I2148" s="20">
        <v>-42.88</v>
      </c>
      <c r="J2148" s="16">
        <v>407</v>
      </c>
      <c r="K2148" s="16">
        <v>238.7</v>
      </c>
      <c r="L2148" s="16" t="s">
        <v>151</v>
      </c>
      <c r="M2148" s="78"/>
    </row>
    <row r="2149" spans="1:13" ht="30" x14ac:dyDescent="0.2">
      <c r="A2149" s="27" t="s">
        <v>250</v>
      </c>
      <c r="B2149" s="75" t="s">
        <v>153</v>
      </c>
      <c r="C2149" s="28">
        <v>1.2999999999999999E-2</v>
      </c>
      <c r="D2149" s="31">
        <v>42362.368055555555</v>
      </c>
      <c r="E2149" s="28">
        <v>157</v>
      </c>
      <c r="F2149" s="71" t="s">
        <v>153</v>
      </c>
      <c r="G2149" s="16">
        <f t="shared" si="71"/>
        <v>2.0409999999999999</v>
      </c>
      <c r="H2149" s="20">
        <v>-20.25</v>
      </c>
      <c r="I2149" s="20">
        <v>-42.88</v>
      </c>
      <c r="J2149" s="16">
        <v>407</v>
      </c>
      <c r="K2149" s="16">
        <v>238.7</v>
      </c>
      <c r="L2149" s="16" t="s">
        <v>151</v>
      </c>
      <c r="M2149" s="78"/>
    </row>
    <row r="2150" spans="1:13" ht="30" x14ac:dyDescent="0.2">
      <c r="A2150" s="55" t="s">
        <v>250</v>
      </c>
      <c r="B2150" s="75" t="s">
        <v>153</v>
      </c>
      <c r="C2150" s="45">
        <v>1.6E-2</v>
      </c>
      <c r="D2150" s="46">
        <v>42330.443055555559</v>
      </c>
      <c r="E2150" s="16">
        <v>86.9</v>
      </c>
      <c r="F2150" s="71" t="s">
        <v>153</v>
      </c>
      <c r="G2150" s="16">
        <f t="shared" si="71"/>
        <v>1.3904000000000001</v>
      </c>
      <c r="H2150" s="20" t="s">
        <v>69</v>
      </c>
      <c r="I2150" s="20">
        <v>-42.88</v>
      </c>
      <c r="J2150" s="16">
        <v>407</v>
      </c>
      <c r="K2150" s="16">
        <v>198.7</v>
      </c>
      <c r="L2150" s="16" t="s">
        <v>151</v>
      </c>
      <c r="M2150" s="78"/>
    </row>
    <row r="2151" spans="1:13" ht="30" x14ac:dyDescent="0.2">
      <c r="A2151" s="55" t="s">
        <v>250</v>
      </c>
      <c r="B2151" s="75" t="s">
        <v>153</v>
      </c>
      <c r="C2151" s="45">
        <v>2.5000000000000001E-2</v>
      </c>
      <c r="D2151" s="46">
        <v>42326.159722222219</v>
      </c>
      <c r="E2151" s="16">
        <v>86.9</v>
      </c>
      <c r="F2151" s="71" t="s">
        <v>153</v>
      </c>
      <c r="G2151" s="16">
        <f t="shared" si="71"/>
        <v>2.1725000000000003</v>
      </c>
      <c r="H2151" s="20" t="s">
        <v>69</v>
      </c>
      <c r="I2151" s="20">
        <v>-42.88</v>
      </c>
      <c r="J2151" s="16">
        <v>407</v>
      </c>
      <c r="K2151" s="16">
        <v>198.7</v>
      </c>
      <c r="L2151" s="16" t="s">
        <v>151</v>
      </c>
      <c r="M2151" s="78"/>
    </row>
    <row r="2152" spans="1:13" ht="30" x14ac:dyDescent="0.2">
      <c r="A2152" s="27" t="s">
        <v>250</v>
      </c>
      <c r="B2152" s="75" t="s">
        <v>153</v>
      </c>
      <c r="C2152" s="28">
        <v>3.5000000000000003E-2</v>
      </c>
      <c r="D2152" s="31">
        <v>42341.588888888888</v>
      </c>
      <c r="E2152" s="28">
        <v>157</v>
      </c>
      <c r="F2152" s="71" t="s">
        <v>153</v>
      </c>
      <c r="G2152" s="16">
        <f t="shared" si="71"/>
        <v>5.4950000000000001</v>
      </c>
      <c r="H2152" s="20">
        <v>-20.25</v>
      </c>
      <c r="I2152" s="20">
        <v>-42.88</v>
      </c>
      <c r="J2152" s="16">
        <v>407</v>
      </c>
      <c r="K2152" s="16">
        <v>238.7</v>
      </c>
      <c r="L2152" s="16" t="s">
        <v>151</v>
      </c>
      <c r="M2152" s="78"/>
    </row>
    <row r="2153" spans="1:13" ht="30" x14ac:dyDescent="0.2">
      <c r="A2153" s="55" t="s">
        <v>250</v>
      </c>
      <c r="B2153" s="75" t="s">
        <v>153</v>
      </c>
      <c r="C2153" s="45">
        <v>4.1000000000000002E-2</v>
      </c>
      <c r="D2153" s="46">
        <v>42332.197916666664</v>
      </c>
      <c r="E2153" s="16">
        <v>86.9</v>
      </c>
      <c r="F2153" s="71" t="s">
        <v>153</v>
      </c>
      <c r="G2153" s="16">
        <f t="shared" si="71"/>
        <v>3.5629000000000004</v>
      </c>
      <c r="H2153" s="20" t="s">
        <v>69</v>
      </c>
      <c r="I2153" s="20">
        <v>-42.88</v>
      </c>
      <c r="J2153" s="16">
        <v>407</v>
      </c>
      <c r="K2153" s="16">
        <v>198.7</v>
      </c>
      <c r="L2153" s="16" t="s">
        <v>151</v>
      </c>
      <c r="M2153" s="78"/>
    </row>
    <row r="2154" spans="1:13" ht="30" x14ac:dyDescent="0.2">
      <c r="A2154" s="27" t="s">
        <v>250</v>
      </c>
      <c r="B2154" s="75" t="s">
        <v>153</v>
      </c>
      <c r="C2154" s="28">
        <v>4.7E-2</v>
      </c>
      <c r="D2154" s="31">
        <v>42346.625</v>
      </c>
      <c r="E2154" s="28">
        <v>157</v>
      </c>
      <c r="F2154" s="71" t="s">
        <v>153</v>
      </c>
      <c r="G2154" s="16">
        <f t="shared" si="71"/>
        <v>7.3790000000000004</v>
      </c>
      <c r="H2154" s="20">
        <v>-20.25</v>
      </c>
      <c r="I2154" s="20">
        <v>-42.88</v>
      </c>
      <c r="J2154" s="16">
        <v>407</v>
      </c>
      <c r="K2154" s="16">
        <v>238.7</v>
      </c>
      <c r="L2154" s="16" t="s">
        <v>151</v>
      </c>
      <c r="M2154" s="78"/>
    </row>
    <row r="2155" spans="1:13" ht="30" x14ac:dyDescent="0.2">
      <c r="A2155" s="27" t="s">
        <v>250</v>
      </c>
      <c r="B2155" s="75" t="s">
        <v>153</v>
      </c>
      <c r="C2155" s="28">
        <v>6.0999999999999999E-2</v>
      </c>
      <c r="D2155" s="31">
        <v>42339.333333333336</v>
      </c>
      <c r="E2155" s="28">
        <v>157</v>
      </c>
      <c r="F2155" s="71" t="s">
        <v>153</v>
      </c>
      <c r="G2155" s="16">
        <f t="shared" si="71"/>
        <v>9.577</v>
      </c>
      <c r="H2155" s="20">
        <v>-20.25</v>
      </c>
      <c r="I2155" s="20">
        <v>-42.88</v>
      </c>
      <c r="J2155" s="16">
        <v>407</v>
      </c>
      <c r="K2155" s="16">
        <v>238.7</v>
      </c>
      <c r="L2155" s="16" t="s">
        <v>151</v>
      </c>
      <c r="M2155" s="78"/>
    </row>
    <row r="2156" spans="1:13" ht="30" x14ac:dyDescent="0.2">
      <c r="A2156" s="55" t="s">
        <v>310</v>
      </c>
      <c r="B2156" s="75" t="s">
        <v>153</v>
      </c>
      <c r="C2156" s="45">
        <v>8.0000000000000002E-3</v>
      </c>
      <c r="D2156" s="46">
        <v>42334</v>
      </c>
      <c r="E2156" s="16">
        <v>86.9</v>
      </c>
      <c r="F2156" s="71" t="s">
        <v>153</v>
      </c>
      <c r="G2156" s="16">
        <f t="shared" si="71"/>
        <v>0.69520000000000004</v>
      </c>
      <c r="H2156" s="20">
        <v>-20.260000000000002</v>
      </c>
      <c r="I2156" s="20">
        <v>-42.9</v>
      </c>
      <c r="J2156" s="16">
        <v>346</v>
      </c>
      <c r="K2156" s="16">
        <v>198.7</v>
      </c>
      <c r="L2156" s="16" t="s">
        <v>151</v>
      </c>
      <c r="M2156" s="78"/>
    </row>
    <row r="2157" spans="1:13" ht="30" x14ac:dyDescent="0.2">
      <c r="A2157" s="55" t="s">
        <v>310</v>
      </c>
      <c r="B2157" s="75" t="s">
        <v>153</v>
      </c>
      <c r="C2157" s="45">
        <v>1.4999999999999999E-2</v>
      </c>
      <c r="D2157" s="46">
        <v>42321</v>
      </c>
      <c r="E2157" s="16">
        <v>86.9</v>
      </c>
      <c r="F2157" s="71" t="s">
        <v>153</v>
      </c>
      <c r="G2157" s="16">
        <f t="shared" si="71"/>
        <v>1.3035000000000001</v>
      </c>
      <c r="H2157" s="20">
        <v>-20.260000000000002</v>
      </c>
      <c r="I2157" s="20">
        <v>-42.9</v>
      </c>
      <c r="J2157" s="16">
        <v>346</v>
      </c>
      <c r="K2157" s="16">
        <v>198.7</v>
      </c>
      <c r="L2157" s="16" t="s">
        <v>151</v>
      </c>
      <c r="M2157" s="78"/>
    </row>
    <row r="2158" spans="1:13" ht="30" x14ac:dyDescent="0.2">
      <c r="A2158" s="55" t="s">
        <v>310</v>
      </c>
      <c r="B2158" s="75" t="s">
        <v>153</v>
      </c>
      <c r="C2158" s="45">
        <v>5.0999999999999997E-2</v>
      </c>
      <c r="D2158" s="46">
        <v>42325.708333333336</v>
      </c>
      <c r="E2158" s="16">
        <v>86.9</v>
      </c>
      <c r="F2158" s="71" t="s">
        <v>153</v>
      </c>
      <c r="G2158" s="16">
        <f t="shared" si="71"/>
        <v>4.4318999999999997</v>
      </c>
      <c r="H2158" s="20">
        <v>-20.260000000000002</v>
      </c>
      <c r="I2158" s="20">
        <v>-42.9</v>
      </c>
      <c r="J2158" s="16">
        <v>346</v>
      </c>
      <c r="K2158" s="16">
        <v>198.7</v>
      </c>
      <c r="L2158" s="16" t="s">
        <v>151</v>
      </c>
      <c r="M2158" s="78"/>
    </row>
    <row r="2159" spans="1:13" ht="30" x14ac:dyDescent="0.2">
      <c r="A2159" s="27" t="s">
        <v>310</v>
      </c>
      <c r="B2159" s="75" t="s">
        <v>153</v>
      </c>
      <c r="C2159" s="28">
        <v>6.0999999999999999E-2</v>
      </c>
      <c r="D2159" s="31">
        <v>42339.388888888891</v>
      </c>
      <c r="E2159" s="28">
        <v>157</v>
      </c>
      <c r="F2159" s="71" t="s">
        <v>153</v>
      </c>
      <c r="G2159" s="16">
        <f t="shared" si="71"/>
        <v>9.577</v>
      </c>
      <c r="H2159" s="20">
        <v>-20.260000000000002</v>
      </c>
      <c r="I2159" s="20">
        <v>-42.9</v>
      </c>
      <c r="J2159" s="16">
        <v>346</v>
      </c>
      <c r="K2159" s="16">
        <v>238.7</v>
      </c>
      <c r="L2159" s="16" t="s">
        <v>151</v>
      </c>
      <c r="M2159" s="78"/>
    </row>
    <row r="2160" spans="1:13" ht="30" x14ac:dyDescent="0.2">
      <c r="A2160" s="55" t="s">
        <v>310</v>
      </c>
      <c r="B2160" s="75" t="s">
        <v>153</v>
      </c>
      <c r="C2160" s="45">
        <v>6.4000000000000001E-2</v>
      </c>
      <c r="D2160" s="46">
        <v>42317.60833333333</v>
      </c>
      <c r="E2160" s="16">
        <v>86.9</v>
      </c>
      <c r="F2160" s="71" t="s">
        <v>153</v>
      </c>
      <c r="G2160" s="16">
        <f t="shared" si="71"/>
        <v>5.5616000000000003</v>
      </c>
      <c r="H2160" s="20">
        <v>-20.260000000000002</v>
      </c>
      <c r="I2160" s="20">
        <v>-42.9</v>
      </c>
      <c r="J2160" s="16">
        <v>346</v>
      </c>
      <c r="K2160" s="16">
        <v>198.7</v>
      </c>
      <c r="L2160" s="16" t="s">
        <v>151</v>
      </c>
      <c r="M2160" s="78"/>
    </row>
    <row r="2161" spans="1:13" ht="30" x14ac:dyDescent="0.2">
      <c r="A2161" s="27" t="s">
        <v>221</v>
      </c>
      <c r="B2161" s="75" t="s">
        <v>153</v>
      </c>
      <c r="C2161" s="28">
        <v>8.9999999999999993E-3</v>
      </c>
      <c r="D2161" s="31">
        <v>42360.489583333336</v>
      </c>
      <c r="E2161" s="28">
        <v>157</v>
      </c>
      <c r="F2161" s="71" t="s">
        <v>153</v>
      </c>
      <c r="G2161" s="16">
        <f t="shared" si="71"/>
        <v>1.4129999999999998</v>
      </c>
      <c r="H2161" s="20">
        <v>-20.25</v>
      </c>
      <c r="I2161" s="20">
        <v>-42.91</v>
      </c>
      <c r="J2161" s="16">
        <v>473</v>
      </c>
      <c r="K2161" s="16">
        <v>238.7</v>
      </c>
      <c r="L2161" s="16" t="s">
        <v>151</v>
      </c>
      <c r="M2161" s="78"/>
    </row>
    <row r="2162" spans="1:13" ht="30" x14ac:dyDescent="0.2">
      <c r="A2162" s="55" t="s">
        <v>221</v>
      </c>
      <c r="B2162" s="75" t="s">
        <v>153</v>
      </c>
      <c r="C2162" s="45">
        <v>1.9E-2</v>
      </c>
      <c r="D2162" s="46">
        <v>42338.447916666664</v>
      </c>
      <c r="E2162" s="16">
        <v>86.9</v>
      </c>
      <c r="F2162" s="71" t="s">
        <v>153</v>
      </c>
      <c r="G2162" s="16">
        <f t="shared" si="71"/>
        <v>1.6511</v>
      </c>
      <c r="H2162" s="20">
        <v>-20.25</v>
      </c>
      <c r="I2162" s="20">
        <v>-42.91</v>
      </c>
      <c r="J2162" s="16">
        <v>473</v>
      </c>
      <c r="K2162" s="16">
        <v>198.7</v>
      </c>
      <c r="L2162" s="16" t="s">
        <v>151</v>
      </c>
      <c r="M2162" s="78"/>
    </row>
    <row r="2163" spans="1:13" ht="30" x14ac:dyDescent="0.2">
      <c r="A2163" s="55" t="s">
        <v>221</v>
      </c>
      <c r="B2163" s="75" t="s">
        <v>153</v>
      </c>
      <c r="C2163" s="45">
        <v>2.3E-2</v>
      </c>
      <c r="D2163" s="46">
        <v>42330.540972222225</v>
      </c>
      <c r="E2163" s="16">
        <v>86.9</v>
      </c>
      <c r="F2163" s="71" t="s">
        <v>153</v>
      </c>
      <c r="G2163" s="16">
        <f t="shared" si="71"/>
        <v>1.9987000000000001</v>
      </c>
      <c r="H2163" s="20">
        <v>-20.25</v>
      </c>
      <c r="I2163" s="20">
        <v>-42.91</v>
      </c>
      <c r="J2163" s="16">
        <v>473</v>
      </c>
      <c r="K2163" s="16">
        <v>198.7</v>
      </c>
      <c r="L2163" s="16" t="s">
        <v>151</v>
      </c>
      <c r="M2163" s="78"/>
    </row>
    <row r="2164" spans="1:13" ht="30" x14ac:dyDescent="0.2">
      <c r="A2164" s="55" t="s">
        <v>221</v>
      </c>
      <c r="B2164" s="75" t="s">
        <v>153</v>
      </c>
      <c r="C2164" s="45">
        <v>3.2000000000000001E-2</v>
      </c>
      <c r="D2164" s="46">
        <v>42326.225694444445</v>
      </c>
      <c r="E2164" s="16">
        <v>86.9</v>
      </c>
      <c r="F2164" s="71" t="s">
        <v>153</v>
      </c>
      <c r="G2164" s="16">
        <f t="shared" si="71"/>
        <v>2.7808000000000002</v>
      </c>
      <c r="H2164" s="20">
        <v>-20.25</v>
      </c>
      <c r="I2164" s="20">
        <v>-42.91</v>
      </c>
      <c r="J2164" s="16">
        <v>473</v>
      </c>
      <c r="K2164" s="16">
        <v>198.7</v>
      </c>
      <c r="L2164" s="16" t="s">
        <v>151</v>
      </c>
      <c r="M2164" s="78"/>
    </row>
    <row r="2165" spans="1:13" ht="30" x14ac:dyDescent="0.2">
      <c r="A2165" s="27" t="s">
        <v>221</v>
      </c>
      <c r="B2165" s="75" t="s">
        <v>153</v>
      </c>
      <c r="C2165" s="28">
        <v>3.7999999999999999E-2</v>
      </c>
      <c r="D2165" s="31">
        <v>42346.520833333336</v>
      </c>
      <c r="E2165" s="28">
        <v>157</v>
      </c>
      <c r="F2165" s="71" t="s">
        <v>153</v>
      </c>
      <c r="G2165" s="16">
        <f t="shared" si="71"/>
        <v>5.9660000000000002</v>
      </c>
      <c r="H2165" s="20">
        <v>-20.25</v>
      </c>
      <c r="I2165" s="20">
        <v>-42.91</v>
      </c>
      <c r="J2165" s="16">
        <v>473</v>
      </c>
      <c r="K2165" s="16">
        <v>238.7</v>
      </c>
      <c r="L2165" s="16" t="s">
        <v>151</v>
      </c>
      <c r="M2165" s="78"/>
    </row>
    <row r="2166" spans="1:13" ht="30" x14ac:dyDescent="0.2">
      <c r="A2166" s="27" t="s">
        <v>221</v>
      </c>
      <c r="B2166" s="28">
        <v>2.7E-2</v>
      </c>
      <c r="C2166" s="28">
        <v>4.8000000000000001E-2</v>
      </c>
      <c r="D2166" s="31">
        <v>42342.50277777778</v>
      </c>
      <c r="E2166" s="28">
        <v>157</v>
      </c>
      <c r="F2166" s="16">
        <f>B2166*E2166</f>
        <v>4.2389999999999999</v>
      </c>
      <c r="G2166" s="16">
        <f t="shared" si="71"/>
        <v>7.5360000000000005</v>
      </c>
      <c r="H2166" s="20">
        <v>-20.25</v>
      </c>
      <c r="I2166" s="20">
        <v>-42.91</v>
      </c>
      <c r="J2166" s="16">
        <v>473</v>
      </c>
      <c r="K2166" s="16">
        <v>238.7</v>
      </c>
      <c r="L2166" s="16" t="s">
        <v>151</v>
      </c>
      <c r="M2166" s="78"/>
    </row>
    <row r="2167" spans="1:13" ht="30" x14ac:dyDescent="0.2">
      <c r="A2167" s="55" t="s">
        <v>221</v>
      </c>
      <c r="B2167" s="75" t="s">
        <v>153</v>
      </c>
      <c r="C2167" s="45">
        <v>6.5000000000000002E-2</v>
      </c>
      <c r="D2167" s="46">
        <v>42332.097222222219</v>
      </c>
      <c r="E2167" s="16">
        <v>86.9</v>
      </c>
      <c r="F2167" s="71" t="s">
        <v>153</v>
      </c>
      <c r="G2167" s="16">
        <f t="shared" si="71"/>
        <v>5.6485000000000003</v>
      </c>
      <c r="H2167" s="20">
        <v>-20.25</v>
      </c>
      <c r="I2167" s="20">
        <v>-42.91</v>
      </c>
      <c r="J2167" s="16">
        <v>473</v>
      </c>
      <c r="K2167" s="16">
        <v>198.7</v>
      </c>
      <c r="L2167" s="16" t="s">
        <v>151</v>
      </c>
      <c r="M2167" s="78"/>
    </row>
    <row r="2168" spans="1:13" ht="28.5" customHeight="1" x14ac:dyDescent="0.2">
      <c r="A2168" s="27" t="s">
        <v>221</v>
      </c>
      <c r="B2168" s="75" t="s">
        <v>153</v>
      </c>
      <c r="C2168" s="71" t="s">
        <v>153</v>
      </c>
      <c r="D2168" s="31">
        <v>42339.388888888891</v>
      </c>
      <c r="E2168" s="28">
        <v>157</v>
      </c>
      <c r="F2168" s="71" t="s">
        <v>153</v>
      </c>
      <c r="G2168" s="71" t="s">
        <v>153</v>
      </c>
      <c r="H2168" s="20">
        <v>-20.25</v>
      </c>
      <c r="I2168" s="20">
        <v>-42.91</v>
      </c>
      <c r="J2168" s="16">
        <v>473</v>
      </c>
      <c r="K2168" s="16">
        <v>238.7</v>
      </c>
      <c r="L2168" s="16" t="s">
        <v>151</v>
      </c>
      <c r="M2168" s="78"/>
    </row>
    <row r="2169" spans="1:13" x14ac:dyDescent="0.2">
      <c r="A2169" s="55" t="s">
        <v>13</v>
      </c>
      <c r="B2169" s="28">
        <v>4.41E-2</v>
      </c>
      <c r="C2169" s="28">
        <v>2.0000000000000001E-4</v>
      </c>
      <c r="D2169" s="46">
        <v>42095</v>
      </c>
      <c r="E2169" s="28">
        <v>17.899999999999999</v>
      </c>
      <c r="F2169" s="28">
        <f t="shared" ref="F2169:F2181" si="72">B2169*E2169</f>
        <v>0.78938999999999993</v>
      </c>
      <c r="G2169" s="28">
        <f t="shared" ref="G2169:G2181" si="73">C2169*E2169</f>
        <v>3.5799999999999998E-3</v>
      </c>
      <c r="H2169" s="57">
        <v>-20.37</v>
      </c>
      <c r="I2169" s="57">
        <v>-43.4147527777778</v>
      </c>
      <c r="J2169" s="28">
        <v>702</v>
      </c>
      <c r="K2169" s="28">
        <v>46.8</v>
      </c>
      <c r="L2169" s="28" t="s">
        <v>152</v>
      </c>
      <c r="M2169" s="80" t="s">
        <v>132</v>
      </c>
    </row>
    <row r="2170" spans="1:13" x14ac:dyDescent="0.2">
      <c r="A2170" s="55" t="s">
        <v>21</v>
      </c>
      <c r="B2170" s="28">
        <v>1.52E-2</v>
      </c>
      <c r="C2170" s="28">
        <v>4.0999999999999999E-4</v>
      </c>
      <c r="D2170" s="46">
        <v>42095</v>
      </c>
      <c r="E2170" s="28">
        <v>17.899999999999999</v>
      </c>
      <c r="F2170" s="28">
        <f t="shared" si="72"/>
        <v>0.27207999999999999</v>
      </c>
      <c r="G2170" s="28">
        <f t="shared" si="73"/>
        <v>7.3389999999999992E-3</v>
      </c>
      <c r="H2170" s="57">
        <v>-20.28583888888889</v>
      </c>
      <c r="I2170" s="57">
        <v>-43.0601972222222</v>
      </c>
      <c r="J2170" s="28">
        <v>388</v>
      </c>
      <c r="K2170" s="28">
        <v>46.8</v>
      </c>
      <c r="L2170" s="28" t="s">
        <v>152</v>
      </c>
      <c r="M2170" s="80"/>
    </row>
    <row r="2171" spans="1:13" x14ac:dyDescent="0.2">
      <c r="A2171" s="55" t="s">
        <v>22</v>
      </c>
      <c r="B2171" s="28">
        <v>1.04E-2</v>
      </c>
      <c r="C2171" s="28">
        <v>5.6999999999999998E-4</v>
      </c>
      <c r="D2171" s="46">
        <v>42095</v>
      </c>
      <c r="E2171" s="28">
        <v>17.899999999999999</v>
      </c>
      <c r="F2171" s="28">
        <f t="shared" si="72"/>
        <v>0.18615999999999996</v>
      </c>
      <c r="G2171" s="28">
        <f t="shared" si="73"/>
        <v>1.0202999999999999E-2</v>
      </c>
      <c r="H2171" s="57">
        <v>-20.255519444444445</v>
      </c>
      <c r="I2171" s="57">
        <v>-42.991911111111101</v>
      </c>
      <c r="J2171" s="28">
        <v>375</v>
      </c>
      <c r="K2171" s="28">
        <v>46.8</v>
      </c>
      <c r="L2171" s="28" t="s">
        <v>152</v>
      </c>
      <c r="M2171" s="80"/>
    </row>
    <row r="2172" spans="1:13" x14ac:dyDescent="0.2">
      <c r="A2172" s="55" t="s">
        <v>14</v>
      </c>
      <c r="B2172" s="28">
        <v>3.2500000000000001E-2</v>
      </c>
      <c r="C2172" s="28">
        <v>6.7000000000000002E-4</v>
      </c>
      <c r="D2172" s="46">
        <v>42095</v>
      </c>
      <c r="E2172" s="28">
        <v>17.899999999999999</v>
      </c>
      <c r="F2172" s="28">
        <f t="shared" si="72"/>
        <v>0.58174999999999999</v>
      </c>
      <c r="G2172" s="28">
        <f t="shared" si="73"/>
        <v>1.1993E-2</v>
      </c>
      <c r="H2172" s="57">
        <v>-20.350088888888891</v>
      </c>
      <c r="I2172" s="57">
        <v>-43.3108694444444</v>
      </c>
      <c r="J2172" s="28">
        <v>645</v>
      </c>
      <c r="K2172" s="28">
        <v>46.8</v>
      </c>
      <c r="L2172" s="28" t="s">
        <v>152</v>
      </c>
      <c r="M2172" s="80"/>
    </row>
    <row r="2173" spans="1:13" x14ac:dyDescent="0.2">
      <c r="A2173" s="55" t="s">
        <v>12</v>
      </c>
      <c r="B2173" s="28">
        <v>5.04E-2</v>
      </c>
      <c r="C2173" s="28">
        <v>1.1999999999999999E-3</v>
      </c>
      <c r="D2173" s="46">
        <v>42095</v>
      </c>
      <c r="E2173" s="28">
        <v>17.899999999999999</v>
      </c>
      <c r="F2173" s="28">
        <f t="shared" si="72"/>
        <v>0.90215999999999996</v>
      </c>
      <c r="G2173" s="28">
        <f t="shared" si="73"/>
        <v>2.1479999999999996E-2</v>
      </c>
      <c r="H2173" s="57">
        <v>-20.394166666666667</v>
      </c>
      <c r="I2173" s="57">
        <v>-43.442977777777799</v>
      </c>
      <c r="J2173" s="28">
        <v>812</v>
      </c>
      <c r="K2173" s="28">
        <v>46.8</v>
      </c>
      <c r="L2173" s="28" t="s">
        <v>152</v>
      </c>
      <c r="M2173" s="80"/>
    </row>
    <row r="2174" spans="1:13" x14ac:dyDescent="0.2">
      <c r="A2174" s="55" t="s">
        <v>19</v>
      </c>
      <c r="B2174" s="28">
        <v>2.92E-2</v>
      </c>
      <c r="C2174" s="28">
        <v>1.4E-3</v>
      </c>
      <c r="D2174" s="46">
        <v>42095</v>
      </c>
      <c r="E2174" s="28">
        <v>17.899999999999999</v>
      </c>
      <c r="F2174" s="28">
        <f t="shared" si="72"/>
        <v>0.52267999999999992</v>
      </c>
      <c r="G2174" s="28">
        <f t="shared" si="73"/>
        <v>2.5059999999999999E-2</v>
      </c>
      <c r="H2174" s="57">
        <v>-20.358477777777779</v>
      </c>
      <c r="I2174" s="57">
        <v>-43.202697222222199</v>
      </c>
      <c r="J2174" s="28">
        <v>456</v>
      </c>
      <c r="K2174" s="28">
        <v>46.8</v>
      </c>
      <c r="L2174" s="28" t="s">
        <v>152</v>
      </c>
      <c r="M2174" s="80"/>
    </row>
    <row r="2175" spans="1:13" x14ac:dyDescent="0.2">
      <c r="A2175" s="55" t="s">
        <v>20</v>
      </c>
      <c r="B2175" s="28">
        <v>1.2200000000000001E-2</v>
      </c>
      <c r="C2175" s="28">
        <v>2.3E-3</v>
      </c>
      <c r="D2175" s="46">
        <v>42095</v>
      </c>
      <c r="E2175" s="28">
        <v>17.899999999999999</v>
      </c>
      <c r="F2175" s="28">
        <f t="shared" si="72"/>
        <v>0.21837999999999999</v>
      </c>
      <c r="G2175" s="28">
        <f t="shared" si="73"/>
        <v>4.1169999999999998E-2</v>
      </c>
      <c r="H2175" s="57">
        <v>-20.362063888888891</v>
      </c>
      <c r="I2175" s="57">
        <v>-43.141986111111102</v>
      </c>
      <c r="J2175" s="28">
        <v>423</v>
      </c>
      <c r="K2175" s="28">
        <v>46.8</v>
      </c>
      <c r="L2175" s="28" t="s">
        <v>152</v>
      </c>
      <c r="M2175" s="80"/>
    </row>
    <row r="2176" spans="1:13" x14ac:dyDescent="0.2">
      <c r="A2176" s="55" t="s">
        <v>11</v>
      </c>
      <c r="B2176" s="28">
        <v>3.7499999999999999E-2</v>
      </c>
      <c r="C2176" s="28">
        <v>4.0000000000000001E-3</v>
      </c>
      <c r="D2176" s="46">
        <v>42095</v>
      </c>
      <c r="E2176" s="28">
        <v>17.899999999999999</v>
      </c>
      <c r="F2176" s="28">
        <f t="shared" si="72"/>
        <v>0.6712499999999999</v>
      </c>
      <c r="G2176" s="28">
        <f t="shared" si="73"/>
        <v>7.1599999999999997E-2</v>
      </c>
      <c r="H2176" s="57">
        <v>-20.390308333333333</v>
      </c>
      <c r="I2176" s="57">
        <v>-43.507391666666699</v>
      </c>
      <c r="J2176" s="28">
        <v>1073</v>
      </c>
      <c r="K2176" s="28">
        <v>46.8</v>
      </c>
      <c r="L2176" s="28" t="s">
        <v>152</v>
      </c>
      <c r="M2176" s="80"/>
    </row>
    <row r="2177" spans="1:13" x14ac:dyDescent="0.2">
      <c r="A2177" s="55" t="s">
        <v>16</v>
      </c>
      <c r="B2177" s="28">
        <v>4.2599999999999999E-2</v>
      </c>
      <c r="C2177" s="28">
        <v>4.1000000000000003E-3</v>
      </c>
      <c r="D2177" s="46">
        <v>42095</v>
      </c>
      <c r="E2177" s="28">
        <v>17.899999999999999</v>
      </c>
      <c r="F2177" s="28">
        <f t="shared" si="72"/>
        <v>0.76253999999999988</v>
      </c>
      <c r="G2177" s="28">
        <f t="shared" si="73"/>
        <v>7.3389999999999997E-2</v>
      </c>
      <c r="H2177" s="57">
        <v>-20.400699999999997</v>
      </c>
      <c r="I2177" s="57">
        <v>-43.525725000000001</v>
      </c>
      <c r="J2177" s="28">
        <v>1098</v>
      </c>
      <c r="K2177" s="28">
        <v>46.8</v>
      </c>
      <c r="L2177" s="28" t="s">
        <v>152</v>
      </c>
      <c r="M2177" s="80"/>
    </row>
    <row r="2178" spans="1:13" x14ac:dyDescent="0.2">
      <c r="A2178" s="55" t="s">
        <v>17</v>
      </c>
      <c r="B2178" s="28">
        <v>3.5499999999999997E-2</v>
      </c>
      <c r="C2178" s="28">
        <v>5.0000000000000001E-3</v>
      </c>
      <c r="D2178" s="46">
        <v>42095</v>
      </c>
      <c r="E2178" s="28">
        <v>17.899999999999999</v>
      </c>
      <c r="F2178" s="28">
        <f t="shared" si="72"/>
        <v>0.63544999999999985</v>
      </c>
      <c r="G2178" s="28">
        <f t="shared" si="73"/>
        <v>8.9499999999999996E-2</v>
      </c>
      <c r="H2178" s="57">
        <v>-20.398505555555555</v>
      </c>
      <c r="I2178" s="57">
        <v>-43.497225</v>
      </c>
      <c r="J2178" s="28">
        <v>1057</v>
      </c>
      <c r="K2178" s="28">
        <v>46.8</v>
      </c>
      <c r="L2178" s="28" t="s">
        <v>152</v>
      </c>
      <c r="M2178" s="80"/>
    </row>
    <row r="2179" spans="1:13" x14ac:dyDescent="0.2">
      <c r="A2179" s="55" t="s">
        <v>10</v>
      </c>
      <c r="B2179" s="28">
        <v>1.09E-2</v>
      </c>
      <c r="C2179" s="28">
        <v>5.1000000000000004E-3</v>
      </c>
      <c r="D2179" s="46">
        <v>42095</v>
      </c>
      <c r="E2179" s="28">
        <v>17.899999999999999</v>
      </c>
      <c r="F2179" s="28">
        <f t="shared" si="72"/>
        <v>0.19510999999999998</v>
      </c>
      <c r="G2179" s="28">
        <f t="shared" si="73"/>
        <v>9.1289999999999996E-2</v>
      </c>
      <c r="H2179" s="57">
        <v>-20.279674999999997</v>
      </c>
      <c r="I2179" s="57">
        <v>-42.925022222222204</v>
      </c>
      <c r="J2179" s="28">
        <v>355</v>
      </c>
      <c r="K2179" s="28">
        <v>46.8</v>
      </c>
      <c r="L2179" s="28" t="s">
        <v>152</v>
      </c>
      <c r="M2179" s="80"/>
    </row>
    <row r="2180" spans="1:13" x14ac:dyDescent="0.2">
      <c r="A2180" s="55" t="s">
        <v>18</v>
      </c>
      <c r="B2180" s="28">
        <v>3.9600000000000003E-2</v>
      </c>
      <c r="C2180" s="28">
        <v>5.3E-3</v>
      </c>
      <c r="D2180" s="46">
        <v>42095</v>
      </c>
      <c r="E2180" s="28">
        <v>17.899999999999999</v>
      </c>
      <c r="F2180" s="28">
        <f t="shared" si="72"/>
        <v>0.70884000000000003</v>
      </c>
      <c r="G2180" s="28">
        <f t="shared" si="73"/>
        <v>9.4869999999999996E-2</v>
      </c>
      <c r="H2180" s="57">
        <v>-20.36858611111111</v>
      </c>
      <c r="I2180" s="57">
        <v>-43.375530555555599</v>
      </c>
      <c r="J2180" s="28">
        <v>673</v>
      </c>
      <c r="K2180" s="28">
        <v>46.8</v>
      </c>
      <c r="L2180" s="28" t="s">
        <v>152</v>
      </c>
      <c r="M2180" s="80"/>
    </row>
    <row r="2181" spans="1:13" ht="15.75" thickBot="1" x14ac:dyDescent="0.25">
      <c r="A2181" s="58" t="s">
        <v>15</v>
      </c>
      <c r="B2181" s="22">
        <v>3.4299999999999997E-2</v>
      </c>
      <c r="C2181" s="22">
        <v>8.0999999999999996E-3</v>
      </c>
      <c r="D2181" s="49">
        <v>42095</v>
      </c>
      <c r="E2181" s="22">
        <v>17.899999999999999</v>
      </c>
      <c r="F2181" s="22">
        <f t="shared" si="72"/>
        <v>0.6139699999999999</v>
      </c>
      <c r="G2181" s="22">
        <f t="shared" si="73"/>
        <v>0.14498999999999998</v>
      </c>
      <c r="H2181" s="24">
        <v>-20.384172222222222</v>
      </c>
      <c r="I2181" s="24">
        <v>-43.548147222222198</v>
      </c>
      <c r="J2181" s="22">
        <v>1190</v>
      </c>
      <c r="K2181" s="22">
        <v>46.8</v>
      </c>
      <c r="L2181" s="22" t="s">
        <v>152</v>
      </c>
      <c r="M2181" s="81"/>
    </row>
    <row r="2182" spans="1:13" ht="15.75" thickTop="1" x14ac:dyDescent="0.2">
      <c r="B2182" s="75" t="s">
        <v>153</v>
      </c>
    </row>
  </sheetData>
  <autoFilter ref="A1:M2182" xr:uid="{109EA776-10B7-482F-BD07-A156F1968A25}"/>
  <sortState xmlns:xlrd2="http://schemas.microsoft.com/office/spreadsheetml/2017/richdata2" ref="A2:M2182">
    <sortCondition ref="M1:M2181"/>
  </sortState>
  <mergeCells count="4">
    <mergeCell ref="M8:M37"/>
    <mergeCell ref="M2:M6"/>
    <mergeCell ref="M38:M2168"/>
    <mergeCell ref="M2169:M218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98"/>
  <sheetViews>
    <sheetView workbookViewId="0">
      <pane ySplit="1" topLeftCell="A1687" activePane="bottomLeft" state="frozen"/>
      <selection pane="bottomLeft" activeCell="A1698" sqref="A1698:M1699"/>
    </sheetView>
  </sheetViews>
  <sheetFormatPr defaultRowHeight="15" x14ac:dyDescent="0.2"/>
  <cols>
    <col min="1" max="1" width="32.77734375" customWidth="1"/>
    <col min="2" max="2" width="7.77734375" customWidth="1"/>
    <col min="3" max="3" width="7" customWidth="1"/>
    <col min="4" max="4" width="9.88671875" style="1" customWidth="1"/>
    <col min="6" max="6" width="14.6640625" bestFit="1" customWidth="1"/>
    <col min="7" max="7" width="10.88671875" customWidth="1"/>
    <col min="8" max="9" width="17.77734375" style="8" customWidth="1"/>
    <col min="11" max="11" width="12.109375" customWidth="1"/>
    <col min="13" max="13" width="11" bestFit="1" customWidth="1"/>
  </cols>
  <sheetData>
    <row r="1" spans="1:13" s="14" customFormat="1" ht="32.25" thickBot="1" x14ac:dyDescent="0.25">
      <c r="A1" s="21" t="s">
        <v>144</v>
      </c>
      <c r="B1" s="21" t="s">
        <v>117</v>
      </c>
      <c r="C1" s="21" t="s">
        <v>116</v>
      </c>
      <c r="D1" s="21" t="s">
        <v>0</v>
      </c>
      <c r="E1" s="21" t="s">
        <v>145</v>
      </c>
      <c r="F1" s="21" t="s">
        <v>146</v>
      </c>
      <c r="G1" s="21" t="s">
        <v>147</v>
      </c>
      <c r="H1" s="21" t="s">
        <v>1</v>
      </c>
      <c r="I1" s="21" t="s">
        <v>2</v>
      </c>
      <c r="J1" s="21" t="s">
        <v>118</v>
      </c>
      <c r="K1" s="21" t="s">
        <v>148</v>
      </c>
      <c r="L1" s="21" t="s">
        <v>149</v>
      </c>
      <c r="M1" s="21" t="s">
        <v>150</v>
      </c>
    </row>
    <row r="2" spans="1:13" ht="15.75" thickTop="1" x14ac:dyDescent="0.2">
      <c r="A2" s="16" t="s">
        <v>99</v>
      </c>
      <c r="B2" s="16">
        <f>0.228/1000</f>
        <v>2.2800000000000001E-4</v>
      </c>
      <c r="C2" s="16">
        <f>2.87/1000</f>
        <v>2.8700000000000002E-3</v>
      </c>
      <c r="D2" s="17">
        <v>42705</v>
      </c>
      <c r="E2" s="16">
        <v>37.1</v>
      </c>
      <c r="F2" s="39">
        <f t="shared" ref="F2:F8" si="0">E2*B2</f>
        <v>8.4588000000000007E-3</v>
      </c>
      <c r="G2" s="16">
        <f t="shared" ref="G2:G8" si="1">E2*C2</f>
        <v>0.10647700000000002</v>
      </c>
      <c r="H2" s="40">
        <v>-20.29</v>
      </c>
      <c r="I2" s="40">
        <v>-43.06</v>
      </c>
      <c r="J2" s="16">
        <v>386</v>
      </c>
      <c r="K2" s="16">
        <v>166.8</v>
      </c>
      <c r="L2" s="16" t="s">
        <v>151</v>
      </c>
      <c r="M2" s="82" t="s">
        <v>137</v>
      </c>
    </row>
    <row r="3" spans="1:13" x14ac:dyDescent="0.2">
      <c r="A3" s="16" t="s">
        <v>103</v>
      </c>
      <c r="B3" s="16">
        <f>0.782/1000</f>
        <v>7.8200000000000003E-4</v>
      </c>
      <c r="C3" s="16">
        <f>0.493/1000</f>
        <v>4.9299999999999995E-4</v>
      </c>
      <c r="D3" s="17">
        <v>42705</v>
      </c>
      <c r="E3" s="16">
        <v>37.1</v>
      </c>
      <c r="F3" s="39">
        <f t="shared" si="0"/>
        <v>2.9012200000000002E-2</v>
      </c>
      <c r="G3" s="16">
        <f t="shared" si="1"/>
        <v>1.8290299999999999E-2</v>
      </c>
      <c r="H3" s="40">
        <v>-20.22</v>
      </c>
      <c r="I3" s="40">
        <v>-42.88</v>
      </c>
      <c r="J3" s="16">
        <v>342</v>
      </c>
      <c r="K3" s="16">
        <v>166.8</v>
      </c>
      <c r="L3" s="16" t="s">
        <v>151</v>
      </c>
      <c r="M3" s="82"/>
    </row>
    <row r="4" spans="1:13" x14ac:dyDescent="0.2">
      <c r="A4" s="16" t="s">
        <v>104</v>
      </c>
      <c r="B4" s="16">
        <f>0.872/1000</f>
        <v>8.7199999999999995E-4</v>
      </c>
      <c r="C4" s="16">
        <f>0.181/1000</f>
        <v>1.8099999999999998E-4</v>
      </c>
      <c r="D4" s="17">
        <v>42705</v>
      </c>
      <c r="E4" s="16">
        <v>37.1</v>
      </c>
      <c r="F4" s="39">
        <f t="shared" si="0"/>
        <v>3.2351199999999997E-2</v>
      </c>
      <c r="G4" s="16">
        <f t="shared" si="1"/>
        <v>6.7150999999999999E-3</v>
      </c>
      <c r="H4" s="40">
        <v>-20.25</v>
      </c>
      <c r="I4" s="40">
        <v>-42.88</v>
      </c>
      <c r="J4" s="16">
        <v>445</v>
      </c>
      <c r="K4" s="16">
        <v>166.8</v>
      </c>
      <c r="L4" s="16" t="s">
        <v>151</v>
      </c>
      <c r="M4" s="82"/>
    </row>
    <row r="5" spans="1:13" x14ac:dyDescent="0.2">
      <c r="A5" s="16" t="s">
        <v>102</v>
      </c>
      <c r="B5" s="16">
        <f>0.979/1000</f>
        <v>9.7900000000000005E-4</v>
      </c>
      <c r="C5" s="16">
        <f>0.139/1000</f>
        <v>1.3900000000000002E-4</v>
      </c>
      <c r="D5" s="17">
        <v>42705</v>
      </c>
      <c r="E5" s="16">
        <v>37.1</v>
      </c>
      <c r="F5" s="39">
        <f t="shared" si="0"/>
        <v>3.6320900000000003E-2</v>
      </c>
      <c r="G5" s="16">
        <f t="shared" si="1"/>
        <v>5.1569000000000007E-3</v>
      </c>
      <c r="H5" s="40">
        <v>-20.27</v>
      </c>
      <c r="I5" s="40">
        <v>-42.94</v>
      </c>
      <c r="J5" s="16">
        <v>512</v>
      </c>
      <c r="K5" s="16">
        <v>166.8</v>
      </c>
      <c r="L5" s="16" t="s">
        <v>151</v>
      </c>
      <c r="M5" s="82"/>
    </row>
    <row r="6" spans="1:13" x14ac:dyDescent="0.2">
      <c r="A6" s="16" t="s">
        <v>101</v>
      </c>
      <c r="B6" s="16">
        <f>1.04/1000</f>
        <v>1.0400000000000001E-3</v>
      </c>
      <c r="C6" s="16">
        <f>1.18/1000</f>
        <v>1.1799999999999998E-3</v>
      </c>
      <c r="D6" s="17">
        <v>42705</v>
      </c>
      <c r="E6" s="16">
        <v>37.1</v>
      </c>
      <c r="F6" s="39">
        <f t="shared" si="0"/>
        <v>3.8584000000000007E-2</v>
      </c>
      <c r="G6" s="16">
        <f t="shared" si="1"/>
        <v>4.3777999999999997E-2</v>
      </c>
      <c r="H6" s="40">
        <v>-20.260000000000002</v>
      </c>
      <c r="I6" s="40">
        <v>-42.98</v>
      </c>
      <c r="J6" s="16">
        <v>432</v>
      </c>
      <c r="K6" s="16">
        <v>166.8</v>
      </c>
      <c r="L6" s="16" t="s">
        <v>151</v>
      </c>
      <c r="M6" s="82"/>
    </row>
    <row r="7" spans="1:13" x14ac:dyDescent="0.2">
      <c r="A7" s="16" t="s">
        <v>74</v>
      </c>
      <c r="B7" s="16">
        <f>2.04/1000</f>
        <v>2.0400000000000001E-3</v>
      </c>
      <c r="C7" s="16">
        <f>1.39/1000</f>
        <v>1.39E-3</v>
      </c>
      <c r="D7" s="17">
        <v>42705</v>
      </c>
      <c r="E7" s="16">
        <v>37.1</v>
      </c>
      <c r="F7" s="39">
        <f t="shared" si="0"/>
        <v>7.5684000000000015E-2</v>
      </c>
      <c r="G7" s="16">
        <f t="shared" si="1"/>
        <v>5.1569000000000004E-2</v>
      </c>
      <c r="H7" s="40">
        <v>-20.28</v>
      </c>
      <c r="I7" s="40">
        <v>-43.04</v>
      </c>
      <c r="J7" s="16">
        <v>413</v>
      </c>
      <c r="K7" s="16">
        <v>166.8</v>
      </c>
      <c r="L7" s="16" t="s">
        <v>151</v>
      </c>
      <c r="M7" s="82"/>
    </row>
    <row r="8" spans="1:13" x14ac:dyDescent="0.2">
      <c r="A8" s="16" t="s">
        <v>100</v>
      </c>
      <c r="B8" s="16">
        <f>5.7/1000</f>
        <v>5.7000000000000002E-3</v>
      </c>
      <c r="C8" s="16">
        <f>2.31/1000</f>
        <v>2.31E-3</v>
      </c>
      <c r="D8" s="17">
        <v>42705</v>
      </c>
      <c r="E8" s="16">
        <v>37.1</v>
      </c>
      <c r="F8" s="39">
        <f t="shared" si="0"/>
        <v>0.21147000000000002</v>
      </c>
      <c r="G8" s="16">
        <f t="shared" si="1"/>
        <v>8.5700999999999999E-2</v>
      </c>
      <c r="H8" s="40">
        <v>-20.29</v>
      </c>
      <c r="I8" s="40">
        <v>-43.05</v>
      </c>
      <c r="J8" s="16">
        <v>544</v>
      </c>
      <c r="K8" s="16">
        <v>166.8</v>
      </c>
      <c r="L8" s="16" t="s">
        <v>151</v>
      </c>
      <c r="M8" s="82"/>
    </row>
    <row r="9" spans="1:13" x14ac:dyDescent="0.2">
      <c r="A9" s="41">
        <v>2</v>
      </c>
      <c r="B9" s="16">
        <v>2.2000000000000001E-4</v>
      </c>
      <c r="C9" s="16" t="s">
        <v>153</v>
      </c>
      <c r="D9" s="17">
        <v>42370</v>
      </c>
      <c r="E9" s="16">
        <v>38</v>
      </c>
      <c r="F9" s="16">
        <f t="shared" ref="F9:F56" si="2">B9*E9</f>
        <v>8.3600000000000011E-3</v>
      </c>
      <c r="G9" s="16" t="s">
        <v>153</v>
      </c>
      <c r="H9" s="42">
        <v>-20.27</v>
      </c>
      <c r="I9" s="42">
        <v>-43.42</v>
      </c>
      <c r="J9" s="16">
        <v>727</v>
      </c>
      <c r="K9" s="16">
        <v>334.4</v>
      </c>
      <c r="L9" s="16" t="s">
        <v>151</v>
      </c>
      <c r="M9" s="82" t="s">
        <v>138</v>
      </c>
    </row>
    <row r="10" spans="1:13" x14ac:dyDescent="0.2">
      <c r="A10" s="41">
        <v>1</v>
      </c>
      <c r="B10" s="16">
        <v>3.3E-4</v>
      </c>
      <c r="C10" s="16" t="s">
        <v>153</v>
      </c>
      <c r="D10" s="17">
        <v>42370</v>
      </c>
      <c r="E10" s="16">
        <v>38</v>
      </c>
      <c r="F10" s="16">
        <f t="shared" si="2"/>
        <v>1.2539999999999999E-2</v>
      </c>
      <c r="G10" s="16" t="s">
        <v>153</v>
      </c>
      <c r="H10" s="42">
        <v>-20.27</v>
      </c>
      <c r="I10" s="42">
        <v>-43.43</v>
      </c>
      <c r="J10" s="16">
        <v>736</v>
      </c>
      <c r="K10" s="16">
        <v>334.4</v>
      </c>
      <c r="L10" s="16" t="s">
        <v>151</v>
      </c>
      <c r="M10" s="82"/>
    </row>
    <row r="11" spans="1:13" x14ac:dyDescent="0.2">
      <c r="A11" s="41">
        <v>7</v>
      </c>
      <c r="B11" s="16">
        <v>3.8999999999999999E-4</v>
      </c>
      <c r="C11" s="16" t="s">
        <v>153</v>
      </c>
      <c r="D11" s="17">
        <v>42370</v>
      </c>
      <c r="E11" s="16">
        <v>38</v>
      </c>
      <c r="F11" s="16">
        <f t="shared" si="2"/>
        <v>1.482E-2</v>
      </c>
      <c r="G11" s="16" t="s">
        <v>153</v>
      </c>
      <c r="H11" s="42">
        <v>-20.28</v>
      </c>
      <c r="I11" s="42">
        <v>-43.07</v>
      </c>
      <c r="J11" s="16">
        <v>412</v>
      </c>
      <c r="K11" s="16">
        <v>334.4</v>
      </c>
      <c r="L11" s="16" t="s">
        <v>151</v>
      </c>
      <c r="M11" s="82"/>
    </row>
    <row r="12" spans="1:13" x14ac:dyDescent="0.2">
      <c r="A12" s="41">
        <v>6</v>
      </c>
      <c r="B12" s="16">
        <v>4.2000000000000002E-4</v>
      </c>
      <c r="C12" s="16" t="s">
        <v>153</v>
      </c>
      <c r="D12" s="17">
        <v>42370</v>
      </c>
      <c r="E12" s="16">
        <v>38</v>
      </c>
      <c r="F12" s="16">
        <f t="shared" si="2"/>
        <v>1.5960000000000002E-2</v>
      </c>
      <c r="G12" s="16" t="s">
        <v>153</v>
      </c>
      <c r="H12" s="42">
        <v>-20.260000000000002</v>
      </c>
      <c r="I12" s="42">
        <v>-43.09</v>
      </c>
      <c r="J12" s="16">
        <v>430</v>
      </c>
      <c r="K12" s="16">
        <v>334.4</v>
      </c>
      <c r="L12" s="16" t="s">
        <v>151</v>
      </c>
      <c r="M12" s="82"/>
    </row>
    <row r="13" spans="1:13" x14ac:dyDescent="0.2">
      <c r="A13" s="41">
        <v>5</v>
      </c>
      <c r="B13" s="16">
        <v>4.6999999999999999E-4</v>
      </c>
      <c r="C13" s="16" t="s">
        <v>153</v>
      </c>
      <c r="D13" s="17">
        <v>42370</v>
      </c>
      <c r="E13" s="16">
        <v>38</v>
      </c>
      <c r="F13" s="16">
        <f t="shared" si="2"/>
        <v>1.7860000000000001E-2</v>
      </c>
      <c r="G13" s="16" t="s">
        <v>153</v>
      </c>
      <c r="H13" s="42">
        <v>-20.260000000000002</v>
      </c>
      <c r="I13" s="42">
        <v>-43.11</v>
      </c>
      <c r="J13" s="16">
        <v>418</v>
      </c>
      <c r="K13" s="16">
        <v>334.4</v>
      </c>
      <c r="L13" s="16" t="s">
        <v>151</v>
      </c>
      <c r="M13" s="82"/>
    </row>
    <row r="14" spans="1:13" x14ac:dyDescent="0.2">
      <c r="A14" s="41">
        <v>10</v>
      </c>
      <c r="B14" s="16">
        <v>4.2999999999999999E-4</v>
      </c>
      <c r="C14" s="16" t="s">
        <v>153</v>
      </c>
      <c r="D14" s="17">
        <v>42370</v>
      </c>
      <c r="E14" s="16">
        <v>46.2</v>
      </c>
      <c r="F14" s="16">
        <f t="shared" si="2"/>
        <v>1.9866000000000002E-2</v>
      </c>
      <c r="G14" s="16" t="s">
        <v>153</v>
      </c>
      <c r="H14" s="42">
        <v>-20.28</v>
      </c>
      <c r="I14" s="42">
        <v>-43.05</v>
      </c>
      <c r="J14" s="16">
        <v>384</v>
      </c>
      <c r="K14" s="16">
        <v>409.8</v>
      </c>
      <c r="L14" s="16" t="s">
        <v>151</v>
      </c>
      <c r="M14" s="82"/>
    </row>
    <row r="15" spans="1:13" x14ac:dyDescent="0.2">
      <c r="A15" s="41">
        <v>11</v>
      </c>
      <c r="B15" s="16">
        <v>1.6000000000000001E-4</v>
      </c>
      <c r="C15" s="16" t="s">
        <v>153</v>
      </c>
      <c r="D15" s="17">
        <v>42370</v>
      </c>
      <c r="E15" s="16">
        <v>150</v>
      </c>
      <c r="F15" s="16">
        <f t="shared" si="2"/>
        <v>2.4E-2</v>
      </c>
      <c r="G15" s="16" t="s">
        <v>153</v>
      </c>
      <c r="H15" s="42">
        <v>-20.27</v>
      </c>
      <c r="I15" s="42">
        <v>-42.9</v>
      </c>
      <c r="J15" s="16">
        <v>351</v>
      </c>
      <c r="K15" s="16">
        <v>311.39999999999998</v>
      </c>
      <c r="L15" s="16" t="s">
        <v>151</v>
      </c>
      <c r="M15" s="82"/>
    </row>
    <row r="16" spans="1:13" x14ac:dyDescent="0.2">
      <c r="A16" s="41">
        <v>12</v>
      </c>
      <c r="B16" s="16">
        <v>2.9999999999999997E-4</v>
      </c>
      <c r="C16" s="16" t="s">
        <v>153</v>
      </c>
      <c r="D16" s="17">
        <v>42370</v>
      </c>
      <c r="E16" s="16">
        <v>233</v>
      </c>
      <c r="F16" s="16">
        <f t="shared" si="2"/>
        <v>6.989999999999999E-2</v>
      </c>
      <c r="G16" s="16" t="s">
        <v>153</v>
      </c>
      <c r="H16" s="42">
        <v>-20.25</v>
      </c>
      <c r="I16" s="42">
        <v>-42.91</v>
      </c>
      <c r="J16" s="16">
        <v>349</v>
      </c>
      <c r="K16" s="16">
        <v>392.4</v>
      </c>
      <c r="L16" s="16" t="s">
        <v>151</v>
      </c>
      <c r="M16" s="82"/>
    </row>
    <row r="17" spans="1:13" x14ac:dyDescent="0.2">
      <c r="A17" s="41">
        <v>14</v>
      </c>
      <c r="B17" s="16">
        <v>2.9999999999999997E-4</v>
      </c>
      <c r="C17" s="16" t="s">
        <v>153</v>
      </c>
      <c r="D17" s="17">
        <v>42370</v>
      </c>
      <c r="E17" s="16">
        <v>233</v>
      </c>
      <c r="F17" s="16">
        <f t="shared" si="2"/>
        <v>6.989999999999999E-2</v>
      </c>
      <c r="G17" s="16" t="s">
        <v>153</v>
      </c>
      <c r="H17" s="42">
        <v>-20.12</v>
      </c>
      <c r="I17" s="42">
        <v>-42.76</v>
      </c>
      <c r="J17" s="16">
        <v>275</v>
      </c>
      <c r="K17" s="16">
        <v>392.4</v>
      </c>
      <c r="L17" s="16" t="s">
        <v>151</v>
      </c>
      <c r="M17" s="82"/>
    </row>
    <row r="18" spans="1:13" x14ac:dyDescent="0.2">
      <c r="A18" s="41">
        <v>15</v>
      </c>
      <c r="B18" s="16">
        <v>3.1E-4</v>
      </c>
      <c r="C18" s="16" t="s">
        <v>153</v>
      </c>
      <c r="D18" s="17">
        <v>42370</v>
      </c>
      <c r="E18" s="16">
        <v>233</v>
      </c>
      <c r="F18" s="16">
        <f t="shared" si="2"/>
        <v>7.2230000000000003E-2</v>
      </c>
      <c r="G18" s="16" t="s">
        <v>153</v>
      </c>
      <c r="H18" s="42">
        <v>-19.989999999999998</v>
      </c>
      <c r="I18" s="42">
        <v>-42.65</v>
      </c>
      <c r="J18" s="16">
        <v>267</v>
      </c>
      <c r="K18" s="16">
        <v>392.4</v>
      </c>
      <c r="L18" s="16" t="s">
        <v>151</v>
      </c>
      <c r="M18" s="82"/>
    </row>
    <row r="19" spans="1:13" x14ac:dyDescent="0.2">
      <c r="A19" s="41">
        <v>16</v>
      </c>
      <c r="B19" s="16">
        <v>3.2000000000000003E-4</v>
      </c>
      <c r="C19" s="16" t="s">
        <v>153</v>
      </c>
      <c r="D19" s="17">
        <v>42370</v>
      </c>
      <c r="E19" s="16">
        <v>233</v>
      </c>
      <c r="F19" s="16">
        <f t="shared" si="2"/>
        <v>7.4560000000000001E-2</v>
      </c>
      <c r="G19" s="16" t="s">
        <v>153</v>
      </c>
      <c r="H19" s="42">
        <v>-19.899999999999999</v>
      </c>
      <c r="I19" s="42">
        <v>-42.57</v>
      </c>
      <c r="J19" s="16">
        <v>322</v>
      </c>
      <c r="K19" s="16">
        <v>340</v>
      </c>
      <c r="L19" s="16" t="s">
        <v>151</v>
      </c>
      <c r="M19" s="82"/>
    </row>
    <row r="20" spans="1:13" x14ac:dyDescent="0.2">
      <c r="A20" s="41">
        <v>8</v>
      </c>
      <c r="B20" s="16">
        <v>1.73E-3</v>
      </c>
      <c r="C20" s="16" t="s">
        <v>153</v>
      </c>
      <c r="D20" s="17">
        <v>42370</v>
      </c>
      <c r="E20" s="16">
        <v>46.2</v>
      </c>
      <c r="F20" s="16">
        <f t="shared" si="2"/>
        <v>7.9926000000000011E-2</v>
      </c>
      <c r="G20" s="16" t="s">
        <v>153</v>
      </c>
      <c r="H20" s="42">
        <v>-20.350000000000001</v>
      </c>
      <c r="I20" s="42">
        <v>-43.11</v>
      </c>
      <c r="J20" s="16">
        <v>421</v>
      </c>
      <c r="K20" s="16">
        <v>409.8</v>
      </c>
      <c r="L20" s="16" t="s">
        <v>151</v>
      </c>
      <c r="M20" s="82"/>
    </row>
    <row r="21" spans="1:13" x14ac:dyDescent="0.2">
      <c r="A21" s="41">
        <v>9</v>
      </c>
      <c r="B21" s="16">
        <v>1.7899999999999999E-3</v>
      </c>
      <c r="C21" s="16" t="s">
        <v>153</v>
      </c>
      <c r="D21" s="17">
        <v>42370</v>
      </c>
      <c r="E21" s="16">
        <v>46.2</v>
      </c>
      <c r="F21" s="16">
        <f t="shared" si="2"/>
        <v>8.2698000000000008E-2</v>
      </c>
      <c r="G21" s="16" t="s">
        <v>153</v>
      </c>
      <c r="H21" s="42">
        <v>-20.34</v>
      </c>
      <c r="I21" s="42">
        <v>-43.09</v>
      </c>
      <c r="J21" s="16">
        <v>416</v>
      </c>
      <c r="K21" s="16">
        <v>409.8</v>
      </c>
      <c r="L21" s="16" t="s">
        <v>151</v>
      </c>
      <c r="M21" s="82"/>
    </row>
    <row r="22" spans="1:13" x14ac:dyDescent="0.2">
      <c r="A22" s="41">
        <v>17</v>
      </c>
      <c r="B22" s="16">
        <v>3.5E-4</v>
      </c>
      <c r="C22" s="16" t="s">
        <v>153</v>
      </c>
      <c r="D22" s="17">
        <v>42370</v>
      </c>
      <c r="E22" s="16">
        <v>436</v>
      </c>
      <c r="F22" s="16">
        <f t="shared" si="2"/>
        <v>0.15259999999999999</v>
      </c>
      <c r="G22" s="16" t="s">
        <v>153</v>
      </c>
      <c r="H22" s="42">
        <v>-19.190000000000001</v>
      </c>
      <c r="I22" s="42">
        <v>-42.26</v>
      </c>
      <c r="J22" s="16">
        <v>207</v>
      </c>
      <c r="K22" s="16">
        <v>308.89999999999998</v>
      </c>
      <c r="L22" s="16" t="s">
        <v>151</v>
      </c>
      <c r="M22" s="82"/>
    </row>
    <row r="23" spans="1:13" x14ac:dyDescent="0.2">
      <c r="A23" s="41">
        <v>13</v>
      </c>
      <c r="B23" s="16">
        <v>8.5999999999999998E-4</v>
      </c>
      <c r="C23" s="16" t="s">
        <v>153</v>
      </c>
      <c r="D23" s="17">
        <v>42370</v>
      </c>
      <c r="E23" s="16">
        <v>233</v>
      </c>
      <c r="F23" s="16">
        <f t="shared" si="2"/>
        <v>0.20038</v>
      </c>
      <c r="G23" s="16" t="s">
        <v>153</v>
      </c>
      <c r="H23" s="42">
        <v>-20.239999999999998</v>
      </c>
      <c r="I23" s="42">
        <v>-42.88</v>
      </c>
      <c r="J23" s="16">
        <v>329</v>
      </c>
      <c r="K23" s="16">
        <v>392.4</v>
      </c>
      <c r="L23" s="16" t="s">
        <v>151</v>
      </c>
      <c r="M23" s="82"/>
    </row>
    <row r="24" spans="1:13" x14ac:dyDescent="0.2">
      <c r="A24" s="41">
        <v>26</v>
      </c>
      <c r="B24" s="16">
        <v>2.1000000000000001E-4</v>
      </c>
      <c r="C24" s="16" t="s">
        <v>153</v>
      </c>
      <c r="D24" s="17">
        <v>42370</v>
      </c>
      <c r="E24" s="16">
        <v>1110</v>
      </c>
      <c r="F24" s="16">
        <f t="shared" si="2"/>
        <v>0.2331</v>
      </c>
      <c r="G24" s="16" t="s">
        <v>153</v>
      </c>
      <c r="H24" s="42">
        <v>-19.66</v>
      </c>
      <c r="I24" s="42">
        <v>-39.74</v>
      </c>
      <c r="J24" s="16">
        <v>-20</v>
      </c>
      <c r="K24" s="16">
        <v>166.2</v>
      </c>
      <c r="L24" s="16" t="s">
        <v>151</v>
      </c>
      <c r="M24" s="82"/>
    </row>
    <row r="25" spans="1:13" x14ac:dyDescent="0.2">
      <c r="A25" s="41">
        <v>23</v>
      </c>
      <c r="B25" s="16">
        <v>2.3000000000000001E-4</v>
      </c>
      <c r="C25" s="16" t="s">
        <v>153</v>
      </c>
      <c r="D25" s="17">
        <v>42370</v>
      </c>
      <c r="E25" s="16">
        <v>1110</v>
      </c>
      <c r="F25" s="16">
        <f t="shared" si="2"/>
        <v>0.25530000000000003</v>
      </c>
      <c r="G25" s="16" t="s">
        <v>153</v>
      </c>
      <c r="H25" s="42">
        <v>-19.57</v>
      </c>
      <c r="I25" s="42">
        <v>-39.82</v>
      </c>
      <c r="J25" s="16">
        <v>4</v>
      </c>
      <c r="K25" s="16">
        <v>166.2</v>
      </c>
      <c r="L25" s="16" t="s">
        <v>151</v>
      </c>
      <c r="M25" s="82"/>
    </row>
    <row r="26" spans="1:13" x14ac:dyDescent="0.2">
      <c r="A26" s="41">
        <v>24</v>
      </c>
      <c r="B26" s="16">
        <v>2.3000000000000001E-4</v>
      </c>
      <c r="C26" s="16" t="s">
        <v>153</v>
      </c>
      <c r="D26" s="17">
        <v>42370</v>
      </c>
      <c r="E26" s="16">
        <v>1110</v>
      </c>
      <c r="F26" s="16">
        <f t="shared" si="2"/>
        <v>0.25530000000000003</v>
      </c>
      <c r="G26" s="16" t="s">
        <v>153</v>
      </c>
      <c r="H26" s="42">
        <v>-19.64</v>
      </c>
      <c r="I26" s="42">
        <v>-39.82</v>
      </c>
      <c r="J26" s="16">
        <v>0</v>
      </c>
      <c r="K26" s="16">
        <v>166.2</v>
      </c>
      <c r="L26" s="16" t="s">
        <v>151</v>
      </c>
      <c r="M26" s="82"/>
    </row>
    <row r="27" spans="1:13" x14ac:dyDescent="0.2">
      <c r="A27" s="41">
        <v>20</v>
      </c>
      <c r="B27" s="16">
        <v>3.2000000000000003E-4</v>
      </c>
      <c r="C27" s="16" t="s">
        <v>153</v>
      </c>
      <c r="D27" s="17">
        <v>42370</v>
      </c>
      <c r="E27" s="16">
        <v>985</v>
      </c>
      <c r="F27" s="16">
        <f t="shared" si="2"/>
        <v>0.31520000000000004</v>
      </c>
      <c r="G27" s="16" t="s">
        <v>153</v>
      </c>
      <c r="H27" s="42">
        <v>-19.34</v>
      </c>
      <c r="I27" s="42">
        <v>-41.435946388888901</v>
      </c>
      <c r="J27" s="16">
        <v>90</v>
      </c>
      <c r="K27" s="16">
        <v>277.5</v>
      </c>
      <c r="L27" s="16" t="s">
        <v>151</v>
      </c>
      <c r="M27" s="82"/>
    </row>
    <row r="28" spans="1:13" x14ac:dyDescent="0.2">
      <c r="A28" s="41">
        <v>18</v>
      </c>
      <c r="B28" s="16">
        <v>4.2999999999999999E-4</v>
      </c>
      <c r="C28" s="16" t="s">
        <v>153</v>
      </c>
      <c r="D28" s="17">
        <v>42370</v>
      </c>
      <c r="E28" s="16">
        <v>850</v>
      </c>
      <c r="F28" s="16">
        <f t="shared" si="2"/>
        <v>0.36549999999999999</v>
      </c>
      <c r="G28" s="16" t="s">
        <v>153</v>
      </c>
      <c r="H28" s="42">
        <v>-18.850000000000001</v>
      </c>
      <c r="I28" s="42">
        <v>-41.92</v>
      </c>
      <c r="J28" s="16">
        <v>183</v>
      </c>
      <c r="K28" s="16">
        <v>324</v>
      </c>
      <c r="L28" s="16" t="s">
        <v>151</v>
      </c>
      <c r="M28" s="82"/>
    </row>
    <row r="29" spans="1:13" x14ac:dyDescent="0.2">
      <c r="A29" s="41">
        <v>21</v>
      </c>
      <c r="B29" s="16">
        <v>3.6999999999999999E-4</v>
      </c>
      <c r="C29" s="16" t="s">
        <v>153</v>
      </c>
      <c r="D29" s="17">
        <v>42370</v>
      </c>
      <c r="E29" s="16">
        <v>1110</v>
      </c>
      <c r="F29" s="16">
        <f t="shared" si="2"/>
        <v>0.41070000000000001</v>
      </c>
      <c r="G29" s="16" t="s">
        <v>153</v>
      </c>
      <c r="H29" s="42">
        <v>-19.510000000000002</v>
      </c>
      <c r="I29" s="42">
        <v>-40.58</v>
      </c>
      <c r="J29" s="16">
        <v>21</v>
      </c>
      <c r="K29" s="16">
        <v>148.30000000000001</v>
      </c>
      <c r="L29" s="16" t="s">
        <v>151</v>
      </c>
      <c r="M29" s="82"/>
    </row>
    <row r="30" spans="1:13" x14ac:dyDescent="0.2">
      <c r="A30" s="41">
        <v>27</v>
      </c>
      <c r="B30" s="16">
        <v>4.0000000000000002E-4</v>
      </c>
      <c r="C30" s="16" t="s">
        <v>153</v>
      </c>
      <c r="D30" s="17">
        <v>42370</v>
      </c>
      <c r="E30" s="16">
        <v>1110</v>
      </c>
      <c r="F30" s="16">
        <f t="shared" si="2"/>
        <v>0.44400000000000001</v>
      </c>
      <c r="G30" s="16" t="s">
        <v>153</v>
      </c>
      <c r="H30" s="42">
        <v>-19.57</v>
      </c>
      <c r="I30" s="42">
        <v>-39.659999999999997</v>
      </c>
      <c r="J30" s="16">
        <v>-22</v>
      </c>
      <c r="K30" s="16">
        <v>166.2</v>
      </c>
      <c r="L30" s="16" t="s">
        <v>151</v>
      </c>
      <c r="M30" s="82"/>
    </row>
    <row r="31" spans="1:13" x14ac:dyDescent="0.2">
      <c r="A31" s="41">
        <v>25</v>
      </c>
      <c r="B31" s="16">
        <v>4.8000000000000001E-4</v>
      </c>
      <c r="C31" s="16" t="s">
        <v>153</v>
      </c>
      <c r="D31" s="17">
        <v>42370</v>
      </c>
      <c r="E31" s="16">
        <v>1110</v>
      </c>
      <c r="F31" s="16">
        <f t="shared" si="2"/>
        <v>0.53280000000000005</v>
      </c>
      <c r="G31" s="16" t="s">
        <v>153</v>
      </c>
      <c r="H31" s="42">
        <v>-19.690000000000001</v>
      </c>
      <c r="I31" s="42">
        <v>-39.81</v>
      </c>
      <c r="J31" s="16">
        <v>-15</v>
      </c>
      <c r="K31" s="16">
        <v>166.2</v>
      </c>
      <c r="L31" s="16" t="s">
        <v>151</v>
      </c>
      <c r="M31" s="82"/>
    </row>
    <row r="32" spans="1:13" x14ac:dyDescent="0.2">
      <c r="A32" s="41">
        <v>22</v>
      </c>
      <c r="B32" s="16">
        <v>2.5999999999999998E-4</v>
      </c>
      <c r="C32" s="16" t="s">
        <v>153</v>
      </c>
      <c r="D32" s="17">
        <v>42370</v>
      </c>
      <c r="E32" s="16">
        <v>2337</v>
      </c>
      <c r="F32" s="16">
        <f t="shared" si="2"/>
        <v>0.60761999999999994</v>
      </c>
      <c r="G32" s="16" t="s">
        <v>153</v>
      </c>
      <c r="H32" s="42">
        <v>-19.41</v>
      </c>
      <c r="I32" s="42">
        <v>-40.07</v>
      </c>
      <c r="J32" s="16">
        <v>13</v>
      </c>
      <c r="K32" s="16">
        <v>191.3</v>
      </c>
      <c r="L32" s="16" t="s">
        <v>151</v>
      </c>
      <c r="M32" s="82"/>
    </row>
    <row r="33" spans="1:13" x14ac:dyDescent="0.2">
      <c r="A33" s="41">
        <v>19</v>
      </c>
      <c r="B33" s="16">
        <v>7.2000000000000005E-4</v>
      </c>
      <c r="C33" s="16" t="s">
        <v>153</v>
      </c>
      <c r="D33" s="17">
        <v>42370</v>
      </c>
      <c r="E33" s="16">
        <v>985</v>
      </c>
      <c r="F33" s="16">
        <f t="shared" si="2"/>
        <v>0.70920000000000005</v>
      </c>
      <c r="G33" s="16" t="s">
        <v>153</v>
      </c>
      <c r="H33" s="42">
        <v>-19.05</v>
      </c>
      <c r="I33" s="42">
        <v>-41.52</v>
      </c>
      <c r="J33" s="16">
        <v>189</v>
      </c>
      <c r="K33" s="16">
        <v>306.3</v>
      </c>
      <c r="L33" s="16" t="s">
        <v>151</v>
      </c>
      <c r="M33" s="82"/>
    </row>
    <row r="34" spans="1:13" x14ac:dyDescent="0.2">
      <c r="A34" s="41">
        <v>28</v>
      </c>
      <c r="B34" s="16">
        <v>1.01E-3</v>
      </c>
      <c r="C34" s="16" t="s">
        <v>153</v>
      </c>
      <c r="D34" s="17">
        <v>42370</v>
      </c>
      <c r="E34" s="16">
        <v>1110</v>
      </c>
      <c r="F34" s="16">
        <f t="shared" si="2"/>
        <v>1.1211</v>
      </c>
      <c r="G34" s="16" t="s">
        <v>153</v>
      </c>
      <c r="H34" s="42">
        <v>-18.125021388888889</v>
      </c>
      <c r="I34" s="42">
        <v>-38.960830555555603</v>
      </c>
      <c r="J34" s="16">
        <v>-29</v>
      </c>
      <c r="K34" s="16">
        <v>166.2</v>
      </c>
      <c r="L34" s="16" t="s">
        <v>151</v>
      </c>
      <c r="M34" s="82"/>
    </row>
    <row r="35" spans="1:13" x14ac:dyDescent="0.2">
      <c r="A35" s="16" t="s">
        <v>156</v>
      </c>
      <c r="B35" s="16">
        <v>2.1990274899999999E-2</v>
      </c>
      <c r="C35" s="16" t="s">
        <v>153</v>
      </c>
      <c r="D35" s="17">
        <v>42661</v>
      </c>
      <c r="E35" s="16">
        <v>12.3</v>
      </c>
      <c r="F35" s="16">
        <f t="shared" si="2"/>
        <v>0.27048038127000001</v>
      </c>
      <c r="G35" s="16" t="s">
        <v>153</v>
      </c>
      <c r="H35" s="40">
        <v>-20.350000000000001</v>
      </c>
      <c r="I35" s="40">
        <v>-43.32</v>
      </c>
      <c r="J35" s="16">
        <v>651</v>
      </c>
      <c r="K35" s="16">
        <v>39.5</v>
      </c>
      <c r="L35" s="16" t="s">
        <v>151</v>
      </c>
      <c r="M35" s="82" t="s">
        <v>139</v>
      </c>
    </row>
    <row r="36" spans="1:13" x14ac:dyDescent="0.2">
      <c r="A36" s="16" t="s">
        <v>156</v>
      </c>
      <c r="B36" s="16">
        <v>1.89E-2</v>
      </c>
      <c r="C36" s="16" t="s">
        <v>153</v>
      </c>
      <c r="D36" s="17">
        <v>42556</v>
      </c>
      <c r="E36" s="16">
        <v>13.3</v>
      </c>
      <c r="F36" s="16">
        <f t="shared" si="2"/>
        <v>0.25137000000000004</v>
      </c>
      <c r="G36" s="16" t="s">
        <v>153</v>
      </c>
      <c r="H36" s="40">
        <v>-20.350000000000001</v>
      </c>
      <c r="I36" s="40">
        <v>-43.32</v>
      </c>
      <c r="J36" s="16">
        <v>651</v>
      </c>
      <c r="K36" s="16">
        <v>1</v>
      </c>
      <c r="L36" s="16" t="s">
        <v>152</v>
      </c>
      <c r="M36" s="82"/>
    </row>
    <row r="37" spans="1:13" x14ac:dyDescent="0.2">
      <c r="A37" s="16" t="s">
        <v>156</v>
      </c>
      <c r="B37" s="16">
        <v>1.0189999999999999E-2</v>
      </c>
      <c r="C37" s="16" t="s">
        <v>153</v>
      </c>
      <c r="D37" s="17">
        <v>42465</v>
      </c>
      <c r="E37" s="16">
        <v>17.899999999999999</v>
      </c>
      <c r="F37" s="16">
        <f t="shared" si="2"/>
        <v>0.18240099999999998</v>
      </c>
      <c r="G37" s="16" t="s">
        <v>153</v>
      </c>
      <c r="H37" s="40">
        <v>-20.350000000000001</v>
      </c>
      <c r="I37" s="40">
        <v>-43.32</v>
      </c>
      <c r="J37" s="16">
        <v>651</v>
      </c>
      <c r="K37" s="16">
        <v>43.1</v>
      </c>
      <c r="L37" s="16" t="s">
        <v>152</v>
      </c>
      <c r="M37" s="82"/>
    </row>
    <row r="38" spans="1:13" x14ac:dyDescent="0.2">
      <c r="A38" s="16" t="s">
        <v>156</v>
      </c>
      <c r="B38" s="16">
        <v>1.84E-2</v>
      </c>
      <c r="C38" s="16" t="s">
        <v>153</v>
      </c>
      <c r="D38" s="17">
        <v>42381</v>
      </c>
      <c r="E38" s="16">
        <v>46.2</v>
      </c>
      <c r="F38" s="16">
        <f t="shared" si="2"/>
        <v>0.85008000000000006</v>
      </c>
      <c r="G38" s="16" t="s">
        <v>153</v>
      </c>
      <c r="H38" s="40">
        <v>-20.350000000000001</v>
      </c>
      <c r="I38" s="40">
        <v>-43.32</v>
      </c>
      <c r="J38" s="16">
        <v>651</v>
      </c>
      <c r="K38" s="16">
        <v>409.8</v>
      </c>
      <c r="L38" s="16" t="s">
        <v>151</v>
      </c>
      <c r="M38" s="82"/>
    </row>
    <row r="39" spans="1:13" x14ac:dyDescent="0.2">
      <c r="A39" s="16" t="s">
        <v>157</v>
      </c>
      <c r="B39" s="16">
        <v>1.5299999999999999E-3</v>
      </c>
      <c r="C39" s="16" t="s">
        <v>153</v>
      </c>
      <c r="D39" s="17">
        <v>42643</v>
      </c>
      <c r="E39" s="16">
        <v>44</v>
      </c>
      <c r="F39" s="16">
        <f t="shared" si="2"/>
        <v>6.7319999999999991E-2</v>
      </c>
      <c r="G39" s="16" t="s">
        <v>153</v>
      </c>
      <c r="H39" s="40">
        <v>-20.02</v>
      </c>
      <c r="I39" s="40">
        <v>-42.75</v>
      </c>
      <c r="J39" s="16">
        <v>291</v>
      </c>
      <c r="K39" s="16">
        <v>105.8</v>
      </c>
      <c r="L39" s="16" t="s">
        <v>152</v>
      </c>
      <c r="M39" s="82"/>
    </row>
    <row r="40" spans="1:13" x14ac:dyDescent="0.2">
      <c r="A40" s="16" t="s">
        <v>157</v>
      </c>
      <c r="B40" s="16">
        <v>1.6299999999999999E-3</v>
      </c>
      <c r="C40" s="16" t="s">
        <v>153</v>
      </c>
      <c r="D40" s="17">
        <v>42682</v>
      </c>
      <c r="E40" s="16">
        <v>94.2</v>
      </c>
      <c r="F40" s="16">
        <f t="shared" si="2"/>
        <v>0.15354599999999999</v>
      </c>
      <c r="G40" s="16" t="s">
        <v>153</v>
      </c>
      <c r="H40" s="40">
        <v>-20.02</v>
      </c>
      <c r="I40" s="40">
        <v>-42.75</v>
      </c>
      <c r="J40" s="16">
        <v>291</v>
      </c>
      <c r="K40" s="16">
        <v>242.6</v>
      </c>
      <c r="L40" s="16" t="s">
        <v>151</v>
      </c>
      <c r="M40" s="82"/>
    </row>
    <row r="41" spans="1:13" x14ac:dyDescent="0.2">
      <c r="A41" s="16" t="s">
        <v>157</v>
      </c>
      <c r="B41" s="16">
        <v>2.3400000000000001E-3</v>
      </c>
      <c r="C41" s="16">
        <v>5.79E-3</v>
      </c>
      <c r="D41" s="17">
        <v>42710</v>
      </c>
      <c r="E41" s="16">
        <v>210</v>
      </c>
      <c r="F41" s="16">
        <f t="shared" si="2"/>
        <v>0.4914</v>
      </c>
      <c r="G41" s="16">
        <f>E41*C41</f>
        <v>1.2159</v>
      </c>
      <c r="H41" s="40">
        <v>-20.02</v>
      </c>
      <c r="I41" s="40">
        <v>-42.75</v>
      </c>
      <c r="J41" s="16">
        <v>291</v>
      </c>
      <c r="K41" s="16">
        <v>391.6</v>
      </c>
      <c r="L41" s="16" t="s">
        <v>151</v>
      </c>
      <c r="M41" s="82"/>
    </row>
    <row r="42" spans="1:13" x14ac:dyDescent="0.2">
      <c r="A42" s="16" t="s">
        <v>157</v>
      </c>
      <c r="B42" s="16">
        <v>1.65E-3</v>
      </c>
      <c r="C42" s="16">
        <v>7.4099999999999999E-3</v>
      </c>
      <c r="D42" s="17">
        <v>42382</v>
      </c>
      <c r="E42" s="16">
        <v>233</v>
      </c>
      <c r="F42" s="16">
        <f t="shared" si="2"/>
        <v>0.38445000000000001</v>
      </c>
      <c r="G42" s="16">
        <f>E42*C42</f>
        <v>1.7265299999999999</v>
      </c>
      <c r="H42" s="40">
        <v>-20.02</v>
      </c>
      <c r="I42" s="40">
        <v>-42.75</v>
      </c>
      <c r="J42" s="16">
        <v>291</v>
      </c>
      <c r="K42" s="16">
        <v>392.4</v>
      </c>
      <c r="L42" s="16" t="s">
        <v>151</v>
      </c>
      <c r="M42" s="82"/>
    </row>
    <row r="43" spans="1:13" x14ac:dyDescent="0.2">
      <c r="A43" s="16" t="s">
        <v>157</v>
      </c>
      <c r="B43" s="16">
        <v>1.6000000000000001E-3</v>
      </c>
      <c r="C43" s="16" t="s">
        <v>153</v>
      </c>
      <c r="D43" s="17">
        <v>42643</v>
      </c>
      <c r="E43" s="16">
        <v>50</v>
      </c>
      <c r="F43" s="16">
        <f t="shared" si="2"/>
        <v>0.08</v>
      </c>
      <c r="G43" s="16" t="s">
        <v>153</v>
      </c>
      <c r="H43" s="40">
        <v>-19.760000000000002</v>
      </c>
      <c r="I43" s="40">
        <v>-42.48</v>
      </c>
      <c r="J43" s="16">
        <v>235</v>
      </c>
      <c r="K43" s="16">
        <v>79.599999999999994</v>
      </c>
      <c r="L43" s="16" t="s">
        <v>152</v>
      </c>
      <c r="M43" s="82"/>
    </row>
    <row r="44" spans="1:13" x14ac:dyDescent="0.2">
      <c r="A44" s="16" t="s">
        <v>157</v>
      </c>
      <c r="B44" s="16">
        <v>2E-3</v>
      </c>
      <c r="C44" s="16" t="s">
        <v>153</v>
      </c>
      <c r="D44" s="17">
        <v>42559</v>
      </c>
      <c r="E44" s="16">
        <v>72.7</v>
      </c>
      <c r="F44" s="16">
        <f t="shared" si="2"/>
        <v>0.1454</v>
      </c>
      <c r="G44" s="16" t="s">
        <v>153</v>
      </c>
      <c r="H44" s="40">
        <v>-19.760000000000002</v>
      </c>
      <c r="I44" s="40">
        <v>-42.48</v>
      </c>
      <c r="J44" s="16">
        <v>235</v>
      </c>
      <c r="K44" s="16">
        <v>9</v>
      </c>
      <c r="L44" s="16" t="s">
        <v>152</v>
      </c>
      <c r="M44" s="82"/>
    </row>
    <row r="45" spans="1:13" x14ac:dyDescent="0.2">
      <c r="A45" s="16" t="s">
        <v>157</v>
      </c>
      <c r="B45" s="16">
        <v>3.3600000000000001E-3</v>
      </c>
      <c r="C45" s="16" t="s">
        <v>153</v>
      </c>
      <c r="D45" s="17">
        <v>42682</v>
      </c>
      <c r="E45" s="16">
        <v>129</v>
      </c>
      <c r="F45" s="16">
        <f t="shared" si="2"/>
        <v>0.43343999999999999</v>
      </c>
      <c r="G45" s="16" t="s">
        <v>153</v>
      </c>
      <c r="H45" s="40">
        <v>-19.760000000000002</v>
      </c>
      <c r="I45" s="40">
        <v>-42.48</v>
      </c>
      <c r="J45" s="16">
        <v>235</v>
      </c>
      <c r="K45" s="16">
        <v>204.8</v>
      </c>
      <c r="L45" s="16" t="s">
        <v>151</v>
      </c>
      <c r="M45" s="82"/>
    </row>
    <row r="46" spans="1:13" x14ac:dyDescent="0.2">
      <c r="A46" s="16" t="s">
        <v>157</v>
      </c>
      <c r="B46" s="16">
        <v>1.4499999999999999E-3</v>
      </c>
      <c r="C46" s="16">
        <v>9.6699999999999998E-3</v>
      </c>
      <c r="D46" s="17">
        <v>42384</v>
      </c>
      <c r="E46" s="16">
        <v>311</v>
      </c>
      <c r="F46" s="16">
        <f t="shared" si="2"/>
        <v>0.45094999999999996</v>
      </c>
      <c r="G46" s="16">
        <f>E46*C46</f>
        <v>3.0073699999999999</v>
      </c>
      <c r="H46" s="40">
        <v>-19.760000000000002</v>
      </c>
      <c r="I46" s="40">
        <v>-42.48</v>
      </c>
      <c r="J46" s="16">
        <v>235</v>
      </c>
      <c r="K46" s="16">
        <v>217.2</v>
      </c>
      <c r="L46" s="16" t="s">
        <v>151</v>
      </c>
      <c r="M46" s="82"/>
    </row>
    <row r="47" spans="1:13" x14ac:dyDescent="0.2">
      <c r="A47" s="16" t="s">
        <v>157</v>
      </c>
      <c r="B47" s="16">
        <v>1.5200000000000001E-3</v>
      </c>
      <c r="C47" s="16">
        <v>1.1730000000000001E-2</v>
      </c>
      <c r="D47" s="17">
        <v>42710</v>
      </c>
      <c r="E47" s="16">
        <v>359</v>
      </c>
      <c r="F47" s="16">
        <f t="shared" si="2"/>
        <v>0.54568000000000005</v>
      </c>
      <c r="G47" s="16">
        <f>E47*C47</f>
        <v>4.2110700000000003</v>
      </c>
      <c r="H47" s="40">
        <v>-19.760000000000002</v>
      </c>
      <c r="I47" s="40">
        <v>-42.48</v>
      </c>
      <c r="J47" s="16">
        <v>235</v>
      </c>
      <c r="K47" s="16">
        <v>217.2</v>
      </c>
      <c r="L47" s="16" t="s">
        <v>151</v>
      </c>
      <c r="M47" s="82"/>
    </row>
    <row r="48" spans="1:13" x14ac:dyDescent="0.2">
      <c r="A48" s="16" t="s">
        <v>162</v>
      </c>
      <c r="B48" s="16">
        <v>2.2000000000000001E-3</v>
      </c>
      <c r="C48" s="16" t="s">
        <v>153</v>
      </c>
      <c r="D48" s="17">
        <v>44019</v>
      </c>
      <c r="E48" s="16">
        <v>12.8</v>
      </c>
      <c r="F48" s="16">
        <f t="shared" si="2"/>
        <v>2.8160000000000004E-2</v>
      </c>
      <c r="G48" s="16" t="s">
        <v>153</v>
      </c>
      <c r="H48" s="40">
        <v>-19.73</v>
      </c>
      <c r="I48" s="40">
        <v>-43.03</v>
      </c>
      <c r="J48" s="16">
        <v>510</v>
      </c>
      <c r="K48" s="16">
        <v>1.3</v>
      </c>
      <c r="L48" s="16" t="s">
        <v>151</v>
      </c>
      <c r="M48" s="82"/>
    </row>
    <row r="49" spans="1:13" x14ac:dyDescent="0.2">
      <c r="A49" s="16" t="s">
        <v>157</v>
      </c>
      <c r="B49" s="16">
        <v>1.1999999999999999E-3</v>
      </c>
      <c r="C49" s="16" t="s">
        <v>153</v>
      </c>
      <c r="D49" s="17">
        <v>42564</v>
      </c>
      <c r="E49" s="16">
        <v>99.5</v>
      </c>
      <c r="F49" s="16">
        <f t="shared" si="2"/>
        <v>0.11939999999999999</v>
      </c>
      <c r="G49" s="16" t="s">
        <v>153</v>
      </c>
      <c r="H49" s="40">
        <v>-19.329999999999998</v>
      </c>
      <c r="I49" s="40">
        <v>-42.38</v>
      </c>
      <c r="J49" s="16">
        <v>191</v>
      </c>
      <c r="K49" s="16">
        <v>0.9</v>
      </c>
      <c r="L49" s="16" t="s">
        <v>152</v>
      </c>
      <c r="M49" s="82"/>
    </row>
    <row r="50" spans="1:13" x14ac:dyDescent="0.2">
      <c r="A50" s="16" t="s">
        <v>157</v>
      </c>
      <c r="B50" s="16">
        <v>1.57E-3</v>
      </c>
      <c r="C50" s="16" t="s">
        <v>153</v>
      </c>
      <c r="D50" s="17">
        <v>42643</v>
      </c>
      <c r="E50" s="16">
        <v>103</v>
      </c>
      <c r="F50" s="16">
        <f t="shared" si="2"/>
        <v>0.16170999999999999</v>
      </c>
      <c r="G50" s="16" t="s">
        <v>153</v>
      </c>
      <c r="H50" s="40">
        <v>-19.329999999999998</v>
      </c>
      <c r="I50" s="40">
        <v>-42.38</v>
      </c>
      <c r="J50" s="16">
        <v>191</v>
      </c>
      <c r="K50" s="16">
        <v>56.1</v>
      </c>
      <c r="L50" s="16" t="s">
        <v>152</v>
      </c>
      <c r="M50" s="82"/>
    </row>
    <row r="51" spans="1:13" x14ac:dyDescent="0.2">
      <c r="A51" s="16" t="s">
        <v>157</v>
      </c>
      <c r="B51" s="16">
        <v>1.4400000000000001E-3</v>
      </c>
      <c r="C51" s="16" t="s">
        <v>153</v>
      </c>
      <c r="D51" s="17">
        <v>42682</v>
      </c>
      <c r="E51" s="16">
        <v>198</v>
      </c>
      <c r="F51" s="16">
        <f t="shared" si="2"/>
        <v>0.28512000000000004</v>
      </c>
      <c r="G51" s="16" t="s">
        <v>153</v>
      </c>
      <c r="H51" s="40">
        <v>-19.329999999999998</v>
      </c>
      <c r="I51" s="40">
        <v>-42.38</v>
      </c>
      <c r="J51" s="16">
        <v>191</v>
      </c>
      <c r="K51" s="16">
        <v>283.8</v>
      </c>
      <c r="L51" s="16" t="s">
        <v>151</v>
      </c>
      <c r="M51" s="82"/>
    </row>
    <row r="52" spans="1:13" x14ac:dyDescent="0.2">
      <c r="A52" s="16" t="s">
        <v>157</v>
      </c>
      <c r="B52" s="16">
        <v>2.5300000000000001E-3</v>
      </c>
      <c r="C52" s="16">
        <v>1.5699999999999999E-2</v>
      </c>
      <c r="D52" s="17">
        <v>42389</v>
      </c>
      <c r="E52" s="16">
        <v>436</v>
      </c>
      <c r="F52" s="16">
        <f t="shared" si="2"/>
        <v>1.1030800000000001</v>
      </c>
      <c r="G52" s="16">
        <f>E52*C52</f>
        <v>6.8451999999999993</v>
      </c>
      <c r="H52" s="40">
        <v>-19.329999999999998</v>
      </c>
      <c r="I52" s="40">
        <v>-42.38</v>
      </c>
      <c r="J52" s="16">
        <v>191</v>
      </c>
      <c r="K52" s="16">
        <v>324</v>
      </c>
      <c r="L52" s="16" t="s">
        <v>151</v>
      </c>
      <c r="M52" s="82"/>
    </row>
    <row r="53" spans="1:13" x14ac:dyDescent="0.2">
      <c r="A53" s="16" t="s">
        <v>157</v>
      </c>
      <c r="B53" s="16">
        <v>1.7799999999999999E-3</v>
      </c>
      <c r="C53" s="16" t="s">
        <v>153</v>
      </c>
      <c r="D53" s="17">
        <v>42710</v>
      </c>
      <c r="E53" s="16">
        <v>549</v>
      </c>
      <c r="F53" s="16">
        <f t="shared" si="2"/>
        <v>0.97721999999999998</v>
      </c>
      <c r="G53" s="16" t="s">
        <v>153</v>
      </c>
      <c r="H53" s="40">
        <v>-19.329999999999998</v>
      </c>
      <c r="I53" s="40">
        <v>-42.38</v>
      </c>
      <c r="J53" s="16">
        <v>191</v>
      </c>
      <c r="K53" s="16">
        <v>147</v>
      </c>
      <c r="L53" s="16" t="s">
        <v>151</v>
      </c>
      <c r="M53" s="82"/>
    </row>
    <row r="54" spans="1:13" x14ac:dyDescent="0.2">
      <c r="A54" s="16" t="s">
        <v>157</v>
      </c>
      <c r="B54" s="16">
        <v>1.41E-3</v>
      </c>
      <c r="C54" s="16" t="s">
        <v>153</v>
      </c>
      <c r="D54" s="17">
        <v>42559</v>
      </c>
      <c r="E54" s="16">
        <v>99.5</v>
      </c>
      <c r="F54" s="16">
        <f t="shared" si="2"/>
        <v>0.140295</v>
      </c>
      <c r="G54" s="16" t="s">
        <v>153</v>
      </c>
      <c r="H54" s="40">
        <v>-19.489999999999998</v>
      </c>
      <c r="I54" s="40">
        <v>-42.49</v>
      </c>
      <c r="J54" s="16">
        <v>226</v>
      </c>
      <c r="K54" s="16">
        <v>0</v>
      </c>
      <c r="L54" s="16" t="s">
        <v>151</v>
      </c>
      <c r="M54" s="82"/>
    </row>
    <row r="55" spans="1:13" x14ac:dyDescent="0.2">
      <c r="A55" s="16" t="s">
        <v>157</v>
      </c>
      <c r="B55" s="16">
        <v>1.5299999999999999E-3</v>
      </c>
      <c r="C55" s="16" t="s">
        <v>153</v>
      </c>
      <c r="D55" s="17">
        <v>42643</v>
      </c>
      <c r="E55" s="16">
        <v>103</v>
      </c>
      <c r="F55" s="16">
        <f t="shared" si="2"/>
        <v>0.15758999999999998</v>
      </c>
      <c r="G55" s="16" t="s">
        <v>153</v>
      </c>
      <c r="H55" s="40">
        <v>-19.489999999999998</v>
      </c>
      <c r="I55" s="40">
        <v>-42.49</v>
      </c>
      <c r="J55" s="16">
        <v>226</v>
      </c>
      <c r="K55" s="16">
        <v>79.599999999999994</v>
      </c>
      <c r="L55" s="16" t="s">
        <v>151</v>
      </c>
      <c r="M55" s="82"/>
    </row>
    <row r="56" spans="1:13" x14ac:dyDescent="0.2">
      <c r="A56" s="16" t="s">
        <v>157</v>
      </c>
      <c r="B56" s="16">
        <v>1.3799999999999999E-3</v>
      </c>
      <c r="C56" s="16" t="s">
        <v>153</v>
      </c>
      <c r="D56" s="17">
        <v>42682</v>
      </c>
      <c r="E56" s="16">
        <v>198</v>
      </c>
      <c r="F56" s="16">
        <f t="shared" si="2"/>
        <v>0.27323999999999998</v>
      </c>
      <c r="G56" s="16" t="s">
        <v>153</v>
      </c>
      <c r="H56" s="40">
        <v>-19.489999999999998</v>
      </c>
      <c r="I56" s="40">
        <v>-42.49</v>
      </c>
      <c r="J56" s="16">
        <v>226</v>
      </c>
      <c r="K56" s="16">
        <v>204.8</v>
      </c>
      <c r="L56" s="16" t="s">
        <v>151</v>
      </c>
      <c r="M56" s="82"/>
    </row>
    <row r="57" spans="1:13" x14ac:dyDescent="0.2">
      <c r="A57" s="16" t="s">
        <v>157</v>
      </c>
      <c r="B57" s="16" t="s">
        <v>153</v>
      </c>
      <c r="C57" s="16">
        <v>0.01</v>
      </c>
      <c r="D57" s="17">
        <v>42384</v>
      </c>
      <c r="E57" s="16">
        <v>436</v>
      </c>
      <c r="F57" s="16" t="s">
        <v>153</v>
      </c>
      <c r="G57" s="16">
        <f>E57*C57</f>
        <v>4.3600000000000003</v>
      </c>
      <c r="H57" s="40">
        <v>-19.489999999999998</v>
      </c>
      <c r="I57" s="40">
        <v>-42.49</v>
      </c>
      <c r="J57" s="16">
        <v>226</v>
      </c>
      <c r="K57" s="16">
        <v>340</v>
      </c>
      <c r="L57" s="16" t="s">
        <v>151</v>
      </c>
      <c r="M57" s="82"/>
    </row>
    <row r="58" spans="1:13" x14ac:dyDescent="0.2">
      <c r="A58" s="16" t="s">
        <v>164</v>
      </c>
      <c r="B58" s="16" t="s">
        <v>153</v>
      </c>
      <c r="C58" s="16">
        <v>0.01</v>
      </c>
      <c r="D58" s="17">
        <v>42389</v>
      </c>
      <c r="E58" s="16">
        <v>327</v>
      </c>
      <c r="F58" s="16" t="s">
        <v>153</v>
      </c>
      <c r="G58" s="16">
        <f>E58*C58</f>
        <v>3.27</v>
      </c>
      <c r="H58" s="40">
        <v>-19.22</v>
      </c>
      <c r="I58" s="40">
        <v>-42.34</v>
      </c>
      <c r="J58" s="16">
        <v>198</v>
      </c>
      <c r="K58" s="16">
        <v>481.6</v>
      </c>
      <c r="L58" s="16" t="s">
        <v>151</v>
      </c>
      <c r="M58" s="82"/>
    </row>
    <row r="59" spans="1:13" x14ac:dyDescent="0.2">
      <c r="A59" s="16" t="s">
        <v>157</v>
      </c>
      <c r="B59" s="16">
        <v>1.15E-3</v>
      </c>
      <c r="C59" s="16" t="s">
        <v>153</v>
      </c>
      <c r="D59" s="17">
        <v>42711</v>
      </c>
      <c r="E59" s="16">
        <v>780</v>
      </c>
      <c r="F59" s="16">
        <f>B59*E59</f>
        <v>0.89700000000000002</v>
      </c>
      <c r="G59" s="16" t="s">
        <v>153</v>
      </c>
      <c r="H59" s="40">
        <v>-18.88</v>
      </c>
      <c r="I59" s="40">
        <v>-41.95</v>
      </c>
      <c r="J59" s="16">
        <v>163</v>
      </c>
      <c r="K59" s="16">
        <v>147</v>
      </c>
      <c r="L59" s="16" t="s">
        <v>151</v>
      </c>
      <c r="M59" s="82"/>
    </row>
    <row r="60" spans="1:13" x14ac:dyDescent="0.2">
      <c r="A60" s="16" t="s">
        <v>157</v>
      </c>
      <c r="B60" s="16">
        <v>5.5599999999999998E-3</v>
      </c>
      <c r="C60" s="16">
        <v>5.6000000000000001E-2</v>
      </c>
      <c r="D60" s="17">
        <v>42389</v>
      </c>
      <c r="E60" s="16">
        <v>850</v>
      </c>
      <c r="F60" s="16">
        <f>B60*E60</f>
        <v>4.726</v>
      </c>
      <c r="G60" s="16">
        <f>E60*C60</f>
        <v>47.6</v>
      </c>
      <c r="H60" s="40">
        <v>-18.88</v>
      </c>
      <c r="I60" s="40">
        <v>-41.95</v>
      </c>
      <c r="J60" s="16">
        <v>163</v>
      </c>
      <c r="K60" s="16">
        <v>324</v>
      </c>
      <c r="L60" s="16" t="s">
        <v>151</v>
      </c>
      <c r="M60" s="82"/>
    </row>
    <row r="61" spans="1:13" x14ac:dyDescent="0.2">
      <c r="A61" s="16" t="s">
        <v>157</v>
      </c>
      <c r="B61" s="16">
        <v>1.3600000000000001E-3</v>
      </c>
      <c r="C61" s="16" t="s">
        <v>153</v>
      </c>
      <c r="D61" s="17">
        <v>42711</v>
      </c>
      <c r="E61" s="16">
        <v>780</v>
      </c>
      <c r="F61" s="16">
        <f>B61*E61</f>
        <v>1.0608</v>
      </c>
      <c r="G61" s="16" t="s">
        <v>153</v>
      </c>
      <c r="H61" s="40">
        <v>-18.86</v>
      </c>
      <c r="I61" s="40">
        <v>-41.83</v>
      </c>
      <c r="J61" s="16">
        <v>146</v>
      </c>
      <c r="K61" s="16">
        <v>147</v>
      </c>
      <c r="L61" s="16" t="s">
        <v>151</v>
      </c>
      <c r="M61" s="82"/>
    </row>
    <row r="62" spans="1:13" x14ac:dyDescent="0.2">
      <c r="A62" s="16" t="s">
        <v>157</v>
      </c>
      <c r="B62" s="16">
        <v>5.7099999999999998E-3</v>
      </c>
      <c r="C62" s="16">
        <v>7.5999999999999998E-2</v>
      </c>
      <c r="D62" s="17">
        <v>42389</v>
      </c>
      <c r="E62" s="16">
        <v>850</v>
      </c>
      <c r="F62" s="16">
        <f>B62*E62</f>
        <v>4.8534999999999995</v>
      </c>
      <c r="G62" s="16">
        <f>E62*C62</f>
        <v>64.599999999999994</v>
      </c>
      <c r="H62" s="40">
        <v>-18.86</v>
      </c>
      <c r="I62" s="40">
        <v>-41.83</v>
      </c>
      <c r="J62" s="16">
        <v>146</v>
      </c>
      <c r="K62" s="16">
        <v>324</v>
      </c>
      <c r="L62" s="16" t="s">
        <v>151</v>
      </c>
      <c r="M62" s="82"/>
    </row>
    <row r="63" spans="1:13" x14ac:dyDescent="0.2">
      <c r="A63" s="16" t="s">
        <v>198</v>
      </c>
      <c r="B63" s="16" t="s">
        <v>153</v>
      </c>
      <c r="C63" s="16">
        <v>2.4559999999999998E-2</v>
      </c>
      <c r="D63" s="17">
        <v>42390</v>
      </c>
      <c r="E63" s="16">
        <v>850</v>
      </c>
      <c r="F63" s="16" t="s">
        <v>153</v>
      </c>
      <c r="G63" s="16">
        <f>E63*C63</f>
        <v>20.875999999999998</v>
      </c>
      <c r="H63" s="40">
        <v>-18.579999999999998</v>
      </c>
      <c r="I63" s="40">
        <v>-41.92</v>
      </c>
      <c r="J63" s="16">
        <v>204</v>
      </c>
      <c r="K63" s="16">
        <v>313.89999999999998</v>
      </c>
      <c r="L63" s="16" t="s">
        <v>151</v>
      </c>
      <c r="M63" s="82"/>
    </row>
    <row r="64" spans="1:13" x14ac:dyDescent="0.2">
      <c r="A64" s="16" t="s">
        <v>157</v>
      </c>
      <c r="B64" s="16">
        <v>1.6100000000000001E-3</v>
      </c>
      <c r="C64" s="16" t="s">
        <v>153</v>
      </c>
      <c r="D64" s="17">
        <v>42712</v>
      </c>
      <c r="E64" s="16">
        <v>880</v>
      </c>
      <c r="F64" s="16">
        <f t="shared" ref="F64:F69" si="3">B64*E64</f>
        <v>1.4168000000000001</v>
      </c>
      <c r="G64" s="16" t="s">
        <v>153</v>
      </c>
      <c r="H64" s="40">
        <v>-18.97</v>
      </c>
      <c r="I64" s="40">
        <v>-41.65</v>
      </c>
      <c r="J64" s="16">
        <v>130</v>
      </c>
      <c r="K64" s="16" t="s">
        <v>151</v>
      </c>
      <c r="L64" s="16">
        <v>56719998</v>
      </c>
      <c r="M64" s="82"/>
    </row>
    <row r="65" spans="1:13" x14ac:dyDescent="0.2">
      <c r="A65" s="16" t="s">
        <v>157</v>
      </c>
      <c r="B65" s="16">
        <v>2.2499999999999998E-3</v>
      </c>
      <c r="C65" s="16">
        <v>9.4E-2</v>
      </c>
      <c r="D65" s="17">
        <v>42389</v>
      </c>
      <c r="E65" s="16">
        <v>985</v>
      </c>
      <c r="F65" s="16">
        <f t="shared" si="3"/>
        <v>2.2162500000000001</v>
      </c>
      <c r="G65" s="16">
        <f>E65*C65</f>
        <v>92.59</v>
      </c>
      <c r="H65" s="40">
        <v>-18.97</v>
      </c>
      <c r="I65" s="40">
        <v>-41.65</v>
      </c>
      <c r="J65" s="16">
        <v>130</v>
      </c>
      <c r="K65" s="16">
        <v>306.3</v>
      </c>
      <c r="L65" s="16" t="s">
        <v>151</v>
      </c>
      <c r="M65" s="82"/>
    </row>
    <row r="66" spans="1:13" x14ac:dyDescent="0.2">
      <c r="A66" s="16" t="s">
        <v>157</v>
      </c>
      <c r="B66" s="16">
        <v>1.24E-3</v>
      </c>
      <c r="C66" s="16">
        <v>5.9199999999999999E-3</v>
      </c>
      <c r="D66" s="17">
        <v>42712</v>
      </c>
      <c r="E66" s="16">
        <v>880</v>
      </c>
      <c r="F66" s="16">
        <f t="shared" si="3"/>
        <v>1.0911999999999999</v>
      </c>
      <c r="G66" s="16">
        <f>E66*C66</f>
        <v>5.2096</v>
      </c>
      <c r="H66" s="40">
        <v>-19.170000000000002</v>
      </c>
      <c r="I66" s="40">
        <v>-41.46</v>
      </c>
      <c r="J66" s="16">
        <v>117</v>
      </c>
      <c r="K66" s="16">
        <v>147</v>
      </c>
      <c r="L66" s="16" t="s">
        <v>151</v>
      </c>
      <c r="M66" s="82"/>
    </row>
    <row r="67" spans="1:13" x14ac:dyDescent="0.2">
      <c r="A67" s="16" t="s">
        <v>157</v>
      </c>
      <c r="B67" s="16">
        <v>5.2199999999999998E-3</v>
      </c>
      <c r="C67" s="16">
        <v>6.0999999999999999E-2</v>
      </c>
      <c r="D67" s="17">
        <v>42390</v>
      </c>
      <c r="E67" s="16">
        <v>985</v>
      </c>
      <c r="F67" s="16">
        <f t="shared" si="3"/>
        <v>5.1417000000000002</v>
      </c>
      <c r="G67" s="16">
        <f>E67*C67</f>
        <v>60.085000000000001</v>
      </c>
      <c r="H67" s="40">
        <v>-19.170000000000002</v>
      </c>
      <c r="I67" s="40">
        <v>-41.46</v>
      </c>
      <c r="J67" s="16">
        <v>117</v>
      </c>
      <c r="K67" s="16">
        <v>324</v>
      </c>
      <c r="L67" s="16" t="s">
        <v>151</v>
      </c>
      <c r="M67" s="82"/>
    </row>
    <row r="68" spans="1:13" x14ac:dyDescent="0.2">
      <c r="A68" s="16" t="s">
        <v>157</v>
      </c>
      <c r="B68" s="16">
        <v>1.33E-3</v>
      </c>
      <c r="C68" s="16" t="s">
        <v>153</v>
      </c>
      <c r="D68" s="17">
        <v>42712</v>
      </c>
      <c r="E68" s="16">
        <v>880</v>
      </c>
      <c r="F68" s="16">
        <f t="shared" si="3"/>
        <v>1.1704000000000001</v>
      </c>
      <c r="G68" s="16" t="s">
        <v>153</v>
      </c>
      <c r="H68" s="40">
        <v>-19.350000000000001</v>
      </c>
      <c r="I68" s="40">
        <v>-41.24</v>
      </c>
      <c r="J68" s="16">
        <v>100</v>
      </c>
      <c r="K68" s="16">
        <v>147</v>
      </c>
      <c r="L68" s="16" t="s">
        <v>151</v>
      </c>
      <c r="M68" s="82"/>
    </row>
    <row r="69" spans="1:13" x14ac:dyDescent="0.2">
      <c r="A69" s="16" t="s">
        <v>157</v>
      </c>
      <c r="B69" s="16">
        <v>4.2700000000000004E-3</v>
      </c>
      <c r="C69" s="16">
        <v>7.9000000000000001E-2</v>
      </c>
      <c r="D69" s="17">
        <v>42390</v>
      </c>
      <c r="E69" s="16">
        <v>985</v>
      </c>
      <c r="F69" s="16">
        <f t="shared" si="3"/>
        <v>4.2059500000000005</v>
      </c>
      <c r="G69" s="16">
        <f>E69*C69</f>
        <v>77.814999999999998</v>
      </c>
      <c r="H69" s="40">
        <v>-19.350000000000001</v>
      </c>
      <c r="I69" s="40">
        <v>-41.24</v>
      </c>
      <c r="J69" s="16">
        <v>100</v>
      </c>
      <c r="K69" s="16">
        <v>324</v>
      </c>
      <c r="L69" s="16" t="s">
        <v>151</v>
      </c>
      <c r="M69" s="82"/>
    </row>
    <row r="70" spans="1:13" x14ac:dyDescent="0.2">
      <c r="A70" s="16" t="s">
        <v>157</v>
      </c>
      <c r="B70" s="16" t="s">
        <v>153</v>
      </c>
      <c r="C70" s="16">
        <v>5.7999999999999996E-3</v>
      </c>
      <c r="D70" s="17">
        <v>42394</v>
      </c>
      <c r="E70" s="16">
        <v>92.5</v>
      </c>
      <c r="F70" s="16" t="s">
        <v>153</v>
      </c>
      <c r="G70" s="16">
        <f>E70*C70</f>
        <v>0.53649999999999998</v>
      </c>
      <c r="H70" s="40">
        <v>-20.12</v>
      </c>
      <c r="I70" s="40">
        <v>-41.92</v>
      </c>
      <c r="J70" s="16">
        <v>510</v>
      </c>
      <c r="K70" s="16">
        <v>427.1</v>
      </c>
      <c r="L70" s="16" t="s">
        <v>151</v>
      </c>
      <c r="M70" s="82"/>
    </row>
    <row r="71" spans="1:13" x14ac:dyDescent="0.2">
      <c r="A71" s="16" t="s">
        <v>157</v>
      </c>
      <c r="B71" s="16">
        <v>4.1900000000000001E-3</v>
      </c>
      <c r="C71" s="16">
        <v>0.04</v>
      </c>
      <c r="D71" s="17">
        <v>42390</v>
      </c>
      <c r="E71" s="16">
        <v>1110</v>
      </c>
      <c r="F71" s="16">
        <f t="shared" ref="F71:F77" si="4">B71*E71</f>
        <v>4.6509</v>
      </c>
      <c r="G71" s="16">
        <f>E71*C71</f>
        <v>44.4</v>
      </c>
      <c r="H71" s="40">
        <v>-19.510000000000002</v>
      </c>
      <c r="I71" s="40">
        <v>-41.01</v>
      </c>
      <c r="J71" s="16">
        <v>80</v>
      </c>
      <c r="K71" s="16">
        <v>166.5</v>
      </c>
      <c r="L71" s="16" t="s">
        <v>151</v>
      </c>
      <c r="M71" s="82"/>
    </row>
    <row r="72" spans="1:13" x14ac:dyDescent="0.2">
      <c r="A72" s="16" t="s">
        <v>156</v>
      </c>
      <c r="B72" s="16">
        <v>3.1077628999999999E-3</v>
      </c>
      <c r="C72" s="16" t="s">
        <v>153</v>
      </c>
      <c r="D72" s="17">
        <v>42661</v>
      </c>
      <c r="E72" s="16">
        <v>12.3</v>
      </c>
      <c r="F72" s="16">
        <f t="shared" si="4"/>
        <v>3.8225483669999998E-2</v>
      </c>
      <c r="G72" s="16" t="s">
        <v>153</v>
      </c>
      <c r="H72" s="40">
        <v>-20.28</v>
      </c>
      <c r="I72" s="40">
        <v>-43.03</v>
      </c>
      <c r="J72" s="16">
        <v>387</v>
      </c>
      <c r="K72" s="16">
        <v>39.5</v>
      </c>
      <c r="L72" s="16" t="s">
        <v>151</v>
      </c>
      <c r="M72" s="82"/>
    </row>
    <row r="73" spans="1:13" x14ac:dyDescent="0.2">
      <c r="A73" s="16" t="s">
        <v>156</v>
      </c>
      <c r="B73" s="16">
        <v>3.4499999999999999E-3</v>
      </c>
      <c r="C73" s="16" t="s">
        <v>153</v>
      </c>
      <c r="D73" s="17">
        <v>42643</v>
      </c>
      <c r="E73" s="16">
        <v>12.6</v>
      </c>
      <c r="F73" s="16">
        <f t="shared" si="4"/>
        <v>4.3469999999999995E-2</v>
      </c>
      <c r="G73" s="16" t="s">
        <v>153</v>
      </c>
      <c r="H73" s="40">
        <v>-20.28</v>
      </c>
      <c r="I73" s="40">
        <v>-43.03</v>
      </c>
      <c r="J73" s="16">
        <v>387</v>
      </c>
      <c r="K73" s="16">
        <v>78</v>
      </c>
      <c r="L73" s="16" t="s">
        <v>152</v>
      </c>
      <c r="M73" s="82"/>
    </row>
    <row r="74" spans="1:13" x14ac:dyDescent="0.2">
      <c r="A74" s="16" t="s">
        <v>156</v>
      </c>
      <c r="B74" s="16">
        <v>1.5E-3</v>
      </c>
      <c r="C74" s="16" t="s">
        <v>153</v>
      </c>
      <c r="D74" s="17">
        <v>42556</v>
      </c>
      <c r="E74" s="16">
        <v>13.3</v>
      </c>
      <c r="F74" s="16">
        <f t="shared" si="4"/>
        <v>1.9950000000000002E-2</v>
      </c>
      <c r="G74" s="16" t="s">
        <v>153</v>
      </c>
      <c r="H74" s="40">
        <v>-20.28</v>
      </c>
      <c r="I74" s="40">
        <v>-43.03</v>
      </c>
      <c r="J74" s="16">
        <v>387</v>
      </c>
      <c r="K74" s="16">
        <v>1</v>
      </c>
      <c r="L74" s="16" t="s">
        <v>152</v>
      </c>
      <c r="M74" s="82"/>
    </row>
    <row r="75" spans="1:13" x14ac:dyDescent="0.2">
      <c r="A75" s="16" t="s">
        <v>156</v>
      </c>
      <c r="B75" s="16">
        <v>1.81E-3</v>
      </c>
      <c r="C75" s="16" t="s">
        <v>153</v>
      </c>
      <c r="D75" s="17">
        <v>42465</v>
      </c>
      <c r="E75" s="16">
        <v>17.899999999999999</v>
      </c>
      <c r="F75" s="16">
        <f t="shared" si="4"/>
        <v>3.2398999999999997E-2</v>
      </c>
      <c r="G75" s="16" t="s">
        <v>153</v>
      </c>
      <c r="H75" s="40">
        <v>-20.28</v>
      </c>
      <c r="I75" s="40">
        <v>-43.03</v>
      </c>
      <c r="J75" s="16">
        <v>387</v>
      </c>
      <c r="K75" s="16">
        <v>43.1</v>
      </c>
      <c r="L75" s="16" t="s">
        <v>152</v>
      </c>
      <c r="M75" s="82"/>
    </row>
    <row r="76" spans="1:13" x14ac:dyDescent="0.2">
      <c r="A76" s="16" t="s">
        <v>156</v>
      </c>
      <c r="B76" s="16">
        <v>3.2100000000000002E-3</v>
      </c>
      <c r="C76" s="16" t="s">
        <v>153</v>
      </c>
      <c r="D76" s="17">
        <v>42681</v>
      </c>
      <c r="E76" s="16">
        <v>18.600000000000001</v>
      </c>
      <c r="F76" s="16">
        <f t="shared" si="4"/>
        <v>5.9706000000000009E-2</v>
      </c>
      <c r="G76" s="16" t="s">
        <v>153</v>
      </c>
      <c r="H76" s="40">
        <v>-20.28</v>
      </c>
      <c r="I76" s="40">
        <v>-43.03</v>
      </c>
      <c r="J76" s="16">
        <v>387</v>
      </c>
      <c r="K76" s="16">
        <v>276.3</v>
      </c>
      <c r="L76" s="16" t="s">
        <v>151</v>
      </c>
      <c r="M76" s="82"/>
    </row>
    <row r="77" spans="1:13" x14ac:dyDescent="0.2">
      <c r="A77" s="16" t="s">
        <v>156</v>
      </c>
      <c r="B77" s="16">
        <v>3.2100000000000002E-3</v>
      </c>
      <c r="C77" s="16">
        <v>6.8700000000000002E-3</v>
      </c>
      <c r="D77" s="17">
        <v>42709</v>
      </c>
      <c r="E77" s="16">
        <v>37.1</v>
      </c>
      <c r="F77" s="16">
        <f t="shared" si="4"/>
        <v>0.11909100000000002</v>
      </c>
      <c r="G77" s="16">
        <f>E77*C77</f>
        <v>0.25487700000000002</v>
      </c>
      <c r="H77" s="40">
        <v>-20.28</v>
      </c>
      <c r="I77" s="40">
        <v>-43.03</v>
      </c>
      <c r="J77" s="16">
        <v>387</v>
      </c>
      <c r="K77" s="16">
        <v>230.7</v>
      </c>
      <c r="L77" s="16" t="s">
        <v>151</v>
      </c>
      <c r="M77" s="82"/>
    </row>
    <row r="78" spans="1:13" x14ac:dyDescent="0.2">
      <c r="A78" s="16" t="s">
        <v>156</v>
      </c>
      <c r="B78" s="16" t="s">
        <v>153</v>
      </c>
      <c r="C78" s="16">
        <v>7.7999999999999996E-3</v>
      </c>
      <c r="D78" s="17">
        <v>42381</v>
      </c>
      <c r="E78" s="16">
        <v>46.2</v>
      </c>
      <c r="F78" s="16" t="s">
        <v>153</v>
      </c>
      <c r="G78" s="16">
        <f>E78*C78</f>
        <v>0.36036000000000001</v>
      </c>
      <c r="H78" s="40">
        <v>-20.28</v>
      </c>
      <c r="I78" s="40">
        <v>-43.03</v>
      </c>
      <c r="J78" s="16">
        <v>387</v>
      </c>
      <c r="K78" s="16">
        <v>409.8</v>
      </c>
      <c r="L78" s="16" t="s">
        <v>151</v>
      </c>
      <c r="M78" s="82"/>
    </row>
    <row r="79" spans="1:13" x14ac:dyDescent="0.2">
      <c r="A79" s="16" t="s">
        <v>157</v>
      </c>
      <c r="B79" s="16">
        <v>1.91E-3</v>
      </c>
      <c r="C79" s="16">
        <v>5.9500000000000004E-3</v>
      </c>
      <c r="D79" s="17">
        <v>42709</v>
      </c>
      <c r="E79" s="16">
        <v>62.8</v>
      </c>
      <c r="F79" s="16">
        <f>B79*E79</f>
        <v>0.119948</v>
      </c>
      <c r="G79" s="16">
        <f>E79*C79</f>
        <v>0.37365999999999999</v>
      </c>
      <c r="H79" s="40">
        <v>-20.27</v>
      </c>
      <c r="I79" s="40">
        <v>-42.92</v>
      </c>
      <c r="J79" s="16">
        <v>334</v>
      </c>
      <c r="K79" s="16">
        <v>391.1</v>
      </c>
      <c r="L79" s="16" t="s">
        <v>151</v>
      </c>
      <c r="M79" s="82"/>
    </row>
    <row r="80" spans="1:13" x14ac:dyDescent="0.2">
      <c r="A80" s="16" t="s">
        <v>157</v>
      </c>
      <c r="B80" s="16">
        <v>1.66E-3</v>
      </c>
      <c r="C80" s="16" t="s">
        <v>153</v>
      </c>
      <c r="D80" s="17">
        <v>42681</v>
      </c>
      <c r="E80" s="16">
        <v>135.5</v>
      </c>
      <c r="F80" s="16">
        <f>B80*E80</f>
        <v>0.22492999999999999</v>
      </c>
      <c r="G80" s="16" t="s">
        <v>153</v>
      </c>
      <c r="H80" s="40">
        <v>-20.27</v>
      </c>
      <c r="I80" s="40">
        <v>-42.92</v>
      </c>
      <c r="J80" s="16">
        <v>334</v>
      </c>
      <c r="K80" s="16">
        <v>242.6</v>
      </c>
      <c r="L80" s="16" t="s">
        <v>151</v>
      </c>
      <c r="M80" s="82"/>
    </row>
    <row r="81" spans="1:13" x14ac:dyDescent="0.2">
      <c r="A81" s="16" t="s">
        <v>157</v>
      </c>
      <c r="B81" s="16">
        <v>1.4300000000000001E-3</v>
      </c>
      <c r="C81" s="16">
        <v>2.7150000000000001E-2</v>
      </c>
      <c r="D81" s="17">
        <v>42382</v>
      </c>
      <c r="E81" s="16">
        <v>196.2</v>
      </c>
      <c r="F81" s="16">
        <f>B81*E81</f>
        <v>0.28056599999999998</v>
      </c>
      <c r="G81" s="16">
        <f>E81*C81</f>
        <v>5.3268300000000002</v>
      </c>
      <c r="H81" s="40">
        <v>-20.27</v>
      </c>
      <c r="I81" s="40">
        <v>-42.92</v>
      </c>
      <c r="J81" s="16">
        <v>334</v>
      </c>
      <c r="K81" s="16">
        <v>392.4</v>
      </c>
      <c r="L81" s="16" t="s">
        <v>151</v>
      </c>
      <c r="M81" s="82"/>
    </row>
    <row r="82" spans="1:13" x14ac:dyDescent="0.2">
      <c r="A82" s="16" t="s">
        <v>323</v>
      </c>
      <c r="B82" s="16" t="s">
        <v>153</v>
      </c>
      <c r="C82" s="16">
        <v>6.0400000000000002E-3</v>
      </c>
      <c r="D82" s="17">
        <v>43848</v>
      </c>
      <c r="E82" s="16">
        <v>561</v>
      </c>
      <c r="F82" s="16" t="s">
        <v>153</v>
      </c>
      <c r="G82" s="16">
        <f>E82*C82</f>
        <v>3.3884400000000001</v>
      </c>
      <c r="H82" s="40">
        <v>-19.29</v>
      </c>
      <c r="I82" s="40">
        <v>-43.18</v>
      </c>
      <c r="J82" s="16">
        <v>467</v>
      </c>
      <c r="K82" s="16">
        <v>295.2</v>
      </c>
      <c r="L82" s="16" t="s">
        <v>151</v>
      </c>
      <c r="M82" s="82"/>
    </row>
    <row r="83" spans="1:13" x14ac:dyDescent="0.2">
      <c r="A83" s="16" t="s">
        <v>162</v>
      </c>
      <c r="B83" s="16" t="s">
        <v>153</v>
      </c>
      <c r="C83" s="16">
        <v>3.1530000000000002E-2</v>
      </c>
      <c r="D83" s="17">
        <v>43932</v>
      </c>
      <c r="E83" s="16">
        <v>15.1</v>
      </c>
      <c r="F83" s="16" t="s">
        <v>153</v>
      </c>
      <c r="G83" s="16">
        <f>E83*C83</f>
        <v>0.476103</v>
      </c>
      <c r="H83" s="40">
        <v>-19.100000000000001</v>
      </c>
      <c r="I83" s="40">
        <v>-43.17</v>
      </c>
      <c r="J83" s="16">
        <v>510</v>
      </c>
      <c r="K83" s="16">
        <v>84</v>
      </c>
      <c r="L83" s="16" t="s">
        <v>151</v>
      </c>
      <c r="M83" s="82"/>
    </row>
    <row r="84" spans="1:13" x14ac:dyDescent="0.2">
      <c r="A84" s="16" t="s">
        <v>181</v>
      </c>
      <c r="B84" s="16" t="s">
        <v>153</v>
      </c>
      <c r="C84" s="16">
        <v>1.145E-2</v>
      </c>
      <c r="D84" s="17">
        <v>43849</v>
      </c>
      <c r="E84" s="16">
        <v>32.9</v>
      </c>
      <c r="F84" s="16" t="s">
        <v>153</v>
      </c>
      <c r="G84" s="16">
        <f>E84*C84</f>
        <v>0.37670500000000001</v>
      </c>
      <c r="H84" s="40">
        <v>-19.05</v>
      </c>
      <c r="I84" s="40">
        <v>-42.88</v>
      </c>
      <c r="J84" s="16">
        <v>470</v>
      </c>
      <c r="K84" s="16">
        <v>295.2</v>
      </c>
      <c r="L84" s="16" t="s">
        <v>151</v>
      </c>
      <c r="M84" s="82"/>
    </row>
    <row r="85" spans="1:13" x14ac:dyDescent="0.2">
      <c r="A85" s="16" t="s">
        <v>157</v>
      </c>
      <c r="B85" s="16">
        <v>1.1999999999999999E-3</v>
      </c>
      <c r="C85" s="16" t="s">
        <v>153</v>
      </c>
      <c r="D85" s="17">
        <v>42711</v>
      </c>
      <c r="E85" s="16">
        <v>197</v>
      </c>
      <c r="F85" s="16">
        <f>B85*E85</f>
        <v>0.23639999999999997</v>
      </c>
      <c r="G85" s="16" t="s">
        <v>153</v>
      </c>
      <c r="H85" s="40">
        <v>-19.100000000000001</v>
      </c>
      <c r="I85" s="40">
        <v>-42.15</v>
      </c>
      <c r="J85" s="16">
        <v>186</v>
      </c>
      <c r="K85" s="16">
        <v>147</v>
      </c>
      <c r="L85" s="16" t="s">
        <v>151</v>
      </c>
      <c r="M85" s="82"/>
    </row>
    <row r="86" spans="1:13" x14ac:dyDescent="0.2">
      <c r="A86" s="16" t="s">
        <v>157</v>
      </c>
      <c r="B86" s="16">
        <v>3.7399999999999998E-3</v>
      </c>
      <c r="C86" s="16">
        <v>4.2000000000000003E-2</v>
      </c>
      <c r="D86" s="17">
        <v>42389</v>
      </c>
      <c r="E86" s="16">
        <v>327</v>
      </c>
      <c r="F86" s="16">
        <f>B86*E86</f>
        <v>1.22298</v>
      </c>
      <c r="G86" s="16">
        <f t="shared" ref="G86:G117" si="5">E86*C86</f>
        <v>13.734</v>
      </c>
      <c r="H86" s="40">
        <v>-19.100000000000001</v>
      </c>
      <c r="I86" s="40">
        <v>-42.15</v>
      </c>
      <c r="J86" s="16">
        <v>186</v>
      </c>
      <c r="K86" s="16">
        <v>324</v>
      </c>
      <c r="L86" s="16" t="s">
        <v>151</v>
      </c>
      <c r="M86" s="82"/>
    </row>
    <row r="87" spans="1:13" x14ac:dyDescent="0.2">
      <c r="A87" s="16" t="s">
        <v>165</v>
      </c>
      <c r="B87" s="16" t="s">
        <v>153</v>
      </c>
      <c r="C87" s="16">
        <v>8.09E-3</v>
      </c>
      <c r="D87" s="17">
        <v>43851</v>
      </c>
      <c r="E87" s="16">
        <v>850</v>
      </c>
      <c r="F87" s="16" t="s">
        <v>153</v>
      </c>
      <c r="G87" s="16">
        <f t="shared" si="5"/>
        <v>6.8765000000000001</v>
      </c>
      <c r="H87" s="40">
        <v>-18.78</v>
      </c>
      <c r="I87" s="40">
        <v>-42.14</v>
      </c>
      <c r="J87" s="16">
        <v>209</v>
      </c>
      <c r="K87" s="16">
        <v>480.3</v>
      </c>
      <c r="L87" s="16" t="s">
        <v>151</v>
      </c>
      <c r="M87" s="82"/>
    </row>
    <row r="88" spans="1:13" x14ac:dyDescent="0.2">
      <c r="A88" s="16" t="s">
        <v>167</v>
      </c>
      <c r="B88" s="16" t="s">
        <v>153</v>
      </c>
      <c r="C88" s="16">
        <v>6.4200000000000004E-3</v>
      </c>
      <c r="D88" s="17">
        <v>43851</v>
      </c>
      <c r="E88" s="43">
        <v>108</v>
      </c>
      <c r="F88" s="16" t="s">
        <v>153</v>
      </c>
      <c r="G88" s="16">
        <f t="shared" si="5"/>
        <v>0.69336000000000009</v>
      </c>
      <c r="H88" s="40">
        <v>-18.59</v>
      </c>
      <c r="I88" s="40">
        <v>-41.8</v>
      </c>
      <c r="J88" s="16">
        <v>187</v>
      </c>
      <c r="K88" s="16">
        <v>313.89999999999998</v>
      </c>
      <c r="L88" s="16" t="s">
        <v>151</v>
      </c>
      <c r="M88" s="82"/>
    </row>
    <row r="89" spans="1:13" x14ac:dyDescent="0.2">
      <c r="A89" s="28" t="s">
        <v>324</v>
      </c>
      <c r="B89" s="28" t="s">
        <v>153</v>
      </c>
      <c r="C89" s="28">
        <v>8.0000000000000002E-3</v>
      </c>
      <c r="D89" s="31">
        <v>42397.458333333336</v>
      </c>
      <c r="E89" s="16">
        <v>850</v>
      </c>
      <c r="F89" s="16" t="s">
        <v>153</v>
      </c>
      <c r="G89" s="16">
        <f t="shared" si="5"/>
        <v>6.8</v>
      </c>
      <c r="H89" s="40">
        <v>-18.920000000000002</v>
      </c>
      <c r="I89" s="40">
        <v>-42.01</v>
      </c>
      <c r="J89" s="16">
        <v>196</v>
      </c>
      <c r="K89" s="16">
        <v>324</v>
      </c>
      <c r="L89" s="16" t="s">
        <v>151</v>
      </c>
      <c r="M89" s="82"/>
    </row>
    <row r="90" spans="1:13" x14ac:dyDescent="0.2">
      <c r="A90" s="28" t="s">
        <v>324</v>
      </c>
      <c r="B90" s="28" t="s">
        <v>153</v>
      </c>
      <c r="C90" s="28">
        <v>8.9999999999999993E-3</v>
      </c>
      <c r="D90" s="31">
        <v>42383.666666666664</v>
      </c>
      <c r="E90" s="16">
        <v>850</v>
      </c>
      <c r="F90" s="16" t="s">
        <v>153</v>
      </c>
      <c r="G90" s="16">
        <f t="shared" si="5"/>
        <v>7.6499999999999995</v>
      </c>
      <c r="H90" s="40">
        <v>-18.920000000000002</v>
      </c>
      <c r="I90" s="40">
        <v>-42.01</v>
      </c>
      <c r="J90" s="16">
        <v>196</v>
      </c>
      <c r="K90" s="16">
        <v>324</v>
      </c>
      <c r="L90" s="16" t="s">
        <v>151</v>
      </c>
      <c r="M90" s="82"/>
    </row>
    <row r="91" spans="1:13" x14ac:dyDescent="0.2">
      <c r="A91" s="16" t="s">
        <v>72</v>
      </c>
      <c r="B91" s="16">
        <v>4.0999999999999999E-4</v>
      </c>
      <c r="C91" s="16">
        <v>3.1E-4</v>
      </c>
      <c r="D91" s="17">
        <v>42583</v>
      </c>
      <c r="E91" s="16">
        <v>11.9</v>
      </c>
      <c r="F91" s="39">
        <f t="shared" ref="F91:F122" si="6">E91*B91</f>
        <v>4.8789999999999997E-3</v>
      </c>
      <c r="G91" s="16">
        <f t="shared" si="5"/>
        <v>3.689E-3</v>
      </c>
      <c r="H91" s="40">
        <v>-20.286716666666667</v>
      </c>
      <c r="I91" s="40">
        <v>-43.480922222222226</v>
      </c>
      <c r="J91" s="16">
        <v>743</v>
      </c>
      <c r="K91" s="16">
        <v>11.5</v>
      </c>
      <c r="L91" s="16" t="s">
        <v>152</v>
      </c>
      <c r="M91" s="82" t="s">
        <v>140</v>
      </c>
    </row>
    <row r="92" spans="1:13" x14ac:dyDescent="0.2">
      <c r="A92" s="16" t="s">
        <v>81</v>
      </c>
      <c r="B92" s="16">
        <v>2.6000000000000003E-4</v>
      </c>
      <c r="C92" s="16">
        <v>1.4999999999999999E-4</v>
      </c>
      <c r="D92" s="17">
        <v>42583</v>
      </c>
      <c r="E92" s="16">
        <v>11.9</v>
      </c>
      <c r="F92" s="39">
        <f t="shared" si="6"/>
        <v>3.0940000000000004E-3</v>
      </c>
      <c r="G92" s="16">
        <f t="shared" si="5"/>
        <v>1.7849999999999999E-3</v>
      </c>
      <c r="H92" s="40">
        <v>-20.276527777777776</v>
      </c>
      <c r="I92" s="40">
        <v>-43.431711111111106</v>
      </c>
      <c r="J92" s="16">
        <v>728</v>
      </c>
      <c r="K92" s="16">
        <v>11.5</v>
      </c>
      <c r="L92" s="16" t="s">
        <v>152</v>
      </c>
      <c r="M92" s="82"/>
    </row>
    <row r="93" spans="1:13" x14ac:dyDescent="0.2">
      <c r="A93" s="16" t="s">
        <v>82</v>
      </c>
      <c r="B93" s="16">
        <v>6.9999999999999999E-4</v>
      </c>
      <c r="C93" s="16">
        <v>3.5999999999999997E-4</v>
      </c>
      <c r="D93" s="17">
        <v>42583</v>
      </c>
      <c r="E93" s="16">
        <v>11.9</v>
      </c>
      <c r="F93" s="39">
        <f t="shared" si="6"/>
        <v>8.3300000000000006E-3</v>
      </c>
      <c r="G93" s="16">
        <f t="shared" si="5"/>
        <v>4.2839999999999996E-3</v>
      </c>
      <c r="H93" s="40">
        <v>-20.280619444444444</v>
      </c>
      <c r="I93" s="40">
        <v>-43.299283333333328</v>
      </c>
      <c r="J93" s="16">
        <v>679</v>
      </c>
      <c r="K93" s="16">
        <v>11.5</v>
      </c>
      <c r="L93" s="16" t="s">
        <v>152</v>
      </c>
      <c r="M93" s="82"/>
    </row>
    <row r="94" spans="1:13" x14ac:dyDescent="0.2">
      <c r="A94" s="16" t="s">
        <v>83</v>
      </c>
      <c r="B94" s="16">
        <v>1.7000000000000001E-4</v>
      </c>
      <c r="C94" s="16">
        <v>1.9000000000000001E-4</v>
      </c>
      <c r="D94" s="17">
        <v>42583</v>
      </c>
      <c r="E94" s="16">
        <v>11.9</v>
      </c>
      <c r="F94" s="39">
        <f t="shared" si="6"/>
        <v>2.0230000000000001E-3</v>
      </c>
      <c r="G94" s="16">
        <f t="shared" si="5"/>
        <v>2.261E-3</v>
      </c>
      <c r="H94" s="40">
        <v>-20.275033333333333</v>
      </c>
      <c r="I94" s="40">
        <v>-43.298841666666668</v>
      </c>
      <c r="J94" s="16">
        <v>585</v>
      </c>
      <c r="K94" s="16">
        <v>11.5</v>
      </c>
      <c r="L94" s="16" t="s">
        <v>152</v>
      </c>
      <c r="M94" s="82"/>
    </row>
    <row r="95" spans="1:13" x14ac:dyDescent="0.2">
      <c r="A95" s="16" t="s">
        <v>84</v>
      </c>
      <c r="B95" s="16">
        <v>1.7000000000000001E-4</v>
      </c>
      <c r="C95" s="16">
        <v>2.9E-4</v>
      </c>
      <c r="D95" s="17">
        <v>42583</v>
      </c>
      <c r="E95" s="16">
        <v>11.9</v>
      </c>
      <c r="F95" s="39">
        <f t="shared" si="6"/>
        <v>2.0230000000000001E-3</v>
      </c>
      <c r="G95" s="16">
        <f t="shared" si="5"/>
        <v>3.4510000000000001E-3</v>
      </c>
      <c r="H95" s="40">
        <v>-20.27386111111111</v>
      </c>
      <c r="I95" s="40">
        <v>-43.296602777777778</v>
      </c>
      <c r="J95" s="16">
        <v>568</v>
      </c>
      <c r="K95" s="16">
        <v>11.5</v>
      </c>
      <c r="L95" s="16" t="s">
        <v>152</v>
      </c>
      <c r="M95" s="82"/>
    </row>
    <row r="96" spans="1:13" x14ac:dyDescent="0.2">
      <c r="A96" s="16" t="s">
        <v>85</v>
      </c>
      <c r="B96" s="16">
        <v>2.6000000000000003E-4</v>
      </c>
      <c r="C96" s="16">
        <v>3.6999999999999999E-4</v>
      </c>
      <c r="D96" s="17">
        <v>42583</v>
      </c>
      <c r="E96" s="16">
        <v>11.9</v>
      </c>
      <c r="F96" s="39">
        <f t="shared" si="6"/>
        <v>3.0940000000000004E-3</v>
      </c>
      <c r="G96" s="16">
        <f t="shared" si="5"/>
        <v>4.4029999999999998E-3</v>
      </c>
      <c r="H96" s="40">
        <v>-20.303708333333333</v>
      </c>
      <c r="I96" s="40">
        <v>-43.249247222222223</v>
      </c>
      <c r="J96" s="16">
        <v>562</v>
      </c>
      <c r="K96" s="16">
        <v>11.5</v>
      </c>
      <c r="L96" s="16" t="s">
        <v>152</v>
      </c>
      <c r="M96" s="82"/>
    </row>
    <row r="97" spans="1:13" x14ac:dyDescent="0.2">
      <c r="A97" s="16" t="s">
        <v>86</v>
      </c>
      <c r="B97" s="16">
        <v>1.7000000000000001E-4</v>
      </c>
      <c r="C97" s="16">
        <v>3.5E-4</v>
      </c>
      <c r="D97" s="17">
        <v>42583</v>
      </c>
      <c r="E97" s="16">
        <v>11.9</v>
      </c>
      <c r="F97" s="39">
        <f t="shared" si="6"/>
        <v>2.0230000000000001E-3</v>
      </c>
      <c r="G97" s="16">
        <f t="shared" si="5"/>
        <v>4.1650000000000003E-3</v>
      </c>
      <c r="H97" s="40">
        <v>-20.305477777777778</v>
      </c>
      <c r="I97" s="40">
        <v>-43.249450000000003</v>
      </c>
      <c r="J97" s="16">
        <v>540</v>
      </c>
      <c r="K97" s="16">
        <v>11.5</v>
      </c>
      <c r="L97" s="16" t="s">
        <v>152</v>
      </c>
      <c r="M97" s="82"/>
    </row>
    <row r="98" spans="1:13" x14ac:dyDescent="0.2">
      <c r="A98" s="16" t="s">
        <v>87</v>
      </c>
      <c r="B98" s="16">
        <v>1.1E-4</v>
      </c>
      <c r="C98" s="16">
        <v>1E-4</v>
      </c>
      <c r="D98" s="17">
        <v>42583</v>
      </c>
      <c r="E98" s="16">
        <v>11.9</v>
      </c>
      <c r="F98" s="39">
        <f t="shared" si="6"/>
        <v>1.3090000000000001E-3</v>
      </c>
      <c r="G98" s="16">
        <f t="shared" si="5"/>
        <v>1.1900000000000001E-3</v>
      </c>
      <c r="H98" s="40">
        <v>-20.304002777777779</v>
      </c>
      <c r="I98" s="40">
        <v>-43.24046666666667</v>
      </c>
      <c r="J98" s="16">
        <v>541</v>
      </c>
      <c r="K98" s="16">
        <v>11.5</v>
      </c>
      <c r="L98" s="16" t="s">
        <v>152</v>
      </c>
      <c r="M98" s="82"/>
    </row>
    <row r="99" spans="1:13" x14ac:dyDescent="0.2">
      <c r="A99" s="16" t="s">
        <v>88</v>
      </c>
      <c r="B99" s="16">
        <v>1.1999999999999999E-4</v>
      </c>
      <c r="C99" s="16">
        <v>2.8000000000000003E-4</v>
      </c>
      <c r="D99" s="17">
        <v>42583</v>
      </c>
      <c r="E99" s="16">
        <v>11.9</v>
      </c>
      <c r="F99" s="39">
        <f t="shared" si="6"/>
        <v>1.428E-3</v>
      </c>
      <c r="G99" s="16">
        <f t="shared" si="5"/>
        <v>3.3320000000000003E-3</v>
      </c>
      <c r="H99" s="40">
        <v>-20.305988888888891</v>
      </c>
      <c r="I99" s="40">
        <v>-43.217327777777783</v>
      </c>
      <c r="J99" s="16">
        <v>521</v>
      </c>
      <c r="K99" s="16">
        <v>11.5</v>
      </c>
      <c r="L99" s="16" t="s">
        <v>152</v>
      </c>
      <c r="M99" s="82"/>
    </row>
    <row r="100" spans="1:13" x14ac:dyDescent="0.2">
      <c r="A100" s="16" t="s">
        <v>89</v>
      </c>
      <c r="B100" s="16">
        <v>2.7E-4</v>
      </c>
      <c r="C100" s="16">
        <v>1.1999999999999999E-4</v>
      </c>
      <c r="D100" s="17">
        <v>42583</v>
      </c>
      <c r="E100" s="16">
        <v>11.9</v>
      </c>
      <c r="F100" s="39">
        <f t="shared" si="6"/>
        <v>3.2130000000000001E-3</v>
      </c>
      <c r="G100" s="16">
        <f t="shared" si="5"/>
        <v>1.428E-3</v>
      </c>
      <c r="H100" s="40">
        <v>-20.299933333333335</v>
      </c>
      <c r="I100" s="40">
        <v>-43.202197222222225</v>
      </c>
      <c r="J100" s="16">
        <v>523</v>
      </c>
      <c r="K100" s="16">
        <v>11.5</v>
      </c>
      <c r="L100" s="16" t="s">
        <v>152</v>
      </c>
      <c r="M100" s="82"/>
    </row>
    <row r="101" spans="1:13" x14ac:dyDescent="0.2">
      <c r="A101" s="16" t="s">
        <v>90</v>
      </c>
      <c r="B101" s="16">
        <v>2.2000000000000001E-4</v>
      </c>
      <c r="C101" s="16">
        <v>7.0000000000000007E-5</v>
      </c>
      <c r="D101" s="17">
        <v>42583</v>
      </c>
      <c r="E101" s="16">
        <v>11.9</v>
      </c>
      <c r="F101" s="39">
        <f t="shared" si="6"/>
        <v>2.6180000000000001E-3</v>
      </c>
      <c r="G101" s="16">
        <f t="shared" si="5"/>
        <v>8.3300000000000008E-4</v>
      </c>
      <c r="H101" s="40">
        <v>-20.297105555555557</v>
      </c>
      <c r="I101" s="40">
        <v>-43.194983333333333</v>
      </c>
      <c r="J101" s="16">
        <v>511</v>
      </c>
      <c r="K101" s="16">
        <v>11.5</v>
      </c>
      <c r="L101" s="16" t="s">
        <v>152</v>
      </c>
      <c r="M101" s="82"/>
    </row>
    <row r="102" spans="1:13" x14ac:dyDescent="0.2">
      <c r="A102" s="16" t="s">
        <v>73</v>
      </c>
      <c r="B102" s="16">
        <v>4.6000000000000001E-4</v>
      </c>
      <c r="C102" s="16">
        <v>2.2000000000000001E-4</v>
      </c>
      <c r="D102" s="17">
        <v>42583</v>
      </c>
      <c r="E102" s="16">
        <v>11.9</v>
      </c>
      <c r="F102" s="39">
        <f t="shared" si="6"/>
        <v>5.4740000000000006E-3</v>
      </c>
      <c r="G102" s="16">
        <f t="shared" si="5"/>
        <v>2.6180000000000001E-3</v>
      </c>
      <c r="H102" s="40">
        <v>-20.287194444444445</v>
      </c>
      <c r="I102" s="40">
        <v>-43.480877777777778</v>
      </c>
      <c r="J102" s="16">
        <v>742</v>
      </c>
      <c r="K102" s="16">
        <v>11.5</v>
      </c>
      <c r="L102" s="16" t="s">
        <v>152</v>
      </c>
      <c r="M102" s="82"/>
    </row>
    <row r="103" spans="1:13" x14ac:dyDescent="0.2">
      <c r="A103" s="16" t="s">
        <v>91</v>
      </c>
      <c r="B103" s="16">
        <v>1.7000000000000001E-4</v>
      </c>
      <c r="C103" s="16">
        <v>1.4999999999999999E-4</v>
      </c>
      <c r="D103" s="17">
        <v>42583</v>
      </c>
      <c r="E103" s="16">
        <v>11.9</v>
      </c>
      <c r="F103" s="39">
        <f t="shared" si="6"/>
        <v>2.0230000000000001E-3</v>
      </c>
      <c r="G103" s="16">
        <f t="shared" si="5"/>
        <v>1.7849999999999999E-3</v>
      </c>
      <c r="H103" s="40">
        <v>-20.266708333333334</v>
      </c>
      <c r="I103" s="40">
        <v>-43.201763888888891</v>
      </c>
      <c r="J103" s="16">
        <v>541</v>
      </c>
      <c r="K103" s="16">
        <v>11.5</v>
      </c>
      <c r="L103" s="16" t="s">
        <v>152</v>
      </c>
      <c r="M103" s="82"/>
    </row>
    <row r="104" spans="1:13" x14ac:dyDescent="0.2">
      <c r="A104" s="16" t="s">
        <v>92</v>
      </c>
      <c r="B104" s="16">
        <v>2.0999999999999998E-4</v>
      </c>
      <c r="C104" s="16">
        <v>2.0000000000000001E-4</v>
      </c>
      <c r="D104" s="17">
        <v>42583</v>
      </c>
      <c r="E104" s="16">
        <v>11.9</v>
      </c>
      <c r="F104" s="39">
        <f t="shared" si="6"/>
        <v>2.4989999999999999E-3</v>
      </c>
      <c r="G104" s="16">
        <f t="shared" si="5"/>
        <v>2.3800000000000002E-3</v>
      </c>
      <c r="H104" s="40">
        <v>-20.271380555555556</v>
      </c>
      <c r="I104" s="40">
        <v>-43.186491666666662</v>
      </c>
      <c r="J104" s="16">
        <v>569</v>
      </c>
      <c r="K104" s="16">
        <v>11.5</v>
      </c>
      <c r="L104" s="16" t="s">
        <v>152</v>
      </c>
      <c r="M104" s="82"/>
    </row>
    <row r="105" spans="1:13" x14ac:dyDescent="0.2">
      <c r="A105" s="16" t="s">
        <v>93</v>
      </c>
      <c r="B105" s="16">
        <v>1.4000000000000001E-4</v>
      </c>
      <c r="C105" s="16">
        <v>1.7999999999999998E-4</v>
      </c>
      <c r="D105" s="17">
        <v>42583</v>
      </c>
      <c r="E105" s="16">
        <v>11.9</v>
      </c>
      <c r="F105" s="39">
        <f t="shared" si="6"/>
        <v>1.6660000000000002E-3</v>
      </c>
      <c r="G105" s="16">
        <f t="shared" si="5"/>
        <v>2.1419999999999998E-3</v>
      </c>
      <c r="H105" s="40">
        <v>-20.268380555555556</v>
      </c>
      <c r="I105" s="40">
        <v>-43.171008333333333</v>
      </c>
      <c r="J105" s="16">
        <v>526</v>
      </c>
      <c r="K105" s="16">
        <v>11.5</v>
      </c>
      <c r="L105" s="16" t="s">
        <v>152</v>
      </c>
      <c r="M105" s="82"/>
    </row>
    <row r="106" spans="1:13" x14ac:dyDescent="0.2">
      <c r="A106" s="16" t="s">
        <v>94</v>
      </c>
      <c r="B106" s="16">
        <v>7.0000000000000007E-5</v>
      </c>
      <c r="C106" s="16">
        <v>5.2000000000000006E-4</v>
      </c>
      <c r="D106" s="17">
        <v>42583</v>
      </c>
      <c r="E106" s="16">
        <v>11.9</v>
      </c>
      <c r="F106" s="39">
        <f t="shared" si="6"/>
        <v>8.3300000000000008E-4</v>
      </c>
      <c r="G106" s="16">
        <f t="shared" si="5"/>
        <v>6.1880000000000008E-3</v>
      </c>
      <c r="H106" s="40">
        <v>-20.264180555555555</v>
      </c>
      <c r="I106" s="40">
        <v>-43.128605555555559</v>
      </c>
      <c r="J106" s="16">
        <v>427</v>
      </c>
      <c r="K106" s="16">
        <v>11.5</v>
      </c>
      <c r="L106" s="16" t="s">
        <v>152</v>
      </c>
      <c r="M106" s="82"/>
    </row>
    <row r="107" spans="1:13" x14ac:dyDescent="0.2">
      <c r="A107" s="16" t="s">
        <v>95</v>
      </c>
      <c r="B107" s="16">
        <v>2.3999999999999998E-4</v>
      </c>
      <c r="C107" s="16">
        <v>3.5999999999999997E-4</v>
      </c>
      <c r="D107" s="17">
        <v>42583</v>
      </c>
      <c r="E107" s="16">
        <v>11.9</v>
      </c>
      <c r="F107" s="39">
        <f t="shared" si="6"/>
        <v>2.856E-3</v>
      </c>
      <c r="G107" s="16">
        <f t="shared" si="5"/>
        <v>4.2839999999999996E-3</v>
      </c>
      <c r="H107" s="40">
        <v>-20.257941666666667</v>
      </c>
      <c r="I107" s="40">
        <v>-43.126086111111114</v>
      </c>
      <c r="J107" s="16">
        <v>444</v>
      </c>
      <c r="K107" s="16">
        <v>11.5</v>
      </c>
      <c r="L107" s="16" t="s">
        <v>152</v>
      </c>
      <c r="M107" s="82"/>
    </row>
    <row r="108" spans="1:13" x14ac:dyDescent="0.2">
      <c r="A108" s="16" t="s">
        <v>96</v>
      </c>
      <c r="B108" s="16">
        <v>1.4999999999999999E-4</v>
      </c>
      <c r="C108" s="16">
        <v>3.4000000000000002E-4</v>
      </c>
      <c r="D108" s="17">
        <v>42583</v>
      </c>
      <c r="E108" s="16">
        <v>11.9</v>
      </c>
      <c r="F108" s="39">
        <f t="shared" si="6"/>
        <v>1.7849999999999999E-3</v>
      </c>
      <c r="G108" s="16">
        <f t="shared" si="5"/>
        <v>4.0460000000000001E-3</v>
      </c>
      <c r="H108" s="40">
        <v>-20.258119444444443</v>
      </c>
      <c r="I108" s="40">
        <v>-43.123461111111112</v>
      </c>
      <c r="J108" s="16">
        <v>423</v>
      </c>
      <c r="K108" s="16">
        <v>11.5</v>
      </c>
      <c r="L108" s="16" t="s">
        <v>152</v>
      </c>
      <c r="M108" s="82"/>
    </row>
    <row r="109" spans="1:13" x14ac:dyDescent="0.2">
      <c r="A109" s="16" t="s">
        <v>97</v>
      </c>
      <c r="B109" s="16">
        <v>8.9999999999999992E-5</v>
      </c>
      <c r="C109" s="16">
        <v>4.4999999999999999E-4</v>
      </c>
      <c r="D109" s="17">
        <v>42583</v>
      </c>
      <c r="E109" s="16">
        <v>11.9</v>
      </c>
      <c r="F109" s="39">
        <f t="shared" si="6"/>
        <v>1.0709999999999999E-3</v>
      </c>
      <c r="G109" s="16">
        <f t="shared" si="5"/>
        <v>5.3550000000000004E-3</v>
      </c>
      <c r="H109" s="40">
        <v>-20.275669444444443</v>
      </c>
      <c r="I109" s="40">
        <v>-43.091333333333338</v>
      </c>
      <c r="J109" s="16">
        <v>410</v>
      </c>
      <c r="K109" s="16">
        <v>11.5</v>
      </c>
      <c r="L109" s="16" t="s">
        <v>152</v>
      </c>
      <c r="M109" s="82"/>
    </row>
    <row r="110" spans="1:13" x14ac:dyDescent="0.2">
      <c r="A110" s="16" t="s">
        <v>98</v>
      </c>
      <c r="B110" s="16">
        <v>2.0999999999999998E-4</v>
      </c>
      <c r="C110" s="16">
        <v>1E-4</v>
      </c>
      <c r="D110" s="17">
        <v>42583</v>
      </c>
      <c r="E110" s="16">
        <v>11.9</v>
      </c>
      <c r="F110" s="39">
        <f t="shared" si="6"/>
        <v>2.4989999999999999E-3</v>
      </c>
      <c r="G110" s="16">
        <f t="shared" si="5"/>
        <v>1.1900000000000001E-3</v>
      </c>
      <c r="H110" s="40">
        <v>-20.285794444444445</v>
      </c>
      <c r="I110" s="40">
        <v>-43.065980555555555</v>
      </c>
      <c r="J110" s="16">
        <v>433</v>
      </c>
      <c r="K110" s="16">
        <v>11.5</v>
      </c>
      <c r="L110" s="16" t="s">
        <v>152</v>
      </c>
      <c r="M110" s="82"/>
    </row>
    <row r="111" spans="1:13" x14ac:dyDescent="0.2">
      <c r="A111" s="16" t="s">
        <v>74</v>
      </c>
      <c r="B111" s="16">
        <v>4.0000000000000002E-4</v>
      </c>
      <c r="C111" s="16">
        <v>2.0000000000000001E-4</v>
      </c>
      <c r="D111" s="17">
        <v>42583</v>
      </c>
      <c r="E111" s="16">
        <v>11.9</v>
      </c>
      <c r="F111" s="39">
        <f t="shared" si="6"/>
        <v>4.7600000000000003E-3</v>
      </c>
      <c r="G111" s="16">
        <f t="shared" si="5"/>
        <v>2.3800000000000002E-3</v>
      </c>
      <c r="H111" s="40">
        <v>-20.297280555555556</v>
      </c>
      <c r="I111" s="40">
        <v>-43.476941666666669</v>
      </c>
      <c r="J111" s="16">
        <v>783</v>
      </c>
      <c r="K111" s="16">
        <v>11.5</v>
      </c>
      <c r="L111" s="16" t="s">
        <v>152</v>
      </c>
      <c r="M111" s="82"/>
    </row>
    <row r="112" spans="1:13" x14ac:dyDescent="0.2">
      <c r="A112" s="16" t="s">
        <v>75</v>
      </c>
      <c r="B112" s="16">
        <v>2.5000000000000001E-4</v>
      </c>
      <c r="C112" s="16">
        <v>2.0000000000000001E-4</v>
      </c>
      <c r="D112" s="17">
        <v>42583</v>
      </c>
      <c r="E112" s="16">
        <v>11.9</v>
      </c>
      <c r="F112" s="39">
        <f t="shared" si="6"/>
        <v>2.9750000000000002E-3</v>
      </c>
      <c r="G112" s="16">
        <f t="shared" si="5"/>
        <v>2.3800000000000002E-3</v>
      </c>
      <c r="H112" s="40">
        <v>-20.282155555555555</v>
      </c>
      <c r="I112" s="40">
        <v>-43.472733333333338</v>
      </c>
      <c r="J112" s="16">
        <v>743</v>
      </c>
      <c r="K112" s="16">
        <v>11.5</v>
      </c>
      <c r="L112" s="16" t="s">
        <v>152</v>
      </c>
      <c r="M112" s="82"/>
    </row>
    <row r="113" spans="1:13" x14ac:dyDescent="0.2">
      <c r="A113" s="16" t="s">
        <v>76</v>
      </c>
      <c r="B113" s="16">
        <v>2.6000000000000003E-4</v>
      </c>
      <c r="C113" s="16">
        <v>1.7999999999999998E-4</v>
      </c>
      <c r="D113" s="17">
        <v>42583</v>
      </c>
      <c r="E113" s="16">
        <v>11.9</v>
      </c>
      <c r="F113" s="39">
        <f t="shared" si="6"/>
        <v>3.0940000000000004E-3</v>
      </c>
      <c r="G113" s="16">
        <f t="shared" si="5"/>
        <v>2.1419999999999998E-3</v>
      </c>
      <c r="H113" s="40">
        <v>-20.280966666666664</v>
      </c>
      <c r="I113" s="40">
        <v>-43.46960555555556</v>
      </c>
      <c r="J113" s="16">
        <v>739</v>
      </c>
      <c r="K113" s="16">
        <v>11.5</v>
      </c>
      <c r="L113" s="16" t="s">
        <v>152</v>
      </c>
      <c r="M113" s="82"/>
    </row>
    <row r="114" spans="1:13" x14ac:dyDescent="0.2">
      <c r="A114" s="16" t="s">
        <v>77</v>
      </c>
      <c r="B114" s="16">
        <v>3.5999999999999997E-4</v>
      </c>
      <c r="C114" s="16">
        <v>1E-4</v>
      </c>
      <c r="D114" s="17">
        <v>42583</v>
      </c>
      <c r="E114" s="16">
        <v>11.9</v>
      </c>
      <c r="F114" s="39">
        <f t="shared" si="6"/>
        <v>4.2839999999999996E-3</v>
      </c>
      <c r="G114" s="16">
        <f t="shared" si="5"/>
        <v>1.1900000000000001E-3</v>
      </c>
      <c r="H114" s="40">
        <v>-20.278727777777778</v>
      </c>
      <c r="I114" s="40">
        <v>-43.475172222222227</v>
      </c>
      <c r="J114" s="16">
        <v>800</v>
      </c>
      <c r="K114" s="16">
        <v>11.5</v>
      </c>
      <c r="L114" s="16" t="s">
        <v>152</v>
      </c>
      <c r="M114" s="82"/>
    </row>
    <row r="115" spans="1:13" x14ac:dyDescent="0.2">
      <c r="A115" s="16" t="s">
        <v>78</v>
      </c>
      <c r="B115" s="16">
        <v>2.8000000000000003E-4</v>
      </c>
      <c r="C115" s="16">
        <v>1.4000000000000001E-4</v>
      </c>
      <c r="D115" s="17">
        <v>42583</v>
      </c>
      <c r="E115" s="16">
        <v>11.9</v>
      </c>
      <c r="F115" s="39">
        <f t="shared" si="6"/>
        <v>3.3320000000000003E-3</v>
      </c>
      <c r="G115" s="16">
        <f t="shared" si="5"/>
        <v>1.6660000000000002E-3</v>
      </c>
      <c r="H115" s="40">
        <v>-20.286386111111113</v>
      </c>
      <c r="I115" s="40">
        <v>-43.461016666666673</v>
      </c>
      <c r="J115" s="16">
        <v>744</v>
      </c>
      <c r="K115" s="16">
        <v>11.5</v>
      </c>
      <c r="L115" s="16" t="s">
        <v>152</v>
      </c>
      <c r="M115" s="82"/>
    </row>
    <row r="116" spans="1:13" x14ac:dyDescent="0.2">
      <c r="A116" s="16" t="s">
        <v>79</v>
      </c>
      <c r="B116" s="16">
        <v>2.9999999999999997E-4</v>
      </c>
      <c r="C116" s="16">
        <v>1.7999999999999998E-4</v>
      </c>
      <c r="D116" s="17">
        <v>42583</v>
      </c>
      <c r="E116" s="16">
        <v>11.9</v>
      </c>
      <c r="F116" s="39">
        <f t="shared" si="6"/>
        <v>3.5699999999999998E-3</v>
      </c>
      <c r="G116" s="16">
        <f t="shared" si="5"/>
        <v>2.1419999999999998E-3</v>
      </c>
      <c r="H116" s="40">
        <v>-20.279688888888888</v>
      </c>
      <c r="I116" s="40">
        <v>-43.441244444444443</v>
      </c>
      <c r="J116" s="16">
        <v>727</v>
      </c>
      <c r="K116" s="16">
        <v>11.5</v>
      </c>
      <c r="L116" s="16" t="s">
        <v>152</v>
      </c>
      <c r="M116" s="82"/>
    </row>
    <row r="117" spans="1:13" x14ac:dyDescent="0.2">
      <c r="A117" s="16" t="s">
        <v>80</v>
      </c>
      <c r="B117" s="16">
        <v>2.0000000000000001E-4</v>
      </c>
      <c r="C117" s="16">
        <v>2.0000000000000001E-4</v>
      </c>
      <c r="D117" s="17">
        <v>42583</v>
      </c>
      <c r="E117" s="16">
        <v>11.9</v>
      </c>
      <c r="F117" s="39">
        <f t="shared" si="6"/>
        <v>2.3800000000000002E-3</v>
      </c>
      <c r="G117" s="16">
        <f t="shared" si="5"/>
        <v>2.3800000000000002E-3</v>
      </c>
      <c r="H117" s="40">
        <v>-20.280902777777776</v>
      </c>
      <c r="I117" s="40">
        <v>-43.440275</v>
      </c>
      <c r="J117" s="16">
        <v>725</v>
      </c>
      <c r="K117" s="16">
        <v>11.5</v>
      </c>
      <c r="L117" s="16" t="s">
        <v>152</v>
      </c>
      <c r="M117" s="82"/>
    </row>
    <row r="118" spans="1:13" x14ac:dyDescent="0.2">
      <c r="A118" s="16" t="s">
        <v>72</v>
      </c>
      <c r="B118" s="16">
        <v>2.2000000000000001E-4</v>
      </c>
      <c r="C118" s="16">
        <v>3.8999999999999999E-4</v>
      </c>
      <c r="D118" s="17">
        <v>42614</v>
      </c>
      <c r="E118" s="16">
        <v>12.6</v>
      </c>
      <c r="F118" s="39">
        <f t="shared" si="6"/>
        <v>2.7720000000000002E-3</v>
      </c>
      <c r="G118" s="16">
        <f t="shared" ref="G118:G149" si="7">E118*C118</f>
        <v>4.914E-3</v>
      </c>
      <c r="H118" s="40">
        <v>-20.286716666666667</v>
      </c>
      <c r="I118" s="40">
        <v>-43.480922222222226</v>
      </c>
      <c r="J118" s="16">
        <v>743</v>
      </c>
      <c r="K118" s="16">
        <v>74.2</v>
      </c>
      <c r="L118" s="16" t="s">
        <v>152</v>
      </c>
      <c r="M118" s="82"/>
    </row>
    <row r="119" spans="1:13" x14ac:dyDescent="0.2">
      <c r="A119" s="16" t="s">
        <v>81</v>
      </c>
      <c r="B119" s="16">
        <v>2.7E-4</v>
      </c>
      <c r="C119" s="16">
        <v>1.6000000000000001E-4</v>
      </c>
      <c r="D119" s="17">
        <v>42614</v>
      </c>
      <c r="E119" s="16">
        <v>12.6</v>
      </c>
      <c r="F119" s="39">
        <f t="shared" si="6"/>
        <v>3.4020000000000001E-3</v>
      </c>
      <c r="G119" s="16">
        <f t="shared" si="7"/>
        <v>2.016E-3</v>
      </c>
      <c r="H119" s="40">
        <v>-20.276527777777776</v>
      </c>
      <c r="I119" s="40">
        <v>-43.431711111111106</v>
      </c>
      <c r="J119" s="16">
        <v>728</v>
      </c>
      <c r="K119" s="16">
        <v>74.2</v>
      </c>
      <c r="L119" s="16" t="s">
        <v>152</v>
      </c>
      <c r="M119" s="82"/>
    </row>
    <row r="120" spans="1:13" x14ac:dyDescent="0.2">
      <c r="A120" s="16" t="s">
        <v>82</v>
      </c>
      <c r="B120" s="16">
        <v>5.4000000000000001E-4</v>
      </c>
      <c r="C120" s="16">
        <v>3.3E-4</v>
      </c>
      <c r="D120" s="17">
        <v>42614</v>
      </c>
      <c r="E120" s="16">
        <v>12.6</v>
      </c>
      <c r="F120" s="39">
        <f t="shared" si="6"/>
        <v>6.8040000000000002E-3</v>
      </c>
      <c r="G120" s="16">
        <f t="shared" si="7"/>
        <v>4.1580000000000002E-3</v>
      </c>
      <c r="H120" s="40">
        <v>-20.280619444444444</v>
      </c>
      <c r="I120" s="40">
        <v>-43.299283333333328</v>
      </c>
      <c r="J120" s="16">
        <v>679</v>
      </c>
      <c r="K120" s="16">
        <v>74.2</v>
      </c>
      <c r="L120" s="16" t="s">
        <v>152</v>
      </c>
      <c r="M120" s="82"/>
    </row>
    <row r="121" spans="1:13" x14ac:dyDescent="0.2">
      <c r="A121" s="16" t="s">
        <v>83</v>
      </c>
      <c r="B121" s="16">
        <v>1.7999999999999998E-4</v>
      </c>
      <c r="C121" s="16">
        <v>1.7999999999999998E-4</v>
      </c>
      <c r="D121" s="17">
        <v>42614</v>
      </c>
      <c r="E121" s="16">
        <v>12.6</v>
      </c>
      <c r="F121" s="39">
        <f t="shared" si="6"/>
        <v>2.2679999999999996E-3</v>
      </c>
      <c r="G121" s="16">
        <f t="shared" si="7"/>
        <v>2.2679999999999996E-3</v>
      </c>
      <c r="H121" s="40">
        <v>-20.275033333333333</v>
      </c>
      <c r="I121" s="40">
        <v>-43.298841666666668</v>
      </c>
      <c r="J121" s="16">
        <v>585</v>
      </c>
      <c r="K121" s="16">
        <v>74.2</v>
      </c>
      <c r="L121" s="16" t="s">
        <v>152</v>
      </c>
      <c r="M121" s="82"/>
    </row>
    <row r="122" spans="1:13" x14ac:dyDescent="0.2">
      <c r="A122" s="16" t="s">
        <v>84</v>
      </c>
      <c r="B122" s="16">
        <v>1.1999999999999999E-4</v>
      </c>
      <c r="C122" s="16">
        <v>2.9999999999999997E-4</v>
      </c>
      <c r="D122" s="17">
        <v>42614</v>
      </c>
      <c r="E122" s="16">
        <v>12.6</v>
      </c>
      <c r="F122" s="39">
        <f t="shared" si="6"/>
        <v>1.5119999999999999E-3</v>
      </c>
      <c r="G122" s="16">
        <f t="shared" si="7"/>
        <v>3.7799999999999995E-3</v>
      </c>
      <c r="H122" s="40">
        <v>-20.27386111111111</v>
      </c>
      <c r="I122" s="40">
        <v>-43.296602777777778</v>
      </c>
      <c r="J122" s="16">
        <v>568</v>
      </c>
      <c r="K122" s="16">
        <v>74.2</v>
      </c>
      <c r="L122" s="16" t="s">
        <v>152</v>
      </c>
      <c r="M122" s="82"/>
    </row>
    <row r="123" spans="1:13" x14ac:dyDescent="0.2">
      <c r="A123" s="16" t="s">
        <v>85</v>
      </c>
      <c r="B123" s="16">
        <v>2.7E-4</v>
      </c>
      <c r="C123" s="16">
        <v>2.8000000000000003E-4</v>
      </c>
      <c r="D123" s="17">
        <v>42614</v>
      </c>
      <c r="E123" s="16">
        <v>12.6</v>
      </c>
      <c r="F123" s="39">
        <f t="shared" ref="F123:F154" si="8">E123*B123</f>
        <v>3.4020000000000001E-3</v>
      </c>
      <c r="G123" s="16">
        <f t="shared" si="7"/>
        <v>3.5280000000000003E-3</v>
      </c>
      <c r="H123" s="40">
        <v>-20.303708333333333</v>
      </c>
      <c r="I123" s="40">
        <v>-43.249247222222223</v>
      </c>
      <c r="J123" s="16">
        <v>562</v>
      </c>
      <c r="K123" s="16">
        <v>74.2</v>
      </c>
      <c r="L123" s="16" t="s">
        <v>152</v>
      </c>
      <c r="M123" s="82"/>
    </row>
    <row r="124" spans="1:13" x14ac:dyDescent="0.2">
      <c r="A124" s="16" t="s">
        <v>86</v>
      </c>
      <c r="B124" s="16">
        <v>1.6000000000000001E-4</v>
      </c>
      <c r="C124" s="16">
        <v>2.0000000000000001E-4</v>
      </c>
      <c r="D124" s="17">
        <v>42614</v>
      </c>
      <c r="E124" s="16">
        <v>12.6</v>
      </c>
      <c r="F124" s="39">
        <f t="shared" si="8"/>
        <v>2.016E-3</v>
      </c>
      <c r="G124" s="16">
        <f t="shared" si="7"/>
        <v>2.5200000000000001E-3</v>
      </c>
      <c r="H124" s="40">
        <v>-20.305477777777778</v>
      </c>
      <c r="I124" s="40">
        <v>-43.249450000000003</v>
      </c>
      <c r="J124" s="16">
        <v>540</v>
      </c>
      <c r="K124" s="16">
        <v>74.2</v>
      </c>
      <c r="L124" s="16" t="s">
        <v>152</v>
      </c>
      <c r="M124" s="82"/>
    </row>
    <row r="125" spans="1:13" x14ac:dyDescent="0.2">
      <c r="A125" s="16" t="s">
        <v>87</v>
      </c>
      <c r="B125" s="16">
        <v>1E-4</v>
      </c>
      <c r="C125" s="16">
        <v>2.0999999999999998E-4</v>
      </c>
      <c r="D125" s="17">
        <v>42614</v>
      </c>
      <c r="E125" s="16">
        <v>12.6</v>
      </c>
      <c r="F125" s="39">
        <f t="shared" si="8"/>
        <v>1.2600000000000001E-3</v>
      </c>
      <c r="G125" s="16">
        <f t="shared" si="7"/>
        <v>2.6459999999999995E-3</v>
      </c>
      <c r="H125" s="40">
        <v>-20.304002777777779</v>
      </c>
      <c r="I125" s="40">
        <v>-43.24046666666667</v>
      </c>
      <c r="J125" s="16">
        <v>541</v>
      </c>
      <c r="K125" s="16">
        <v>74.2</v>
      </c>
      <c r="L125" s="16" t="s">
        <v>152</v>
      </c>
      <c r="M125" s="82"/>
    </row>
    <row r="126" spans="1:13" x14ac:dyDescent="0.2">
      <c r="A126" s="16" t="s">
        <v>88</v>
      </c>
      <c r="B126" s="16">
        <v>1.3000000000000002E-4</v>
      </c>
      <c r="C126" s="16">
        <v>3.1E-4</v>
      </c>
      <c r="D126" s="17">
        <v>42614</v>
      </c>
      <c r="E126" s="16">
        <v>12.6</v>
      </c>
      <c r="F126" s="39">
        <f t="shared" si="8"/>
        <v>1.6380000000000001E-3</v>
      </c>
      <c r="G126" s="16">
        <f t="shared" si="7"/>
        <v>3.9059999999999997E-3</v>
      </c>
      <c r="H126" s="40">
        <v>-20.305988888888891</v>
      </c>
      <c r="I126" s="40">
        <v>-43.217327777777783</v>
      </c>
      <c r="J126" s="16">
        <v>521</v>
      </c>
      <c r="K126" s="16">
        <v>74.2</v>
      </c>
      <c r="L126" s="16" t="s">
        <v>152</v>
      </c>
      <c r="M126" s="82"/>
    </row>
    <row r="127" spans="1:13" x14ac:dyDescent="0.2">
      <c r="A127" s="16" t="s">
        <v>89</v>
      </c>
      <c r="B127" s="16">
        <v>2.6000000000000003E-4</v>
      </c>
      <c r="C127" s="16">
        <v>1.6000000000000001E-4</v>
      </c>
      <c r="D127" s="17">
        <v>42614</v>
      </c>
      <c r="E127" s="16">
        <v>12.6</v>
      </c>
      <c r="F127" s="39">
        <f t="shared" si="8"/>
        <v>3.2760000000000003E-3</v>
      </c>
      <c r="G127" s="16">
        <f t="shared" si="7"/>
        <v>2.016E-3</v>
      </c>
      <c r="H127" s="40">
        <v>-20.299933333333335</v>
      </c>
      <c r="I127" s="40">
        <v>-43.202197222222225</v>
      </c>
      <c r="J127" s="16">
        <v>523</v>
      </c>
      <c r="K127" s="16">
        <v>74.2</v>
      </c>
      <c r="L127" s="16" t="s">
        <v>152</v>
      </c>
      <c r="M127" s="82"/>
    </row>
    <row r="128" spans="1:13" x14ac:dyDescent="0.2">
      <c r="A128" s="16" t="s">
        <v>90</v>
      </c>
      <c r="B128" s="16">
        <v>2.0000000000000001E-4</v>
      </c>
      <c r="C128" s="16">
        <v>8.9999999999999992E-5</v>
      </c>
      <c r="D128" s="17">
        <v>42614</v>
      </c>
      <c r="E128" s="16">
        <v>12.6</v>
      </c>
      <c r="F128" s="39">
        <f t="shared" si="8"/>
        <v>2.5200000000000001E-3</v>
      </c>
      <c r="G128" s="16">
        <f t="shared" si="7"/>
        <v>1.1339999999999998E-3</v>
      </c>
      <c r="H128" s="40">
        <v>-20.297105555555557</v>
      </c>
      <c r="I128" s="40">
        <v>-43.194983333333333</v>
      </c>
      <c r="J128" s="16">
        <v>511</v>
      </c>
      <c r="K128" s="16">
        <v>74.2</v>
      </c>
      <c r="L128" s="16" t="s">
        <v>152</v>
      </c>
      <c r="M128" s="82"/>
    </row>
    <row r="129" spans="1:13" x14ac:dyDescent="0.2">
      <c r="A129" s="16" t="s">
        <v>73</v>
      </c>
      <c r="B129" s="16">
        <v>5.2000000000000006E-4</v>
      </c>
      <c r="C129" s="16">
        <v>2.3999999999999998E-4</v>
      </c>
      <c r="D129" s="17">
        <v>42614</v>
      </c>
      <c r="E129" s="16">
        <v>12.6</v>
      </c>
      <c r="F129" s="39">
        <f t="shared" si="8"/>
        <v>6.5520000000000005E-3</v>
      </c>
      <c r="G129" s="16">
        <f t="shared" si="7"/>
        <v>3.0239999999999998E-3</v>
      </c>
      <c r="H129" s="40">
        <v>-20.287194444444445</v>
      </c>
      <c r="I129" s="40">
        <v>-43.480877777777778</v>
      </c>
      <c r="J129" s="16">
        <v>742</v>
      </c>
      <c r="K129" s="16">
        <v>74.5</v>
      </c>
      <c r="L129" s="16" t="s">
        <v>152</v>
      </c>
      <c r="M129" s="82"/>
    </row>
    <row r="130" spans="1:13" x14ac:dyDescent="0.2">
      <c r="A130" s="16" t="s">
        <v>91</v>
      </c>
      <c r="B130" s="16">
        <v>1.4000000000000001E-4</v>
      </c>
      <c r="C130" s="16">
        <v>1.7999999999999998E-4</v>
      </c>
      <c r="D130" s="17">
        <v>42614</v>
      </c>
      <c r="E130" s="16">
        <v>12.6</v>
      </c>
      <c r="F130" s="39">
        <f t="shared" si="8"/>
        <v>1.7640000000000002E-3</v>
      </c>
      <c r="G130" s="16">
        <f t="shared" si="7"/>
        <v>2.2679999999999996E-3</v>
      </c>
      <c r="H130" s="40">
        <v>-20.266708333333334</v>
      </c>
      <c r="I130" s="40">
        <v>-43.201763888888891</v>
      </c>
      <c r="J130" s="16">
        <v>541</v>
      </c>
      <c r="K130" s="16">
        <v>74.5</v>
      </c>
      <c r="L130" s="16" t="s">
        <v>152</v>
      </c>
      <c r="M130" s="82"/>
    </row>
    <row r="131" spans="1:13" x14ac:dyDescent="0.2">
      <c r="A131" s="16" t="s">
        <v>92</v>
      </c>
      <c r="B131" s="16">
        <v>2.2000000000000001E-4</v>
      </c>
      <c r="C131" s="16">
        <v>3.5999999999999997E-4</v>
      </c>
      <c r="D131" s="17">
        <v>42614</v>
      </c>
      <c r="E131" s="16">
        <v>12.6</v>
      </c>
      <c r="F131" s="39">
        <f t="shared" si="8"/>
        <v>2.7720000000000002E-3</v>
      </c>
      <c r="G131" s="16">
        <f t="shared" si="7"/>
        <v>4.5359999999999992E-3</v>
      </c>
      <c r="H131" s="40">
        <v>-20.271380555555556</v>
      </c>
      <c r="I131" s="40">
        <v>-43.186491666666662</v>
      </c>
      <c r="J131" s="16">
        <v>569</v>
      </c>
      <c r="K131" s="16">
        <v>74.5</v>
      </c>
      <c r="L131" s="16" t="s">
        <v>152</v>
      </c>
      <c r="M131" s="82"/>
    </row>
    <row r="132" spans="1:13" x14ac:dyDescent="0.2">
      <c r="A132" s="16" t="s">
        <v>93</v>
      </c>
      <c r="B132" s="16">
        <v>1.3000000000000002E-4</v>
      </c>
      <c r="C132" s="16">
        <v>2.7E-4</v>
      </c>
      <c r="D132" s="17">
        <v>42614</v>
      </c>
      <c r="E132" s="16">
        <v>12.6</v>
      </c>
      <c r="F132" s="39">
        <f t="shared" si="8"/>
        <v>1.6380000000000001E-3</v>
      </c>
      <c r="G132" s="16">
        <f t="shared" si="7"/>
        <v>3.4020000000000001E-3</v>
      </c>
      <c r="H132" s="40">
        <v>-20.268380555555556</v>
      </c>
      <c r="I132" s="40">
        <v>-43.171008333333333</v>
      </c>
      <c r="J132" s="16">
        <v>526</v>
      </c>
      <c r="K132" s="16">
        <v>74.5</v>
      </c>
      <c r="L132" s="16" t="s">
        <v>152</v>
      </c>
      <c r="M132" s="82"/>
    </row>
    <row r="133" spans="1:13" x14ac:dyDescent="0.2">
      <c r="A133" s="16" t="s">
        <v>94</v>
      </c>
      <c r="B133" s="16">
        <v>8.9999999999999992E-5</v>
      </c>
      <c r="C133" s="16">
        <v>5.1000000000000004E-4</v>
      </c>
      <c r="D133" s="17">
        <v>42614</v>
      </c>
      <c r="E133" s="16">
        <v>12.6</v>
      </c>
      <c r="F133" s="39">
        <f t="shared" si="8"/>
        <v>1.1339999999999998E-3</v>
      </c>
      <c r="G133" s="16">
        <f t="shared" si="7"/>
        <v>6.4260000000000003E-3</v>
      </c>
      <c r="H133" s="40">
        <v>-20.264180555555555</v>
      </c>
      <c r="I133" s="40">
        <v>-43.128605555555559</v>
      </c>
      <c r="J133" s="16">
        <v>427</v>
      </c>
      <c r="K133" s="16">
        <v>74.5</v>
      </c>
      <c r="L133" s="16" t="s">
        <v>152</v>
      </c>
      <c r="M133" s="82"/>
    </row>
    <row r="134" spans="1:13" x14ac:dyDescent="0.2">
      <c r="A134" s="16" t="s">
        <v>95</v>
      </c>
      <c r="B134" s="16">
        <v>1.3000000000000002E-4</v>
      </c>
      <c r="C134" s="16">
        <v>2.8000000000000003E-4</v>
      </c>
      <c r="D134" s="17">
        <v>42614</v>
      </c>
      <c r="E134" s="16">
        <v>12.6</v>
      </c>
      <c r="F134" s="39">
        <f t="shared" si="8"/>
        <v>1.6380000000000001E-3</v>
      </c>
      <c r="G134" s="16">
        <f t="shared" si="7"/>
        <v>3.5280000000000003E-3</v>
      </c>
      <c r="H134" s="40">
        <v>-20.257941666666667</v>
      </c>
      <c r="I134" s="40">
        <v>-43.126086111111114</v>
      </c>
      <c r="J134" s="16">
        <v>444</v>
      </c>
      <c r="K134" s="16">
        <v>74.5</v>
      </c>
      <c r="L134" s="16" t="s">
        <v>152</v>
      </c>
      <c r="M134" s="82"/>
    </row>
    <row r="135" spans="1:13" x14ac:dyDescent="0.2">
      <c r="A135" s="16" t="s">
        <v>96</v>
      </c>
      <c r="B135" s="16">
        <v>2.2000000000000001E-4</v>
      </c>
      <c r="C135" s="16">
        <v>4.2999999999999999E-4</v>
      </c>
      <c r="D135" s="17">
        <v>42614</v>
      </c>
      <c r="E135" s="16">
        <v>12.6</v>
      </c>
      <c r="F135" s="39">
        <f t="shared" si="8"/>
        <v>2.7720000000000002E-3</v>
      </c>
      <c r="G135" s="16">
        <f t="shared" si="7"/>
        <v>5.4180000000000001E-3</v>
      </c>
      <c r="H135" s="40">
        <v>-20.258119444444443</v>
      </c>
      <c r="I135" s="40">
        <v>-43.123461111111112</v>
      </c>
      <c r="J135" s="16">
        <v>423</v>
      </c>
      <c r="K135" s="16">
        <v>74.5</v>
      </c>
      <c r="L135" s="16" t="s">
        <v>152</v>
      </c>
      <c r="M135" s="82"/>
    </row>
    <row r="136" spans="1:13" x14ac:dyDescent="0.2">
      <c r="A136" s="16" t="s">
        <v>97</v>
      </c>
      <c r="B136" s="16">
        <v>5.9999999999999995E-5</v>
      </c>
      <c r="C136" s="16">
        <v>1E-4</v>
      </c>
      <c r="D136" s="17">
        <v>42614</v>
      </c>
      <c r="E136" s="16">
        <v>12.6</v>
      </c>
      <c r="F136" s="39">
        <f t="shared" si="8"/>
        <v>7.5599999999999994E-4</v>
      </c>
      <c r="G136" s="16">
        <f t="shared" si="7"/>
        <v>1.2600000000000001E-3</v>
      </c>
      <c r="H136" s="40">
        <v>-20.275669444444443</v>
      </c>
      <c r="I136" s="40">
        <v>-43.091333333333338</v>
      </c>
      <c r="J136" s="16">
        <v>410</v>
      </c>
      <c r="K136" s="16">
        <v>74.5</v>
      </c>
      <c r="L136" s="16" t="s">
        <v>152</v>
      </c>
      <c r="M136" s="82"/>
    </row>
    <row r="137" spans="1:13" x14ac:dyDescent="0.2">
      <c r="A137" s="16" t="s">
        <v>98</v>
      </c>
      <c r="B137" s="16">
        <v>2.0000000000000001E-4</v>
      </c>
      <c r="C137" s="16">
        <v>1.9000000000000001E-4</v>
      </c>
      <c r="D137" s="17">
        <v>42614</v>
      </c>
      <c r="E137" s="16">
        <v>12.6</v>
      </c>
      <c r="F137" s="39">
        <f t="shared" si="8"/>
        <v>2.5200000000000001E-3</v>
      </c>
      <c r="G137" s="16">
        <f t="shared" si="7"/>
        <v>2.3939999999999999E-3</v>
      </c>
      <c r="H137" s="40">
        <v>-20.285794444444445</v>
      </c>
      <c r="I137" s="40">
        <v>-43.065980555555555</v>
      </c>
      <c r="J137" s="16">
        <v>433</v>
      </c>
      <c r="K137" s="16">
        <v>74.5</v>
      </c>
      <c r="L137" s="16" t="s">
        <v>152</v>
      </c>
      <c r="M137" s="82"/>
    </row>
    <row r="138" spans="1:13" x14ac:dyDescent="0.2">
      <c r="A138" s="16" t="s">
        <v>74</v>
      </c>
      <c r="B138" s="16">
        <v>4.1999999999999996E-4</v>
      </c>
      <c r="C138" s="16">
        <v>2.7E-4</v>
      </c>
      <c r="D138" s="17">
        <v>42614</v>
      </c>
      <c r="E138" s="16">
        <v>12.6</v>
      </c>
      <c r="F138" s="39">
        <f t="shared" si="8"/>
        <v>5.291999999999999E-3</v>
      </c>
      <c r="G138" s="16">
        <f t="shared" si="7"/>
        <v>3.4020000000000001E-3</v>
      </c>
      <c r="H138" s="40">
        <v>-20.297280555555556</v>
      </c>
      <c r="I138" s="40">
        <v>-43.476941666666669</v>
      </c>
      <c r="J138" s="16">
        <v>783</v>
      </c>
      <c r="K138" s="16">
        <v>74.5</v>
      </c>
      <c r="L138" s="16" t="s">
        <v>152</v>
      </c>
      <c r="M138" s="82"/>
    </row>
    <row r="139" spans="1:13" x14ac:dyDescent="0.2">
      <c r="A139" s="16" t="s">
        <v>75</v>
      </c>
      <c r="B139" s="16">
        <v>1.1999999999999999E-4</v>
      </c>
      <c r="C139" s="16">
        <v>5.0000000000000002E-5</v>
      </c>
      <c r="D139" s="17">
        <v>42614</v>
      </c>
      <c r="E139" s="16">
        <v>12.6</v>
      </c>
      <c r="F139" s="39">
        <f t="shared" si="8"/>
        <v>1.5119999999999999E-3</v>
      </c>
      <c r="G139" s="16">
        <f t="shared" si="7"/>
        <v>6.3000000000000003E-4</v>
      </c>
      <c r="H139" s="40">
        <v>-20.282155555555555</v>
      </c>
      <c r="I139" s="40">
        <v>-43.472733333333338</v>
      </c>
      <c r="J139" s="16">
        <v>743</v>
      </c>
      <c r="K139" s="16">
        <v>74.5</v>
      </c>
      <c r="L139" s="16" t="s">
        <v>152</v>
      </c>
      <c r="M139" s="82"/>
    </row>
    <row r="140" spans="1:13" x14ac:dyDescent="0.2">
      <c r="A140" s="16" t="s">
        <v>76</v>
      </c>
      <c r="B140" s="16">
        <v>2.7E-4</v>
      </c>
      <c r="C140" s="16">
        <v>1.1E-4</v>
      </c>
      <c r="D140" s="17">
        <v>42614</v>
      </c>
      <c r="E140" s="16">
        <v>12.6</v>
      </c>
      <c r="F140" s="39">
        <f t="shared" si="8"/>
        <v>3.4020000000000001E-3</v>
      </c>
      <c r="G140" s="16">
        <f t="shared" si="7"/>
        <v>1.3860000000000001E-3</v>
      </c>
      <c r="H140" s="40">
        <v>-20.280966666666664</v>
      </c>
      <c r="I140" s="40">
        <v>-43.46960555555556</v>
      </c>
      <c r="J140" s="16">
        <v>739</v>
      </c>
      <c r="K140" s="16">
        <v>74.5</v>
      </c>
      <c r="L140" s="16" t="s">
        <v>152</v>
      </c>
      <c r="M140" s="82"/>
    </row>
    <row r="141" spans="1:13" x14ac:dyDescent="0.2">
      <c r="A141" s="16" t="s">
        <v>77</v>
      </c>
      <c r="B141" s="16">
        <v>2.9999999999999997E-4</v>
      </c>
      <c r="C141" s="16">
        <v>7.0000000000000007E-5</v>
      </c>
      <c r="D141" s="17">
        <v>42614</v>
      </c>
      <c r="E141" s="16">
        <v>12.6</v>
      </c>
      <c r="F141" s="39">
        <f t="shared" si="8"/>
        <v>3.7799999999999995E-3</v>
      </c>
      <c r="G141" s="16">
        <f t="shared" si="7"/>
        <v>8.8200000000000008E-4</v>
      </c>
      <c r="H141" s="40">
        <v>-20.278727777777778</v>
      </c>
      <c r="I141" s="40">
        <v>-43.475172222222227</v>
      </c>
      <c r="J141" s="16">
        <v>800</v>
      </c>
      <c r="K141" s="16">
        <v>74.5</v>
      </c>
      <c r="L141" s="16" t="s">
        <v>152</v>
      </c>
      <c r="M141" s="82"/>
    </row>
    <row r="142" spans="1:13" x14ac:dyDescent="0.2">
      <c r="A142" s="16" t="s">
        <v>78</v>
      </c>
      <c r="B142" s="16">
        <v>1.4999999999999999E-4</v>
      </c>
      <c r="C142" s="16">
        <v>8.0000000000000007E-5</v>
      </c>
      <c r="D142" s="17">
        <v>42614</v>
      </c>
      <c r="E142" s="16">
        <v>12.6</v>
      </c>
      <c r="F142" s="39">
        <f t="shared" si="8"/>
        <v>1.8899999999999998E-3</v>
      </c>
      <c r="G142" s="16">
        <f t="shared" si="7"/>
        <v>1.008E-3</v>
      </c>
      <c r="H142" s="40">
        <v>-20.286386111111113</v>
      </c>
      <c r="I142" s="40">
        <v>-43.461016666666673</v>
      </c>
      <c r="J142" s="16">
        <v>744</v>
      </c>
      <c r="K142" s="16">
        <v>74.5</v>
      </c>
      <c r="L142" s="16" t="s">
        <v>152</v>
      </c>
      <c r="M142" s="82"/>
    </row>
    <row r="143" spans="1:13" x14ac:dyDescent="0.2">
      <c r="A143" s="16" t="s">
        <v>79</v>
      </c>
      <c r="B143" s="16">
        <v>2.9E-4</v>
      </c>
      <c r="C143" s="16">
        <v>1.3000000000000002E-4</v>
      </c>
      <c r="D143" s="17">
        <v>42614</v>
      </c>
      <c r="E143" s="16">
        <v>12.6</v>
      </c>
      <c r="F143" s="39">
        <f t="shared" si="8"/>
        <v>3.6540000000000001E-3</v>
      </c>
      <c r="G143" s="16">
        <f t="shared" si="7"/>
        <v>1.6380000000000001E-3</v>
      </c>
      <c r="H143" s="40">
        <v>-20.279688888888888</v>
      </c>
      <c r="I143" s="40">
        <v>-43.441244444444443</v>
      </c>
      <c r="J143" s="16">
        <v>727</v>
      </c>
      <c r="K143" s="16">
        <v>74.5</v>
      </c>
      <c r="L143" s="16" t="s">
        <v>152</v>
      </c>
      <c r="M143" s="82"/>
    </row>
    <row r="144" spans="1:13" x14ac:dyDescent="0.2">
      <c r="A144" s="16" t="s">
        <v>80</v>
      </c>
      <c r="B144" s="16">
        <v>2.3000000000000001E-4</v>
      </c>
      <c r="C144" s="16">
        <v>5.9999999999999995E-5</v>
      </c>
      <c r="D144" s="17">
        <v>42614</v>
      </c>
      <c r="E144" s="16">
        <v>12.6</v>
      </c>
      <c r="F144" s="39">
        <f t="shared" si="8"/>
        <v>2.898E-3</v>
      </c>
      <c r="G144" s="16">
        <f t="shared" si="7"/>
        <v>7.5599999999999994E-4</v>
      </c>
      <c r="H144" s="40">
        <v>-20.280902777777776</v>
      </c>
      <c r="I144" s="40">
        <v>-43.440275</v>
      </c>
      <c r="J144" s="16">
        <v>725</v>
      </c>
      <c r="K144" s="16">
        <v>74.5</v>
      </c>
      <c r="L144" s="16" t="s">
        <v>152</v>
      </c>
      <c r="M144" s="82"/>
    </row>
    <row r="145" spans="1:13" x14ac:dyDescent="0.2">
      <c r="A145" s="16" t="s">
        <v>72</v>
      </c>
      <c r="B145" s="28">
        <v>2.0000000000000001E-4</v>
      </c>
      <c r="C145" s="28">
        <v>2.9999999999999997E-4</v>
      </c>
      <c r="D145" s="31">
        <v>42552</v>
      </c>
      <c r="E145" s="28">
        <v>13.3</v>
      </c>
      <c r="F145" s="39">
        <f t="shared" si="8"/>
        <v>2.6600000000000005E-3</v>
      </c>
      <c r="G145" s="16">
        <f t="shared" si="7"/>
        <v>3.9899999999999996E-3</v>
      </c>
      <c r="H145" s="40">
        <v>-20.286716666666667</v>
      </c>
      <c r="I145" s="40">
        <v>-43.480922222222226</v>
      </c>
      <c r="J145" s="16">
        <v>743</v>
      </c>
      <c r="K145" s="16">
        <v>0</v>
      </c>
      <c r="L145" s="16" t="s">
        <v>152</v>
      </c>
      <c r="M145" s="82"/>
    </row>
    <row r="146" spans="1:13" x14ac:dyDescent="0.2">
      <c r="A146" s="16" t="s">
        <v>81</v>
      </c>
      <c r="B146" s="16">
        <v>2.5000000000000001E-4</v>
      </c>
      <c r="C146" s="16">
        <v>1.1999999999999999E-4</v>
      </c>
      <c r="D146" s="31">
        <v>42552</v>
      </c>
      <c r="E146" s="28">
        <v>13.3</v>
      </c>
      <c r="F146" s="39">
        <f t="shared" si="8"/>
        <v>3.3250000000000003E-3</v>
      </c>
      <c r="G146" s="16">
        <f t="shared" si="7"/>
        <v>1.596E-3</v>
      </c>
      <c r="H146" s="40">
        <v>-20.276527777777776</v>
      </c>
      <c r="I146" s="40">
        <v>-43.431711111111106</v>
      </c>
      <c r="J146" s="16">
        <v>728</v>
      </c>
      <c r="K146" s="16">
        <v>0</v>
      </c>
      <c r="L146" s="16" t="s">
        <v>152</v>
      </c>
      <c r="M146" s="82"/>
    </row>
    <row r="147" spans="1:13" x14ac:dyDescent="0.2">
      <c r="A147" s="16" t="s">
        <v>82</v>
      </c>
      <c r="B147" s="16">
        <v>6.2E-4</v>
      </c>
      <c r="C147" s="16">
        <v>4.0999999999999999E-4</v>
      </c>
      <c r="D147" s="31">
        <v>42552</v>
      </c>
      <c r="E147" s="28">
        <v>13.3</v>
      </c>
      <c r="F147" s="39">
        <f t="shared" si="8"/>
        <v>8.2459999999999999E-3</v>
      </c>
      <c r="G147" s="16">
        <f t="shared" si="7"/>
        <v>5.4530000000000004E-3</v>
      </c>
      <c r="H147" s="40">
        <v>-20.280619444444444</v>
      </c>
      <c r="I147" s="40">
        <v>-43.299283333333328</v>
      </c>
      <c r="J147" s="16">
        <v>679</v>
      </c>
      <c r="K147" s="16">
        <v>0</v>
      </c>
      <c r="L147" s="16" t="s">
        <v>152</v>
      </c>
      <c r="M147" s="82"/>
    </row>
    <row r="148" spans="1:13" x14ac:dyDescent="0.2">
      <c r="A148" s="16" t="s">
        <v>83</v>
      </c>
      <c r="B148" s="16">
        <v>1.4999999999999999E-4</v>
      </c>
      <c r="C148" s="16">
        <v>4.4999999999999999E-4</v>
      </c>
      <c r="D148" s="31">
        <v>42552</v>
      </c>
      <c r="E148" s="28">
        <v>13.3</v>
      </c>
      <c r="F148" s="39">
        <f t="shared" si="8"/>
        <v>1.9949999999999998E-3</v>
      </c>
      <c r="G148" s="16">
        <f t="shared" si="7"/>
        <v>5.9849999999999999E-3</v>
      </c>
      <c r="H148" s="40">
        <v>-20.275033333333333</v>
      </c>
      <c r="I148" s="40">
        <v>-43.298841666666668</v>
      </c>
      <c r="J148" s="16">
        <v>585</v>
      </c>
      <c r="K148" s="16">
        <v>0</v>
      </c>
      <c r="L148" s="16" t="s">
        <v>152</v>
      </c>
      <c r="M148" s="82"/>
    </row>
    <row r="149" spans="1:13" x14ac:dyDescent="0.2">
      <c r="A149" s="16" t="s">
        <v>84</v>
      </c>
      <c r="B149" s="16">
        <v>1.4999999999999999E-4</v>
      </c>
      <c r="C149" s="16">
        <v>4.1999999999999996E-4</v>
      </c>
      <c r="D149" s="31">
        <v>42552</v>
      </c>
      <c r="E149" s="28">
        <v>13.3</v>
      </c>
      <c r="F149" s="39">
        <f t="shared" si="8"/>
        <v>1.9949999999999998E-3</v>
      </c>
      <c r="G149" s="16">
        <f t="shared" si="7"/>
        <v>5.5859999999999998E-3</v>
      </c>
      <c r="H149" s="40">
        <v>-20.27386111111111</v>
      </c>
      <c r="I149" s="40">
        <v>-43.296602777777778</v>
      </c>
      <c r="J149" s="16">
        <v>568</v>
      </c>
      <c r="K149" s="16">
        <v>0</v>
      </c>
      <c r="L149" s="16" t="s">
        <v>152</v>
      </c>
      <c r="M149" s="82"/>
    </row>
    <row r="150" spans="1:13" x14ac:dyDescent="0.2">
      <c r="A150" s="16" t="s">
        <v>85</v>
      </c>
      <c r="B150" s="16">
        <v>2.5000000000000001E-4</v>
      </c>
      <c r="C150" s="16">
        <v>3.2000000000000003E-4</v>
      </c>
      <c r="D150" s="31">
        <v>42552</v>
      </c>
      <c r="E150" s="28">
        <v>13.3</v>
      </c>
      <c r="F150" s="39">
        <f t="shared" si="8"/>
        <v>3.3250000000000003E-3</v>
      </c>
      <c r="G150" s="16">
        <f t="shared" ref="G150:G171" si="9">E150*C150</f>
        <v>4.2560000000000002E-3</v>
      </c>
      <c r="H150" s="40">
        <v>-20.303708333333333</v>
      </c>
      <c r="I150" s="40">
        <v>-43.249247222222223</v>
      </c>
      <c r="J150" s="16">
        <v>562</v>
      </c>
      <c r="K150" s="16">
        <v>0</v>
      </c>
      <c r="L150" s="16" t="s">
        <v>152</v>
      </c>
      <c r="M150" s="82"/>
    </row>
    <row r="151" spans="1:13" x14ac:dyDescent="0.2">
      <c r="A151" s="16" t="s">
        <v>86</v>
      </c>
      <c r="B151" s="16">
        <v>1.4000000000000001E-4</v>
      </c>
      <c r="C151" s="16">
        <v>3.1E-4</v>
      </c>
      <c r="D151" s="31">
        <v>42552</v>
      </c>
      <c r="E151" s="28">
        <v>13.3</v>
      </c>
      <c r="F151" s="39">
        <f t="shared" si="8"/>
        <v>1.8620000000000004E-3</v>
      </c>
      <c r="G151" s="16">
        <f t="shared" si="9"/>
        <v>4.1229999999999999E-3</v>
      </c>
      <c r="H151" s="40">
        <v>-20.305477777777778</v>
      </c>
      <c r="I151" s="40">
        <v>-43.249450000000003</v>
      </c>
      <c r="J151" s="16">
        <v>540</v>
      </c>
      <c r="K151" s="16">
        <v>0</v>
      </c>
      <c r="L151" s="16" t="s">
        <v>152</v>
      </c>
      <c r="M151" s="82"/>
    </row>
    <row r="152" spans="1:13" x14ac:dyDescent="0.2">
      <c r="A152" s="16" t="s">
        <v>87</v>
      </c>
      <c r="B152" s="16">
        <v>1.1999999999999999E-4</v>
      </c>
      <c r="C152" s="16">
        <v>2.5000000000000001E-4</v>
      </c>
      <c r="D152" s="31">
        <v>42552</v>
      </c>
      <c r="E152" s="28">
        <v>13.3</v>
      </c>
      <c r="F152" s="39">
        <f t="shared" si="8"/>
        <v>1.596E-3</v>
      </c>
      <c r="G152" s="16">
        <f t="shared" si="9"/>
        <v>3.3250000000000003E-3</v>
      </c>
      <c r="H152" s="40">
        <v>-20.304002777777779</v>
      </c>
      <c r="I152" s="40">
        <v>-43.24046666666667</v>
      </c>
      <c r="J152" s="16">
        <v>541</v>
      </c>
      <c r="K152" s="16">
        <v>0</v>
      </c>
      <c r="L152" s="16" t="s">
        <v>152</v>
      </c>
      <c r="M152" s="82"/>
    </row>
    <row r="153" spans="1:13" x14ac:dyDescent="0.2">
      <c r="A153" s="16" t="s">
        <v>88</v>
      </c>
      <c r="B153" s="16">
        <v>1E-4</v>
      </c>
      <c r="C153" s="16">
        <v>2.5000000000000001E-4</v>
      </c>
      <c r="D153" s="31">
        <v>42552</v>
      </c>
      <c r="E153" s="28">
        <v>13.3</v>
      </c>
      <c r="F153" s="39">
        <f t="shared" si="8"/>
        <v>1.3300000000000002E-3</v>
      </c>
      <c r="G153" s="16">
        <f t="shared" si="9"/>
        <v>3.3250000000000003E-3</v>
      </c>
      <c r="H153" s="40">
        <v>-20.305988888888891</v>
      </c>
      <c r="I153" s="40">
        <v>-43.217327777777783</v>
      </c>
      <c r="J153" s="16">
        <v>521</v>
      </c>
      <c r="K153" s="16">
        <v>0</v>
      </c>
      <c r="L153" s="16" t="s">
        <v>152</v>
      </c>
      <c r="M153" s="82"/>
    </row>
    <row r="154" spans="1:13" x14ac:dyDescent="0.2">
      <c r="A154" s="16" t="s">
        <v>89</v>
      </c>
      <c r="B154" s="16">
        <v>1.4999999999999999E-4</v>
      </c>
      <c r="C154" s="16">
        <v>1.4000000000000001E-4</v>
      </c>
      <c r="D154" s="31">
        <v>42552</v>
      </c>
      <c r="E154" s="28">
        <v>13.3</v>
      </c>
      <c r="F154" s="39">
        <f t="shared" si="8"/>
        <v>1.9949999999999998E-3</v>
      </c>
      <c r="G154" s="16">
        <f t="shared" si="9"/>
        <v>1.8620000000000004E-3</v>
      </c>
      <c r="H154" s="40">
        <v>-20.299933333333335</v>
      </c>
      <c r="I154" s="40">
        <v>-43.202197222222225</v>
      </c>
      <c r="J154" s="16">
        <v>523</v>
      </c>
      <c r="K154" s="16">
        <v>0</v>
      </c>
      <c r="L154" s="16" t="s">
        <v>152</v>
      </c>
      <c r="M154" s="82"/>
    </row>
    <row r="155" spans="1:13" x14ac:dyDescent="0.2">
      <c r="A155" s="16" t="s">
        <v>90</v>
      </c>
      <c r="B155" s="16">
        <v>2.0000000000000001E-4</v>
      </c>
      <c r="C155" s="16">
        <v>1.1999999999999999E-4</v>
      </c>
      <c r="D155" s="31">
        <v>42552</v>
      </c>
      <c r="E155" s="28">
        <v>13.3</v>
      </c>
      <c r="F155" s="39">
        <f t="shared" ref="F155:F171" si="10">E155*B155</f>
        <v>2.6600000000000005E-3</v>
      </c>
      <c r="G155" s="16">
        <f t="shared" si="9"/>
        <v>1.596E-3</v>
      </c>
      <c r="H155" s="40">
        <v>-20.297105555555557</v>
      </c>
      <c r="I155" s="40">
        <v>-43.194983333333333</v>
      </c>
      <c r="J155" s="16">
        <v>511</v>
      </c>
      <c r="K155" s="16">
        <v>0</v>
      </c>
      <c r="L155" s="16" t="s">
        <v>152</v>
      </c>
      <c r="M155" s="82"/>
    </row>
    <row r="156" spans="1:13" x14ac:dyDescent="0.2">
      <c r="A156" s="16" t="s">
        <v>73</v>
      </c>
      <c r="B156" s="28">
        <v>3.1E-4</v>
      </c>
      <c r="C156" s="28">
        <v>1.4999999999999999E-4</v>
      </c>
      <c r="D156" s="31">
        <v>42552</v>
      </c>
      <c r="E156" s="28">
        <v>13.3</v>
      </c>
      <c r="F156" s="39">
        <f t="shared" si="10"/>
        <v>4.1229999999999999E-3</v>
      </c>
      <c r="G156" s="16">
        <f t="shared" si="9"/>
        <v>1.9949999999999998E-3</v>
      </c>
      <c r="H156" s="40">
        <v>-20.287194444444445</v>
      </c>
      <c r="I156" s="40">
        <v>-43.480877777777778</v>
      </c>
      <c r="J156" s="16">
        <v>742</v>
      </c>
      <c r="K156" s="16">
        <v>0</v>
      </c>
      <c r="L156" s="16" t="s">
        <v>152</v>
      </c>
      <c r="M156" s="82"/>
    </row>
    <row r="157" spans="1:13" x14ac:dyDescent="0.2">
      <c r="A157" s="16" t="s">
        <v>91</v>
      </c>
      <c r="B157" s="16">
        <v>1.6000000000000001E-4</v>
      </c>
      <c r="C157" s="16">
        <v>1.3000000000000002E-4</v>
      </c>
      <c r="D157" s="31">
        <v>42552</v>
      </c>
      <c r="E157" s="28">
        <v>13.3</v>
      </c>
      <c r="F157" s="39">
        <f t="shared" si="10"/>
        <v>2.1280000000000001E-3</v>
      </c>
      <c r="G157" s="16">
        <f t="shared" si="9"/>
        <v>1.7290000000000003E-3</v>
      </c>
      <c r="H157" s="40">
        <v>-20.266708333333334</v>
      </c>
      <c r="I157" s="40">
        <v>-43.201763888888891</v>
      </c>
      <c r="J157" s="16">
        <v>541</v>
      </c>
      <c r="K157" s="16">
        <v>0</v>
      </c>
      <c r="L157" s="16" t="s">
        <v>152</v>
      </c>
      <c r="M157" s="82"/>
    </row>
    <row r="158" spans="1:13" x14ac:dyDescent="0.2">
      <c r="A158" s="16" t="s">
        <v>92</v>
      </c>
      <c r="B158" s="16">
        <v>2.3000000000000001E-4</v>
      </c>
      <c r="C158" s="16">
        <v>3.2000000000000003E-4</v>
      </c>
      <c r="D158" s="31">
        <v>42552</v>
      </c>
      <c r="E158" s="28">
        <v>13.3</v>
      </c>
      <c r="F158" s="39">
        <f t="shared" si="10"/>
        <v>3.0590000000000001E-3</v>
      </c>
      <c r="G158" s="16">
        <f t="shared" si="9"/>
        <v>4.2560000000000002E-3</v>
      </c>
      <c r="H158" s="40">
        <v>-20.271380555555556</v>
      </c>
      <c r="I158" s="40">
        <v>-43.186491666666662</v>
      </c>
      <c r="J158" s="16">
        <v>569</v>
      </c>
      <c r="K158" s="16">
        <v>0</v>
      </c>
      <c r="L158" s="16" t="s">
        <v>152</v>
      </c>
      <c r="M158" s="82"/>
    </row>
    <row r="159" spans="1:13" x14ac:dyDescent="0.2">
      <c r="A159" s="16" t="s">
        <v>93</v>
      </c>
      <c r="B159" s="16">
        <v>1.1999999999999999E-4</v>
      </c>
      <c r="C159" s="16">
        <v>1.4999999999999999E-4</v>
      </c>
      <c r="D159" s="31">
        <v>42552</v>
      </c>
      <c r="E159" s="28">
        <v>13.3</v>
      </c>
      <c r="F159" s="39">
        <f t="shared" si="10"/>
        <v>1.596E-3</v>
      </c>
      <c r="G159" s="16">
        <f t="shared" si="9"/>
        <v>1.9949999999999998E-3</v>
      </c>
      <c r="H159" s="40">
        <v>-20.268380555555556</v>
      </c>
      <c r="I159" s="40">
        <v>-43.171008333333333</v>
      </c>
      <c r="J159" s="16">
        <v>526</v>
      </c>
      <c r="K159" s="16">
        <v>0</v>
      </c>
      <c r="L159" s="16" t="s">
        <v>152</v>
      </c>
      <c r="M159" s="82"/>
    </row>
    <row r="160" spans="1:13" x14ac:dyDescent="0.2">
      <c r="A160" s="16" t="s">
        <v>94</v>
      </c>
      <c r="B160" s="16">
        <v>8.0000000000000007E-5</v>
      </c>
      <c r="C160" s="16">
        <v>4.7999999999999996E-4</v>
      </c>
      <c r="D160" s="31">
        <v>42552</v>
      </c>
      <c r="E160" s="28">
        <v>13.3</v>
      </c>
      <c r="F160" s="39">
        <f t="shared" si="10"/>
        <v>1.0640000000000001E-3</v>
      </c>
      <c r="G160" s="16">
        <f t="shared" si="9"/>
        <v>6.3839999999999999E-3</v>
      </c>
      <c r="H160" s="40">
        <v>-20.264180555555555</v>
      </c>
      <c r="I160" s="40">
        <v>-43.128605555555559</v>
      </c>
      <c r="J160" s="16">
        <v>427</v>
      </c>
      <c r="K160" s="16">
        <v>0</v>
      </c>
      <c r="L160" s="16" t="s">
        <v>152</v>
      </c>
      <c r="M160" s="82"/>
    </row>
    <row r="161" spans="1:13" x14ac:dyDescent="0.2">
      <c r="A161" s="16" t="s">
        <v>95</v>
      </c>
      <c r="B161" s="16">
        <v>2.0000000000000001E-4</v>
      </c>
      <c r="C161" s="16">
        <v>2.2000000000000001E-4</v>
      </c>
      <c r="D161" s="31">
        <v>42552</v>
      </c>
      <c r="E161" s="28">
        <v>13.3</v>
      </c>
      <c r="F161" s="39">
        <f t="shared" si="10"/>
        <v>2.6600000000000005E-3</v>
      </c>
      <c r="G161" s="16">
        <f t="shared" si="9"/>
        <v>2.9260000000000002E-3</v>
      </c>
      <c r="H161" s="40">
        <v>-20.257941666666667</v>
      </c>
      <c r="I161" s="40">
        <v>-43.126086111111114</v>
      </c>
      <c r="J161" s="16">
        <v>444</v>
      </c>
      <c r="K161" s="16">
        <v>0</v>
      </c>
      <c r="L161" s="16" t="s">
        <v>152</v>
      </c>
      <c r="M161" s="82"/>
    </row>
    <row r="162" spans="1:13" x14ac:dyDescent="0.2">
      <c r="A162" s="16" t="s">
        <v>96</v>
      </c>
      <c r="B162" s="16">
        <v>2.0000000000000001E-4</v>
      </c>
      <c r="C162" s="16">
        <v>3.8999999999999999E-4</v>
      </c>
      <c r="D162" s="31">
        <v>42552</v>
      </c>
      <c r="E162" s="28">
        <v>13.3</v>
      </c>
      <c r="F162" s="39">
        <f t="shared" si="10"/>
        <v>2.6600000000000005E-3</v>
      </c>
      <c r="G162" s="16">
        <f t="shared" si="9"/>
        <v>5.1869999999999998E-3</v>
      </c>
      <c r="H162" s="40">
        <v>-20.258119444444443</v>
      </c>
      <c r="I162" s="40">
        <v>-43.123461111111112</v>
      </c>
      <c r="J162" s="16">
        <v>423</v>
      </c>
      <c r="K162" s="16">
        <v>0</v>
      </c>
      <c r="L162" s="16" t="s">
        <v>152</v>
      </c>
      <c r="M162" s="82"/>
    </row>
    <row r="163" spans="1:13" x14ac:dyDescent="0.2">
      <c r="A163" s="16" t="s">
        <v>97</v>
      </c>
      <c r="B163" s="16">
        <v>8.0000000000000007E-5</v>
      </c>
      <c r="C163" s="16">
        <v>2.3000000000000001E-4</v>
      </c>
      <c r="D163" s="31">
        <v>42552</v>
      </c>
      <c r="E163" s="28">
        <v>13.3</v>
      </c>
      <c r="F163" s="39">
        <f t="shared" si="10"/>
        <v>1.0640000000000001E-3</v>
      </c>
      <c r="G163" s="16">
        <f t="shared" si="9"/>
        <v>3.0590000000000001E-3</v>
      </c>
      <c r="H163" s="40">
        <v>-20.275669444444443</v>
      </c>
      <c r="I163" s="40">
        <v>-43.091333333333338</v>
      </c>
      <c r="J163" s="16">
        <v>410</v>
      </c>
      <c r="K163" s="16">
        <v>0</v>
      </c>
      <c r="L163" s="16" t="s">
        <v>152</v>
      </c>
      <c r="M163" s="82"/>
    </row>
    <row r="164" spans="1:13" x14ac:dyDescent="0.2">
      <c r="A164" s="16" t="s">
        <v>98</v>
      </c>
      <c r="B164" s="16">
        <v>1.4999999999999999E-4</v>
      </c>
      <c r="C164" s="16">
        <v>2.2000000000000001E-4</v>
      </c>
      <c r="D164" s="31">
        <v>42552</v>
      </c>
      <c r="E164" s="28">
        <v>13.3</v>
      </c>
      <c r="F164" s="39">
        <f t="shared" si="10"/>
        <v>1.9949999999999998E-3</v>
      </c>
      <c r="G164" s="16">
        <f t="shared" si="9"/>
        <v>2.9260000000000002E-3</v>
      </c>
      <c r="H164" s="40">
        <v>-20.285794444444445</v>
      </c>
      <c r="I164" s="40">
        <v>-43.065980555555555</v>
      </c>
      <c r="J164" s="16">
        <v>433</v>
      </c>
      <c r="K164" s="16">
        <v>0</v>
      </c>
      <c r="L164" s="16" t="s">
        <v>152</v>
      </c>
      <c r="M164" s="82"/>
    </row>
    <row r="165" spans="1:13" x14ac:dyDescent="0.2">
      <c r="A165" s="16" t="s">
        <v>74</v>
      </c>
      <c r="B165" s="16">
        <v>2.7E-4</v>
      </c>
      <c r="C165" s="16">
        <v>1.4999999999999999E-4</v>
      </c>
      <c r="D165" s="31">
        <v>42552</v>
      </c>
      <c r="E165" s="28">
        <v>13.3</v>
      </c>
      <c r="F165" s="39">
        <f t="shared" si="10"/>
        <v>3.5910000000000004E-3</v>
      </c>
      <c r="G165" s="16">
        <f t="shared" si="9"/>
        <v>1.9949999999999998E-3</v>
      </c>
      <c r="H165" s="40">
        <v>-20.297280555555556</v>
      </c>
      <c r="I165" s="40">
        <v>-43.476941666666669</v>
      </c>
      <c r="J165" s="16">
        <v>783</v>
      </c>
      <c r="K165" s="16">
        <v>0</v>
      </c>
      <c r="L165" s="16" t="s">
        <v>152</v>
      </c>
      <c r="M165" s="82"/>
    </row>
    <row r="166" spans="1:13" x14ac:dyDescent="0.2">
      <c r="A166" s="16" t="s">
        <v>75</v>
      </c>
      <c r="B166" s="16">
        <v>2.3000000000000001E-4</v>
      </c>
      <c r="C166" s="16">
        <v>2.5000000000000001E-4</v>
      </c>
      <c r="D166" s="31">
        <v>42552</v>
      </c>
      <c r="E166" s="28">
        <v>13.3</v>
      </c>
      <c r="F166" s="39">
        <f t="shared" si="10"/>
        <v>3.0590000000000001E-3</v>
      </c>
      <c r="G166" s="16">
        <f t="shared" si="9"/>
        <v>3.3250000000000003E-3</v>
      </c>
      <c r="H166" s="40">
        <v>-20.282155555555555</v>
      </c>
      <c r="I166" s="40">
        <v>-43.472733333333338</v>
      </c>
      <c r="J166" s="16">
        <v>743</v>
      </c>
      <c r="K166" s="16">
        <v>0</v>
      </c>
      <c r="L166" s="16" t="s">
        <v>152</v>
      </c>
      <c r="M166" s="82"/>
    </row>
    <row r="167" spans="1:13" x14ac:dyDescent="0.2">
      <c r="A167" s="16" t="s">
        <v>76</v>
      </c>
      <c r="B167" s="16">
        <v>2.3999999999999998E-4</v>
      </c>
      <c r="C167" s="16">
        <v>1.4999999999999999E-4</v>
      </c>
      <c r="D167" s="31">
        <v>42552</v>
      </c>
      <c r="E167" s="28">
        <v>13.3</v>
      </c>
      <c r="F167" s="39">
        <f t="shared" si="10"/>
        <v>3.192E-3</v>
      </c>
      <c r="G167" s="16">
        <f t="shared" si="9"/>
        <v>1.9949999999999998E-3</v>
      </c>
      <c r="H167" s="40">
        <v>-20.280966666666664</v>
      </c>
      <c r="I167" s="40">
        <v>-43.46960555555556</v>
      </c>
      <c r="J167" s="16">
        <v>739</v>
      </c>
      <c r="K167" s="16">
        <v>0</v>
      </c>
      <c r="L167" s="16" t="s">
        <v>152</v>
      </c>
      <c r="M167" s="82"/>
    </row>
    <row r="168" spans="1:13" x14ac:dyDescent="0.2">
      <c r="A168" s="16" t="s">
        <v>77</v>
      </c>
      <c r="B168" s="16">
        <v>3.1E-4</v>
      </c>
      <c r="C168" s="16">
        <v>1.4999999999999999E-4</v>
      </c>
      <c r="D168" s="31">
        <v>42552</v>
      </c>
      <c r="E168" s="28">
        <v>13.3</v>
      </c>
      <c r="F168" s="39">
        <f t="shared" si="10"/>
        <v>4.1229999999999999E-3</v>
      </c>
      <c r="G168" s="16">
        <f t="shared" si="9"/>
        <v>1.9949999999999998E-3</v>
      </c>
      <c r="H168" s="40">
        <v>-20.278727777777778</v>
      </c>
      <c r="I168" s="40">
        <v>-43.475172222222227</v>
      </c>
      <c r="J168" s="16">
        <v>800</v>
      </c>
      <c r="K168" s="16">
        <v>0</v>
      </c>
      <c r="L168" s="16" t="s">
        <v>152</v>
      </c>
      <c r="M168" s="82"/>
    </row>
    <row r="169" spans="1:13" x14ac:dyDescent="0.2">
      <c r="A169" s="16" t="s">
        <v>78</v>
      </c>
      <c r="B169" s="16">
        <v>1.6000000000000001E-4</v>
      </c>
      <c r="C169" s="16">
        <v>1E-4</v>
      </c>
      <c r="D169" s="31">
        <v>42552</v>
      </c>
      <c r="E169" s="28">
        <v>13.3</v>
      </c>
      <c r="F169" s="39">
        <f t="shared" si="10"/>
        <v>2.1280000000000001E-3</v>
      </c>
      <c r="G169" s="16">
        <f t="shared" si="9"/>
        <v>1.3300000000000002E-3</v>
      </c>
      <c r="H169" s="40">
        <v>-20.286386111111113</v>
      </c>
      <c r="I169" s="40">
        <v>-43.461016666666673</v>
      </c>
      <c r="J169" s="16">
        <v>744</v>
      </c>
      <c r="K169" s="16">
        <v>0</v>
      </c>
      <c r="L169" s="16" t="s">
        <v>152</v>
      </c>
      <c r="M169" s="82"/>
    </row>
    <row r="170" spans="1:13" x14ac:dyDescent="0.2">
      <c r="A170" s="16" t="s">
        <v>79</v>
      </c>
      <c r="B170" s="16">
        <v>2.0999999999999998E-4</v>
      </c>
      <c r="C170" s="16">
        <v>1.4999999999999999E-4</v>
      </c>
      <c r="D170" s="31">
        <v>42552</v>
      </c>
      <c r="E170" s="28">
        <v>13.3</v>
      </c>
      <c r="F170" s="39">
        <f t="shared" si="10"/>
        <v>2.7929999999999999E-3</v>
      </c>
      <c r="G170" s="16">
        <f t="shared" si="9"/>
        <v>1.9949999999999998E-3</v>
      </c>
      <c r="H170" s="40">
        <v>-20.279688888888888</v>
      </c>
      <c r="I170" s="40">
        <v>-43.441244444444443</v>
      </c>
      <c r="J170" s="16">
        <v>727</v>
      </c>
      <c r="K170" s="16">
        <v>0</v>
      </c>
      <c r="L170" s="16" t="s">
        <v>152</v>
      </c>
      <c r="M170" s="82"/>
    </row>
    <row r="171" spans="1:13" x14ac:dyDescent="0.2">
      <c r="A171" s="16" t="s">
        <v>80</v>
      </c>
      <c r="B171" s="16">
        <v>2.0000000000000001E-4</v>
      </c>
      <c r="C171" s="16">
        <v>1.4999999999999999E-4</v>
      </c>
      <c r="D171" s="31">
        <v>42552</v>
      </c>
      <c r="E171" s="28">
        <v>13.3</v>
      </c>
      <c r="F171" s="39">
        <f t="shared" si="10"/>
        <v>2.6600000000000005E-3</v>
      </c>
      <c r="G171" s="16">
        <f t="shared" si="9"/>
        <v>1.9949999999999998E-3</v>
      </c>
      <c r="H171" s="40">
        <v>-20.280902777777776</v>
      </c>
      <c r="I171" s="40">
        <v>-43.440275</v>
      </c>
      <c r="J171" s="16">
        <v>725</v>
      </c>
      <c r="K171" s="16">
        <v>0</v>
      </c>
      <c r="L171" s="16" t="s">
        <v>152</v>
      </c>
      <c r="M171" s="82"/>
    </row>
    <row r="172" spans="1:13" x14ac:dyDescent="0.2">
      <c r="A172" s="28" t="s">
        <v>332</v>
      </c>
      <c r="B172" s="28">
        <v>1.7000000000000001E-2</v>
      </c>
      <c r="C172" s="28" t="s">
        <v>153</v>
      </c>
      <c r="D172" s="31">
        <v>42374.430555555555</v>
      </c>
      <c r="E172" s="16">
        <v>45.3</v>
      </c>
      <c r="F172" s="16">
        <f t="shared" ref="F172:F201" si="11">B172*E172</f>
        <v>0.77010000000000001</v>
      </c>
      <c r="G172" s="16" t="s">
        <v>153</v>
      </c>
      <c r="H172" s="40">
        <v>-20.16</v>
      </c>
      <c r="I172" s="40">
        <v>-43.29</v>
      </c>
      <c r="J172" s="16">
        <v>724</v>
      </c>
      <c r="K172" s="16">
        <v>319.2</v>
      </c>
      <c r="L172" s="16" t="s">
        <v>151</v>
      </c>
      <c r="M172" s="82" t="s">
        <v>128</v>
      </c>
    </row>
    <row r="173" spans="1:13" x14ac:dyDescent="0.2">
      <c r="A173" s="28" t="s">
        <v>332</v>
      </c>
      <c r="B173" s="28">
        <v>1.7000000000000001E-2</v>
      </c>
      <c r="C173" s="28" t="s">
        <v>153</v>
      </c>
      <c r="D173" s="31">
        <v>42374.430555555555</v>
      </c>
      <c r="E173" s="16">
        <v>45.3</v>
      </c>
      <c r="F173" s="16">
        <f t="shared" si="11"/>
        <v>0.77010000000000001</v>
      </c>
      <c r="G173" s="16" t="s">
        <v>153</v>
      </c>
      <c r="H173" s="40">
        <v>-20.16</v>
      </c>
      <c r="I173" s="40">
        <v>-43.29</v>
      </c>
      <c r="J173" s="16">
        <v>694</v>
      </c>
      <c r="K173" s="16">
        <v>319.2</v>
      </c>
      <c r="L173" s="16" t="s">
        <v>151</v>
      </c>
      <c r="M173" s="82"/>
    </row>
    <row r="174" spans="1:13" x14ac:dyDescent="0.2">
      <c r="A174" s="28" t="s">
        <v>333</v>
      </c>
      <c r="B174" s="28">
        <v>2.8900000000000002E-3</v>
      </c>
      <c r="C174" s="28" t="s">
        <v>153</v>
      </c>
      <c r="D174" s="31">
        <v>42522.434027777781</v>
      </c>
      <c r="E174" s="16">
        <v>15.7</v>
      </c>
      <c r="F174" s="16">
        <f t="shared" si="11"/>
        <v>4.5373000000000004E-2</v>
      </c>
      <c r="G174" s="16" t="s">
        <v>153</v>
      </c>
      <c r="H174" s="40">
        <v>-20.36</v>
      </c>
      <c r="I174" s="40">
        <v>-43.14</v>
      </c>
      <c r="J174" s="16">
        <v>546</v>
      </c>
      <c r="K174" s="16">
        <v>467</v>
      </c>
      <c r="L174" s="16" t="s">
        <v>152</v>
      </c>
      <c r="M174" s="82"/>
    </row>
    <row r="175" spans="1:13" x14ac:dyDescent="0.2">
      <c r="A175" s="28" t="s">
        <v>333</v>
      </c>
      <c r="B175" s="28">
        <v>2.8900000000000002E-3</v>
      </c>
      <c r="C175" s="28" t="s">
        <v>153</v>
      </c>
      <c r="D175" s="31">
        <v>42522.434027777781</v>
      </c>
      <c r="E175" s="16">
        <v>15.7</v>
      </c>
      <c r="F175" s="16">
        <f t="shared" si="11"/>
        <v>4.5373000000000004E-2</v>
      </c>
      <c r="G175" s="16" t="s">
        <v>153</v>
      </c>
      <c r="H175" s="40">
        <v>-20.36</v>
      </c>
      <c r="I175" s="40">
        <v>-43.14</v>
      </c>
      <c r="J175" s="16">
        <v>546</v>
      </c>
      <c r="K175" s="16">
        <v>467</v>
      </c>
      <c r="L175" s="16" t="s">
        <v>152</v>
      </c>
      <c r="M175" s="82"/>
    </row>
    <row r="176" spans="1:13" x14ac:dyDescent="0.2">
      <c r="A176" s="28" t="s">
        <v>333</v>
      </c>
      <c r="B176" s="28">
        <v>3.3E-3</v>
      </c>
      <c r="C176" s="28" t="s">
        <v>153</v>
      </c>
      <c r="D176" s="31">
        <v>42508.472222222219</v>
      </c>
      <c r="E176" s="16">
        <v>14.8</v>
      </c>
      <c r="F176" s="16">
        <f t="shared" si="11"/>
        <v>4.8840000000000001E-2</v>
      </c>
      <c r="G176" s="16" t="s">
        <v>153</v>
      </c>
      <c r="H176" s="40">
        <v>-20.36</v>
      </c>
      <c r="I176" s="40">
        <v>-43.14</v>
      </c>
      <c r="J176" s="16">
        <v>546</v>
      </c>
      <c r="K176" s="16">
        <v>467</v>
      </c>
      <c r="L176" s="16" t="s">
        <v>152</v>
      </c>
      <c r="M176" s="82"/>
    </row>
    <row r="177" spans="1:13" x14ac:dyDescent="0.2">
      <c r="A177" s="28" t="s">
        <v>333</v>
      </c>
      <c r="B177" s="28">
        <v>3.3E-3</v>
      </c>
      <c r="C177" s="28" t="s">
        <v>153</v>
      </c>
      <c r="D177" s="31">
        <v>42508.472222222219</v>
      </c>
      <c r="E177" s="16">
        <v>14.8</v>
      </c>
      <c r="F177" s="16">
        <f t="shared" si="11"/>
        <v>4.8840000000000001E-2</v>
      </c>
      <c r="G177" s="16" t="s">
        <v>153</v>
      </c>
      <c r="H177" s="40">
        <v>-20.36</v>
      </c>
      <c r="I177" s="40">
        <v>-43.14</v>
      </c>
      <c r="J177" s="16">
        <v>546</v>
      </c>
      <c r="K177" s="16">
        <v>467</v>
      </c>
      <c r="L177" s="16" t="s">
        <v>152</v>
      </c>
      <c r="M177" s="82"/>
    </row>
    <row r="178" spans="1:13" x14ac:dyDescent="0.2">
      <c r="A178" s="28" t="s">
        <v>333</v>
      </c>
      <c r="B178" s="28">
        <v>3.15E-3</v>
      </c>
      <c r="C178" s="28" t="s">
        <v>153</v>
      </c>
      <c r="D178" s="31">
        <v>42479.416666666664</v>
      </c>
      <c r="E178" s="16">
        <v>17.899999999999999</v>
      </c>
      <c r="F178" s="16">
        <f t="shared" si="11"/>
        <v>5.6384999999999998E-2</v>
      </c>
      <c r="G178" s="16" t="s">
        <v>153</v>
      </c>
      <c r="H178" s="40">
        <v>-20.36</v>
      </c>
      <c r="I178" s="40">
        <v>-43.14</v>
      </c>
      <c r="J178" s="16">
        <v>546</v>
      </c>
      <c r="K178" s="16">
        <v>467</v>
      </c>
      <c r="L178" s="16" t="s">
        <v>152</v>
      </c>
      <c r="M178" s="82"/>
    </row>
    <row r="179" spans="1:13" x14ac:dyDescent="0.2">
      <c r="A179" s="28" t="s">
        <v>333</v>
      </c>
      <c r="B179" s="28">
        <v>3.15E-3</v>
      </c>
      <c r="C179" s="28" t="s">
        <v>153</v>
      </c>
      <c r="D179" s="31">
        <v>42479.416666666664</v>
      </c>
      <c r="E179" s="16">
        <v>17.899999999999999</v>
      </c>
      <c r="F179" s="16">
        <f t="shared" si="11"/>
        <v>5.6384999999999998E-2</v>
      </c>
      <c r="G179" s="16" t="s">
        <v>153</v>
      </c>
      <c r="H179" s="40">
        <v>-20.36</v>
      </c>
      <c r="I179" s="40">
        <v>-43.14</v>
      </c>
      <c r="J179" s="16">
        <v>546</v>
      </c>
      <c r="K179" s="16">
        <v>467</v>
      </c>
      <c r="L179" s="16" t="s">
        <v>152</v>
      </c>
      <c r="M179" s="82"/>
    </row>
    <row r="180" spans="1:13" x14ac:dyDescent="0.2">
      <c r="A180" s="28" t="s">
        <v>333</v>
      </c>
      <c r="B180" s="28">
        <v>4.8300000000000001E-3</v>
      </c>
      <c r="C180" s="28">
        <v>1.34E-3</v>
      </c>
      <c r="D180" s="31">
        <v>42671.583333333336</v>
      </c>
      <c r="E180" s="28">
        <v>12.3</v>
      </c>
      <c r="F180" s="16">
        <f t="shared" si="11"/>
        <v>5.9409000000000003E-2</v>
      </c>
      <c r="G180" s="16">
        <f>E180*C180</f>
        <v>1.6482E-2</v>
      </c>
      <c r="H180" s="40">
        <v>-20.36</v>
      </c>
      <c r="I180" s="40">
        <v>-43.14</v>
      </c>
      <c r="J180" s="16">
        <v>546</v>
      </c>
      <c r="K180" s="16">
        <v>467</v>
      </c>
      <c r="L180" s="16" t="s">
        <v>151</v>
      </c>
      <c r="M180" s="82"/>
    </row>
    <row r="181" spans="1:13" x14ac:dyDescent="0.2">
      <c r="A181" s="28" t="s">
        <v>333</v>
      </c>
      <c r="B181" s="28">
        <v>4.8300000000000001E-3</v>
      </c>
      <c r="C181" s="28">
        <v>1.34E-3</v>
      </c>
      <c r="D181" s="31">
        <v>42671.583333333336</v>
      </c>
      <c r="E181" s="28">
        <v>12.3</v>
      </c>
      <c r="F181" s="16">
        <f t="shared" si="11"/>
        <v>5.9409000000000003E-2</v>
      </c>
      <c r="G181" s="16">
        <f>E181*C181</f>
        <v>1.6482E-2</v>
      </c>
      <c r="H181" s="40">
        <v>-20.36</v>
      </c>
      <c r="I181" s="40">
        <v>-43.14</v>
      </c>
      <c r="J181" s="16">
        <v>546</v>
      </c>
      <c r="K181" s="16">
        <v>467</v>
      </c>
      <c r="L181" s="16" t="s">
        <v>151</v>
      </c>
      <c r="M181" s="82"/>
    </row>
    <row r="182" spans="1:13" x14ac:dyDescent="0.2">
      <c r="A182" s="28" t="s">
        <v>333</v>
      </c>
      <c r="B182" s="28">
        <v>4.0699999999999998E-3</v>
      </c>
      <c r="C182" s="28" t="s">
        <v>153</v>
      </c>
      <c r="D182" s="31">
        <v>42494.5</v>
      </c>
      <c r="E182" s="16">
        <v>14.8</v>
      </c>
      <c r="F182" s="16">
        <f t="shared" si="11"/>
        <v>6.0235999999999998E-2</v>
      </c>
      <c r="G182" s="16" t="s">
        <v>153</v>
      </c>
      <c r="H182" s="40">
        <v>-20.36</v>
      </c>
      <c r="I182" s="40">
        <v>-43.14</v>
      </c>
      <c r="J182" s="16">
        <v>546</v>
      </c>
      <c r="K182" s="16">
        <v>467</v>
      </c>
      <c r="L182" s="16" t="s">
        <v>152</v>
      </c>
      <c r="M182" s="82"/>
    </row>
    <row r="183" spans="1:13" x14ac:dyDescent="0.2">
      <c r="A183" s="28" t="s">
        <v>333</v>
      </c>
      <c r="B183" s="28">
        <v>4.0699999999999998E-3</v>
      </c>
      <c r="C183" s="28" t="s">
        <v>153</v>
      </c>
      <c r="D183" s="31">
        <v>42494.5</v>
      </c>
      <c r="E183" s="16">
        <v>14.8</v>
      </c>
      <c r="F183" s="16">
        <f t="shared" si="11"/>
        <v>6.0235999999999998E-2</v>
      </c>
      <c r="G183" s="16" t="s">
        <v>153</v>
      </c>
      <c r="H183" s="40">
        <v>-20.36</v>
      </c>
      <c r="I183" s="40">
        <v>-43.14</v>
      </c>
      <c r="J183" s="16">
        <v>546</v>
      </c>
      <c r="K183" s="16">
        <v>467</v>
      </c>
      <c r="L183" s="16" t="s">
        <v>152</v>
      </c>
      <c r="M183" s="82"/>
    </row>
    <row r="184" spans="1:13" x14ac:dyDescent="0.2">
      <c r="A184" s="28" t="s">
        <v>333</v>
      </c>
      <c r="B184" s="28">
        <v>5.2700000000000004E-3</v>
      </c>
      <c r="C184" s="28" t="s">
        <v>153</v>
      </c>
      <c r="D184" s="31">
        <v>42612.416666666664</v>
      </c>
      <c r="E184" s="16">
        <v>11.9</v>
      </c>
      <c r="F184" s="16">
        <f t="shared" si="11"/>
        <v>6.2713000000000005E-2</v>
      </c>
      <c r="G184" s="16" t="s">
        <v>153</v>
      </c>
      <c r="H184" s="40">
        <v>-20.36</v>
      </c>
      <c r="I184" s="40">
        <v>-43.14</v>
      </c>
      <c r="J184" s="16">
        <v>546</v>
      </c>
      <c r="K184" s="16">
        <v>467</v>
      </c>
      <c r="L184" s="16" t="s">
        <v>152</v>
      </c>
      <c r="M184" s="82"/>
    </row>
    <row r="185" spans="1:13" x14ac:dyDescent="0.2">
      <c r="A185" s="28" t="s">
        <v>333</v>
      </c>
      <c r="B185" s="28">
        <v>5.2700000000000004E-3</v>
      </c>
      <c r="C185" s="28" t="s">
        <v>153</v>
      </c>
      <c r="D185" s="31">
        <v>42612.416666666664</v>
      </c>
      <c r="E185" s="16">
        <v>11.9</v>
      </c>
      <c r="F185" s="16">
        <f t="shared" si="11"/>
        <v>6.2713000000000005E-2</v>
      </c>
      <c r="G185" s="16" t="s">
        <v>153</v>
      </c>
      <c r="H185" s="40">
        <v>-20.36</v>
      </c>
      <c r="I185" s="40">
        <v>-43.14</v>
      </c>
      <c r="J185" s="16">
        <v>546</v>
      </c>
      <c r="K185" s="16">
        <v>467</v>
      </c>
      <c r="L185" s="16" t="s">
        <v>152</v>
      </c>
      <c r="M185" s="82"/>
    </row>
    <row r="186" spans="1:13" x14ac:dyDescent="0.2">
      <c r="A186" s="28" t="s">
        <v>333</v>
      </c>
      <c r="B186" s="28">
        <v>5.9300000000000004E-3</v>
      </c>
      <c r="C186" s="28" t="s">
        <v>153</v>
      </c>
      <c r="D186" s="31">
        <v>42685.520833333336</v>
      </c>
      <c r="E186" s="16">
        <v>18.600000000000001</v>
      </c>
      <c r="F186" s="16">
        <f t="shared" si="11"/>
        <v>0.11029800000000002</v>
      </c>
      <c r="G186" s="16" t="s">
        <v>153</v>
      </c>
      <c r="H186" s="40">
        <v>-20.36</v>
      </c>
      <c r="I186" s="40">
        <v>-43.14</v>
      </c>
      <c r="J186" s="16">
        <v>467</v>
      </c>
      <c r="K186" s="16">
        <v>276.3</v>
      </c>
      <c r="L186" s="16" t="s">
        <v>151</v>
      </c>
      <c r="M186" s="82"/>
    </row>
    <row r="187" spans="1:13" x14ac:dyDescent="0.2">
      <c r="A187" s="28" t="s">
        <v>333</v>
      </c>
      <c r="B187" s="28">
        <v>5.9300000000000004E-3</v>
      </c>
      <c r="C187" s="28" t="s">
        <v>153</v>
      </c>
      <c r="D187" s="31">
        <v>42685.520833333336</v>
      </c>
      <c r="E187" s="16">
        <v>18.600000000000001</v>
      </c>
      <c r="F187" s="16">
        <f t="shared" si="11"/>
        <v>0.11029800000000002</v>
      </c>
      <c r="G187" s="16" t="s">
        <v>153</v>
      </c>
      <c r="H187" s="40">
        <v>-20.36</v>
      </c>
      <c r="I187" s="40">
        <v>-43.14</v>
      </c>
      <c r="J187" s="16">
        <v>467</v>
      </c>
      <c r="K187" s="16">
        <v>276.3</v>
      </c>
      <c r="L187" s="16" t="s">
        <v>151</v>
      </c>
      <c r="M187" s="82"/>
    </row>
    <row r="188" spans="1:13" x14ac:dyDescent="0.2">
      <c r="A188" s="28" t="s">
        <v>333</v>
      </c>
      <c r="B188" s="28">
        <v>3.8899999999999998E-3</v>
      </c>
      <c r="C188" s="28" t="s">
        <v>153</v>
      </c>
      <c r="D188" s="31">
        <v>42452.508333333331</v>
      </c>
      <c r="E188" s="16">
        <v>30.3</v>
      </c>
      <c r="F188" s="16">
        <f t="shared" si="11"/>
        <v>0.117867</v>
      </c>
      <c r="G188" s="16" t="s">
        <v>153</v>
      </c>
      <c r="H188" s="40">
        <v>-20.36</v>
      </c>
      <c r="I188" s="40">
        <v>-43.14</v>
      </c>
      <c r="J188" s="16">
        <v>546</v>
      </c>
      <c r="K188" s="16">
        <v>467</v>
      </c>
      <c r="L188" s="16" t="s">
        <v>151</v>
      </c>
      <c r="M188" s="82"/>
    </row>
    <row r="189" spans="1:13" x14ac:dyDescent="0.2">
      <c r="A189" s="28" t="s">
        <v>333</v>
      </c>
      <c r="B189" s="28">
        <v>3.8899999999999998E-3</v>
      </c>
      <c r="C189" s="28" t="s">
        <v>153</v>
      </c>
      <c r="D189" s="31">
        <v>42452.508333333331</v>
      </c>
      <c r="E189" s="16">
        <v>30.3</v>
      </c>
      <c r="F189" s="16">
        <f t="shared" si="11"/>
        <v>0.117867</v>
      </c>
      <c r="G189" s="16" t="s">
        <v>153</v>
      </c>
      <c r="H189" s="40">
        <v>-20.36</v>
      </c>
      <c r="I189" s="40">
        <v>-43.14</v>
      </c>
      <c r="J189" s="16">
        <v>546</v>
      </c>
      <c r="K189" s="16">
        <v>467</v>
      </c>
      <c r="L189" s="16" t="s">
        <v>151</v>
      </c>
      <c r="M189" s="82"/>
    </row>
    <row r="190" spans="1:13" x14ac:dyDescent="0.2">
      <c r="A190" s="28" t="s">
        <v>333</v>
      </c>
      <c r="B190" s="28">
        <v>5.9699999999999996E-3</v>
      </c>
      <c r="C190" s="28">
        <v>1.5200000000000001E-3</v>
      </c>
      <c r="D190" s="31">
        <v>42725.541666666664</v>
      </c>
      <c r="E190" s="28">
        <v>37.1</v>
      </c>
      <c r="F190" s="16">
        <f t="shared" si="11"/>
        <v>0.22148699999999999</v>
      </c>
      <c r="G190" s="16">
        <f>E190*C190</f>
        <v>5.6392000000000005E-2</v>
      </c>
      <c r="H190" s="40">
        <v>-20.36</v>
      </c>
      <c r="I190" s="40">
        <v>-43.14</v>
      </c>
      <c r="J190" s="16">
        <v>467</v>
      </c>
      <c r="K190" s="16">
        <v>230.7</v>
      </c>
      <c r="L190" s="16" t="s">
        <v>151</v>
      </c>
      <c r="M190" s="82"/>
    </row>
    <row r="191" spans="1:13" x14ac:dyDescent="0.2">
      <c r="A191" s="28" t="s">
        <v>333</v>
      </c>
      <c r="B191" s="28">
        <v>5.9699999999999996E-3</v>
      </c>
      <c r="C191" s="28">
        <v>1.5200000000000001E-3</v>
      </c>
      <c r="D191" s="31">
        <v>42725.541666666664</v>
      </c>
      <c r="E191" s="28">
        <v>37.1</v>
      </c>
      <c r="F191" s="16">
        <f t="shared" si="11"/>
        <v>0.22148699999999999</v>
      </c>
      <c r="G191" s="16">
        <f>E191*C191</f>
        <v>5.6392000000000005E-2</v>
      </c>
      <c r="H191" s="40">
        <v>-20.36</v>
      </c>
      <c r="I191" s="40">
        <v>-43.14</v>
      </c>
      <c r="J191" s="16">
        <v>467</v>
      </c>
      <c r="K191" s="16">
        <v>230.7</v>
      </c>
      <c r="L191" s="16" t="s">
        <v>151</v>
      </c>
      <c r="M191" s="82"/>
    </row>
    <row r="192" spans="1:13" x14ac:dyDescent="0.2">
      <c r="A192" s="28" t="s">
        <v>333</v>
      </c>
      <c r="B192" s="28">
        <v>5.0000000000000001E-3</v>
      </c>
      <c r="C192" s="28">
        <v>0.01</v>
      </c>
      <c r="D192" s="31">
        <v>42381.490972222222</v>
      </c>
      <c r="E192" s="28">
        <v>46.2</v>
      </c>
      <c r="F192" s="16">
        <f t="shared" si="11"/>
        <v>0.23100000000000001</v>
      </c>
      <c r="G192" s="16">
        <f>E192*C192</f>
        <v>0.46200000000000002</v>
      </c>
      <c r="H192" s="40">
        <v>-20.36</v>
      </c>
      <c r="I192" s="40">
        <v>-43.14</v>
      </c>
      <c r="J192" s="16">
        <v>467</v>
      </c>
      <c r="K192" s="16">
        <v>409.8</v>
      </c>
      <c r="L192" s="16" t="s">
        <v>151</v>
      </c>
      <c r="M192" s="82"/>
    </row>
    <row r="193" spans="1:13" x14ac:dyDescent="0.2">
      <c r="A193" s="28" t="s">
        <v>333</v>
      </c>
      <c r="B193" s="28">
        <v>5.0000000000000001E-3</v>
      </c>
      <c r="C193" s="28">
        <v>0.01</v>
      </c>
      <c r="D193" s="31">
        <v>42381.490972222222</v>
      </c>
      <c r="E193" s="28">
        <v>46.2</v>
      </c>
      <c r="F193" s="16">
        <f t="shared" si="11"/>
        <v>0.23100000000000001</v>
      </c>
      <c r="G193" s="16">
        <f>E193*C193</f>
        <v>0.46200000000000002</v>
      </c>
      <c r="H193" s="40">
        <v>-20.36</v>
      </c>
      <c r="I193" s="40">
        <v>-43.14</v>
      </c>
      <c r="J193" s="16">
        <v>467</v>
      </c>
      <c r="K193" s="16">
        <v>409.8</v>
      </c>
      <c r="L193" s="16" t="s">
        <v>151</v>
      </c>
      <c r="M193" s="82"/>
    </row>
    <row r="194" spans="1:13" x14ac:dyDescent="0.2">
      <c r="A194" s="28" t="s">
        <v>333</v>
      </c>
      <c r="B194" s="28">
        <v>6.0000000000000001E-3</v>
      </c>
      <c r="C194" s="28" t="s">
        <v>153</v>
      </c>
      <c r="D194" s="31">
        <v>42388.572916666664</v>
      </c>
      <c r="E194" s="28">
        <v>46.2</v>
      </c>
      <c r="F194" s="16">
        <f t="shared" si="11"/>
        <v>0.2772</v>
      </c>
      <c r="G194" s="16" t="s">
        <v>153</v>
      </c>
      <c r="H194" s="40">
        <v>-20.36</v>
      </c>
      <c r="I194" s="40">
        <v>-43.14</v>
      </c>
      <c r="J194" s="16">
        <v>467</v>
      </c>
      <c r="K194" s="16">
        <v>409.8</v>
      </c>
      <c r="L194" s="16" t="s">
        <v>151</v>
      </c>
      <c r="M194" s="82"/>
    </row>
    <row r="195" spans="1:13" x14ac:dyDescent="0.2">
      <c r="A195" s="28" t="s">
        <v>333</v>
      </c>
      <c r="B195" s="28">
        <v>6.0000000000000001E-3</v>
      </c>
      <c r="C195" s="28" t="s">
        <v>153</v>
      </c>
      <c r="D195" s="31">
        <v>42388.572916666664</v>
      </c>
      <c r="E195" s="28">
        <v>46.2</v>
      </c>
      <c r="F195" s="16">
        <f t="shared" si="11"/>
        <v>0.2772</v>
      </c>
      <c r="G195" s="16" t="s">
        <v>153</v>
      </c>
      <c r="H195" s="40">
        <v>-20.36</v>
      </c>
      <c r="I195" s="40">
        <v>-43.14</v>
      </c>
      <c r="J195" s="16">
        <v>467</v>
      </c>
      <c r="K195" s="16">
        <v>409.8</v>
      </c>
      <c r="L195" s="16" t="s">
        <v>151</v>
      </c>
      <c r="M195" s="82"/>
    </row>
    <row r="196" spans="1:13" x14ac:dyDescent="0.2">
      <c r="A196" s="28" t="s">
        <v>333</v>
      </c>
      <c r="B196" s="28">
        <v>8.4499999999999992E-3</v>
      </c>
      <c r="C196" s="28">
        <v>1.56E-3</v>
      </c>
      <c r="D196" s="31">
        <v>42709.486111111109</v>
      </c>
      <c r="E196" s="28">
        <v>37.1</v>
      </c>
      <c r="F196" s="16">
        <f t="shared" si="11"/>
        <v>0.31349499999999997</v>
      </c>
      <c r="G196" s="16">
        <f>E196*C196</f>
        <v>5.7876000000000004E-2</v>
      </c>
      <c r="H196" s="40">
        <v>-20.36</v>
      </c>
      <c r="I196" s="40">
        <v>-43.14</v>
      </c>
      <c r="J196" s="16">
        <v>467</v>
      </c>
      <c r="K196" s="16">
        <v>230.7</v>
      </c>
      <c r="L196" s="16" t="s">
        <v>151</v>
      </c>
      <c r="M196" s="82"/>
    </row>
    <row r="197" spans="1:13" x14ac:dyDescent="0.2">
      <c r="A197" s="28" t="s">
        <v>333</v>
      </c>
      <c r="B197" s="28">
        <v>8.4499999999999992E-3</v>
      </c>
      <c r="C197" s="28">
        <v>1.56E-3</v>
      </c>
      <c r="D197" s="31">
        <v>42709.486111111109</v>
      </c>
      <c r="E197" s="28">
        <v>37.1</v>
      </c>
      <c r="F197" s="16">
        <f t="shared" si="11"/>
        <v>0.31349499999999997</v>
      </c>
      <c r="G197" s="16">
        <f>E197*C197</f>
        <v>5.7876000000000004E-2</v>
      </c>
      <c r="H197" s="40">
        <v>-20.36</v>
      </c>
      <c r="I197" s="40">
        <v>-43.14</v>
      </c>
      <c r="J197" s="16">
        <v>467</v>
      </c>
      <c r="K197" s="16">
        <v>230.7</v>
      </c>
      <c r="L197" s="16" t="s">
        <v>151</v>
      </c>
      <c r="M197" s="82"/>
    </row>
    <row r="198" spans="1:13" x14ac:dyDescent="0.2">
      <c r="A198" s="28" t="s">
        <v>333</v>
      </c>
      <c r="B198" s="28">
        <v>1.9E-2</v>
      </c>
      <c r="C198" s="28">
        <v>1.17E-3</v>
      </c>
      <c r="D198" s="31">
        <v>42697.375</v>
      </c>
      <c r="E198" s="16">
        <v>18.600000000000001</v>
      </c>
      <c r="F198" s="16">
        <f t="shared" si="11"/>
        <v>0.35339999999999999</v>
      </c>
      <c r="G198" s="16">
        <f>E198*C198</f>
        <v>2.1762000000000004E-2</v>
      </c>
      <c r="H198" s="40">
        <v>-20.36</v>
      </c>
      <c r="I198" s="40">
        <v>-43.14</v>
      </c>
      <c r="J198" s="16">
        <v>467</v>
      </c>
      <c r="K198" s="16">
        <v>276.3</v>
      </c>
      <c r="L198" s="16" t="s">
        <v>151</v>
      </c>
      <c r="M198" s="82"/>
    </row>
    <row r="199" spans="1:13" x14ac:dyDescent="0.2">
      <c r="A199" s="28" t="s">
        <v>333</v>
      </c>
      <c r="B199" s="28">
        <v>1.9E-2</v>
      </c>
      <c r="C199" s="28">
        <v>1.17E-3</v>
      </c>
      <c r="D199" s="31">
        <v>42697.375</v>
      </c>
      <c r="E199" s="16">
        <v>18.600000000000001</v>
      </c>
      <c r="F199" s="16">
        <f t="shared" si="11"/>
        <v>0.35339999999999999</v>
      </c>
      <c r="G199" s="16">
        <f>E199*C199</f>
        <v>2.1762000000000004E-2</v>
      </c>
      <c r="H199" s="40">
        <v>-20.36</v>
      </c>
      <c r="I199" s="40">
        <v>-43.14</v>
      </c>
      <c r="J199" s="16">
        <v>467</v>
      </c>
      <c r="K199" s="16">
        <v>276.3</v>
      </c>
      <c r="L199" s="16" t="s">
        <v>151</v>
      </c>
      <c r="M199" s="82"/>
    </row>
    <row r="200" spans="1:13" x14ac:dyDescent="0.2">
      <c r="A200" s="28" t="s">
        <v>325</v>
      </c>
      <c r="B200" s="28">
        <v>1.1000000000000001E-3</v>
      </c>
      <c r="C200" s="28" t="s">
        <v>153</v>
      </c>
      <c r="D200" s="31">
        <v>42710.576388888891</v>
      </c>
      <c r="E200" s="16">
        <v>37.1</v>
      </c>
      <c r="F200" s="16">
        <f t="shared" si="11"/>
        <v>4.0810000000000006E-2</v>
      </c>
      <c r="G200" s="16" t="s">
        <v>153</v>
      </c>
      <c r="H200" s="40">
        <v>-20.28</v>
      </c>
      <c r="I200" s="40">
        <v>-43.47</v>
      </c>
      <c r="J200" s="16">
        <v>740</v>
      </c>
      <c r="K200" s="16">
        <v>81.5</v>
      </c>
      <c r="L200" s="16" t="s">
        <v>151</v>
      </c>
      <c r="M200" s="82"/>
    </row>
    <row r="201" spans="1:13" x14ac:dyDescent="0.2">
      <c r="A201" s="28" t="s">
        <v>325</v>
      </c>
      <c r="B201" s="28">
        <v>1.1000000000000001E-3</v>
      </c>
      <c r="C201" s="28" t="s">
        <v>153</v>
      </c>
      <c r="D201" s="31">
        <v>42710.576388888891</v>
      </c>
      <c r="E201" s="16">
        <v>37.1</v>
      </c>
      <c r="F201" s="16">
        <f t="shared" si="11"/>
        <v>4.0810000000000006E-2</v>
      </c>
      <c r="G201" s="16" t="s">
        <v>153</v>
      </c>
      <c r="H201" s="40">
        <v>-20.28</v>
      </c>
      <c r="I201" s="40">
        <v>-43.47</v>
      </c>
      <c r="J201" s="16">
        <v>740</v>
      </c>
      <c r="K201" s="16">
        <v>81.5</v>
      </c>
      <c r="L201" s="16" t="s">
        <v>151</v>
      </c>
      <c r="M201" s="82"/>
    </row>
    <row r="202" spans="1:13" x14ac:dyDescent="0.2">
      <c r="A202" s="28" t="s">
        <v>325</v>
      </c>
      <c r="B202" s="28" t="s">
        <v>153</v>
      </c>
      <c r="C202" s="28">
        <v>1.5200000000000001E-3</v>
      </c>
      <c r="D202" s="31">
        <v>42611.527777777781</v>
      </c>
      <c r="E202" s="16">
        <v>11.9</v>
      </c>
      <c r="F202" s="16" t="s">
        <v>153</v>
      </c>
      <c r="G202" s="16">
        <f t="shared" ref="G202:G225" si="12">E202*C202</f>
        <v>1.8088E-2</v>
      </c>
      <c r="H202" s="40">
        <v>-20.28</v>
      </c>
      <c r="I202" s="40">
        <v>-43.47</v>
      </c>
      <c r="J202" s="16">
        <v>740</v>
      </c>
      <c r="K202" s="16">
        <v>11.5</v>
      </c>
      <c r="L202" s="16" t="s">
        <v>152</v>
      </c>
      <c r="M202" s="82"/>
    </row>
    <row r="203" spans="1:13" x14ac:dyDescent="0.2">
      <c r="A203" s="28" t="s">
        <v>325</v>
      </c>
      <c r="B203" s="28" t="s">
        <v>153</v>
      </c>
      <c r="C203" s="28">
        <v>1.5200000000000001E-3</v>
      </c>
      <c r="D203" s="31">
        <v>42611.527777777781</v>
      </c>
      <c r="E203" s="16">
        <v>11.9</v>
      </c>
      <c r="F203" s="16" t="s">
        <v>153</v>
      </c>
      <c r="G203" s="16">
        <f t="shared" si="12"/>
        <v>1.8088E-2</v>
      </c>
      <c r="H203" s="40">
        <v>-20.28</v>
      </c>
      <c r="I203" s="40">
        <v>-43.47</v>
      </c>
      <c r="J203" s="16">
        <v>740</v>
      </c>
      <c r="K203" s="16">
        <v>11.5</v>
      </c>
      <c r="L203" s="16" t="s">
        <v>152</v>
      </c>
      <c r="M203" s="82"/>
    </row>
    <row r="204" spans="1:13" x14ac:dyDescent="0.2">
      <c r="A204" s="28" t="s">
        <v>325</v>
      </c>
      <c r="B204" s="28" t="s">
        <v>153</v>
      </c>
      <c r="C204" s="28">
        <v>1.3699999999999999E-3</v>
      </c>
      <c r="D204" s="31">
        <v>42453.354166666664</v>
      </c>
      <c r="E204" s="16">
        <v>30.3</v>
      </c>
      <c r="F204" s="16" t="s">
        <v>153</v>
      </c>
      <c r="G204" s="16">
        <f t="shared" si="12"/>
        <v>4.1510999999999999E-2</v>
      </c>
      <c r="H204" s="40">
        <v>-20.28</v>
      </c>
      <c r="I204" s="40">
        <v>-43.47</v>
      </c>
      <c r="J204" s="16">
        <v>740</v>
      </c>
      <c r="K204" s="16">
        <v>103.9</v>
      </c>
      <c r="L204" s="16" t="s">
        <v>151</v>
      </c>
      <c r="M204" s="82"/>
    </row>
    <row r="205" spans="1:13" x14ac:dyDescent="0.2">
      <c r="A205" s="28" t="s">
        <v>325</v>
      </c>
      <c r="B205" s="28" t="s">
        <v>153</v>
      </c>
      <c r="C205" s="28">
        <v>1.3699999999999999E-3</v>
      </c>
      <c r="D205" s="31">
        <v>42453.354166666664</v>
      </c>
      <c r="E205" s="16">
        <v>30.3</v>
      </c>
      <c r="F205" s="16" t="s">
        <v>153</v>
      </c>
      <c r="G205" s="16">
        <f t="shared" si="12"/>
        <v>4.1510999999999999E-2</v>
      </c>
      <c r="H205" s="40">
        <v>-20.28</v>
      </c>
      <c r="I205" s="40">
        <v>-43.47</v>
      </c>
      <c r="J205" s="16">
        <v>740</v>
      </c>
      <c r="K205" s="16">
        <v>103.9</v>
      </c>
      <c r="L205" s="16" t="s">
        <v>151</v>
      </c>
      <c r="M205" s="82"/>
    </row>
    <row r="206" spans="1:13" x14ac:dyDescent="0.2">
      <c r="A206" s="28" t="s">
        <v>71</v>
      </c>
      <c r="B206" s="28" t="s">
        <v>153</v>
      </c>
      <c r="C206" s="28">
        <v>1.66E-3</v>
      </c>
      <c r="D206" s="31">
        <v>42480.479166666664</v>
      </c>
      <c r="E206" s="16">
        <v>2.14</v>
      </c>
      <c r="F206" s="16" t="s">
        <v>153</v>
      </c>
      <c r="G206" s="16">
        <f t="shared" si="12"/>
        <v>3.5524000000000003E-3</v>
      </c>
      <c r="H206" s="40">
        <v>-19.510000000000002</v>
      </c>
      <c r="I206" s="40">
        <v>-41</v>
      </c>
      <c r="J206" s="16">
        <v>71</v>
      </c>
      <c r="K206" s="16">
        <v>9.6</v>
      </c>
      <c r="L206" s="16" t="s">
        <v>152</v>
      </c>
      <c r="M206" s="82"/>
    </row>
    <row r="207" spans="1:13" x14ac:dyDescent="0.2">
      <c r="A207" s="28" t="s">
        <v>71</v>
      </c>
      <c r="B207" s="28" t="s">
        <v>153</v>
      </c>
      <c r="C207" s="28">
        <v>1.66E-3</v>
      </c>
      <c r="D207" s="31">
        <v>42480.479166666664</v>
      </c>
      <c r="E207" s="16">
        <v>2.14</v>
      </c>
      <c r="F207" s="16" t="s">
        <v>153</v>
      </c>
      <c r="G207" s="16">
        <f t="shared" si="12"/>
        <v>3.5524000000000003E-3</v>
      </c>
      <c r="H207" s="40">
        <v>-19.510000000000002</v>
      </c>
      <c r="I207" s="40">
        <v>-41</v>
      </c>
      <c r="J207" s="16">
        <v>71</v>
      </c>
      <c r="K207" s="16">
        <v>9.6</v>
      </c>
      <c r="L207" s="16" t="s">
        <v>152</v>
      </c>
      <c r="M207" s="82"/>
    </row>
    <row r="208" spans="1:13" x14ac:dyDescent="0.2">
      <c r="A208" s="28" t="s">
        <v>71</v>
      </c>
      <c r="B208" s="28" t="s">
        <v>153</v>
      </c>
      <c r="C208" s="28">
        <v>5.8199999999999997E-3</v>
      </c>
      <c r="D208" s="31">
        <v>42639.462500000001</v>
      </c>
      <c r="E208" s="16">
        <v>1.74</v>
      </c>
      <c r="F208" s="16" t="s">
        <v>153</v>
      </c>
      <c r="G208" s="16">
        <f t="shared" si="12"/>
        <v>1.01268E-2</v>
      </c>
      <c r="H208" s="40">
        <v>-19.510000000000002</v>
      </c>
      <c r="I208" s="40">
        <v>-41</v>
      </c>
      <c r="J208" s="16">
        <v>71</v>
      </c>
      <c r="K208" s="16">
        <v>22.6</v>
      </c>
      <c r="L208" s="16" t="s">
        <v>152</v>
      </c>
      <c r="M208" s="82"/>
    </row>
    <row r="209" spans="1:13" x14ac:dyDescent="0.2">
      <c r="A209" s="28" t="s">
        <v>71</v>
      </c>
      <c r="B209" s="28" t="s">
        <v>153</v>
      </c>
      <c r="C209" s="28">
        <v>5.8199999999999997E-3</v>
      </c>
      <c r="D209" s="31">
        <v>42639.462500000001</v>
      </c>
      <c r="E209" s="16">
        <v>1.74</v>
      </c>
      <c r="F209" s="16" t="s">
        <v>153</v>
      </c>
      <c r="G209" s="16">
        <f t="shared" si="12"/>
        <v>1.01268E-2</v>
      </c>
      <c r="H209" s="40">
        <v>-19.510000000000002</v>
      </c>
      <c r="I209" s="40">
        <v>-41</v>
      </c>
      <c r="J209" s="16">
        <v>71</v>
      </c>
      <c r="K209" s="16">
        <v>22.6</v>
      </c>
      <c r="L209" s="16" t="s">
        <v>151</v>
      </c>
      <c r="M209" s="82"/>
    </row>
    <row r="210" spans="1:13" x14ac:dyDescent="0.2">
      <c r="A210" s="28" t="s">
        <v>71</v>
      </c>
      <c r="B210" s="28" t="s">
        <v>153</v>
      </c>
      <c r="C210" s="28">
        <v>2.8E-3</v>
      </c>
      <c r="D210" s="31">
        <v>42439.458333333336</v>
      </c>
      <c r="E210" s="16">
        <v>4.51</v>
      </c>
      <c r="F210" s="16" t="s">
        <v>153</v>
      </c>
      <c r="G210" s="16">
        <f t="shared" si="12"/>
        <v>1.2627999999999999E-2</v>
      </c>
      <c r="H210" s="40">
        <v>-19.510000000000002</v>
      </c>
      <c r="I210" s="40">
        <v>-41</v>
      </c>
      <c r="J210" s="16">
        <v>73</v>
      </c>
      <c r="K210" s="16">
        <v>27</v>
      </c>
      <c r="L210" s="16" t="s">
        <v>151</v>
      </c>
      <c r="M210" s="82"/>
    </row>
    <row r="211" spans="1:13" x14ac:dyDescent="0.2">
      <c r="A211" s="28" t="s">
        <v>71</v>
      </c>
      <c r="B211" s="28" t="s">
        <v>153</v>
      </c>
      <c r="C211" s="28">
        <v>2.8E-3</v>
      </c>
      <c r="D211" s="31">
        <v>42439.458333333336</v>
      </c>
      <c r="E211" s="16">
        <v>4.51</v>
      </c>
      <c r="F211" s="16" t="s">
        <v>153</v>
      </c>
      <c r="G211" s="16">
        <f t="shared" si="12"/>
        <v>1.2627999999999999E-2</v>
      </c>
      <c r="H211" s="40">
        <v>-19.510000000000002</v>
      </c>
      <c r="I211" s="40">
        <v>-41</v>
      </c>
      <c r="J211" s="16">
        <v>73</v>
      </c>
      <c r="K211" s="16">
        <v>27</v>
      </c>
      <c r="L211" s="16" t="s">
        <v>152</v>
      </c>
      <c r="M211" s="82"/>
    </row>
    <row r="212" spans="1:13" x14ac:dyDescent="0.2">
      <c r="A212" s="28" t="s">
        <v>71</v>
      </c>
      <c r="B212" s="28" t="s">
        <v>153</v>
      </c>
      <c r="C212" s="28">
        <v>2.2699999999999999E-3</v>
      </c>
      <c r="D212" s="31">
        <v>42703.493055555555</v>
      </c>
      <c r="E212" s="16">
        <v>17.399999999999999</v>
      </c>
      <c r="F212" s="16" t="s">
        <v>153</v>
      </c>
      <c r="G212" s="16">
        <f t="shared" si="12"/>
        <v>3.9497999999999991E-2</v>
      </c>
      <c r="H212" s="40">
        <v>-19.510000000000002</v>
      </c>
      <c r="I212" s="40">
        <v>-41</v>
      </c>
      <c r="J212" s="16">
        <v>71</v>
      </c>
      <c r="K212" s="16">
        <v>238.9</v>
      </c>
      <c r="L212" s="16" t="s">
        <v>151</v>
      </c>
      <c r="M212" s="82"/>
    </row>
    <row r="213" spans="1:13" x14ac:dyDescent="0.2">
      <c r="A213" s="28" t="s">
        <v>71</v>
      </c>
      <c r="B213" s="28" t="s">
        <v>153</v>
      </c>
      <c r="C213" s="28">
        <v>2.2699999999999999E-3</v>
      </c>
      <c r="D213" s="31">
        <v>42703.493055555555</v>
      </c>
      <c r="E213" s="16">
        <v>17.399999999999999</v>
      </c>
      <c r="F213" s="16" t="s">
        <v>153</v>
      </c>
      <c r="G213" s="16">
        <f t="shared" si="12"/>
        <v>3.9497999999999991E-2</v>
      </c>
      <c r="H213" s="40">
        <v>-19.510000000000002</v>
      </c>
      <c r="I213" s="40">
        <v>-41</v>
      </c>
      <c r="J213" s="16">
        <v>71</v>
      </c>
      <c r="K213" s="16">
        <v>238.9</v>
      </c>
      <c r="L213" s="16" t="s">
        <v>151</v>
      </c>
      <c r="M213" s="82"/>
    </row>
    <row r="214" spans="1:13" x14ac:dyDescent="0.2">
      <c r="A214" s="28" t="s">
        <v>71</v>
      </c>
      <c r="B214" s="28" t="s">
        <v>153</v>
      </c>
      <c r="C214" s="28">
        <v>5.3800000000000002E-3</v>
      </c>
      <c r="D214" s="31">
        <v>42723.451388888891</v>
      </c>
      <c r="E214" s="16">
        <v>36.4</v>
      </c>
      <c r="F214" s="16" t="s">
        <v>153</v>
      </c>
      <c r="G214" s="16">
        <f t="shared" si="12"/>
        <v>0.19583200000000001</v>
      </c>
      <c r="H214" s="40">
        <v>-19.510000000000002</v>
      </c>
      <c r="I214" s="40">
        <v>-41</v>
      </c>
      <c r="J214" s="16">
        <v>71</v>
      </c>
      <c r="K214" s="16">
        <v>163.4</v>
      </c>
      <c r="L214" s="16" t="s">
        <v>151</v>
      </c>
      <c r="M214" s="82"/>
    </row>
    <row r="215" spans="1:13" x14ac:dyDescent="0.2">
      <c r="A215" s="28" t="s">
        <v>71</v>
      </c>
      <c r="B215" s="28" t="s">
        <v>153</v>
      </c>
      <c r="C215" s="28">
        <v>5.3800000000000002E-3</v>
      </c>
      <c r="D215" s="31">
        <v>42723.451388888891</v>
      </c>
      <c r="E215" s="16">
        <v>36.4</v>
      </c>
      <c r="F215" s="16" t="s">
        <v>153</v>
      </c>
      <c r="G215" s="16">
        <f t="shared" si="12"/>
        <v>0.19583200000000001</v>
      </c>
      <c r="H215" s="40">
        <v>-19.510000000000002</v>
      </c>
      <c r="I215" s="40">
        <v>-41</v>
      </c>
      <c r="J215" s="16">
        <v>71</v>
      </c>
      <c r="K215" s="16">
        <v>163.4</v>
      </c>
      <c r="L215" s="16" t="s">
        <v>151</v>
      </c>
      <c r="M215" s="82"/>
    </row>
    <row r="216" spans="1:13" x14ac:dyDescent="0.2">
      <c r="A216" s="28" t="s">
        <v>71</v>
      </c>
      <c r="B216" s="28" t="s">
        <v>153</v>
      </c>
      <c r="C216" s="28">
        <v>2.5700000000000001E-2</v>
      </c>
      <c r="D216" s="31">
        <v>42716.472222222219</v>
      </c>
      <c r="E216" s="16">
        <v>36.4</v>
      </c>
      <c r="F216" s="16" t="s">
        <v>153</v>
      </c>
      <c r="G216" s="16">
        <f t="shared" si="12"/>
        <v>0.93547999999999998</v>
      </c>
      <c r="H216" s="40">
        <v>-19.510000000000002</v>
      </c>
      <c r="I216" s="40">
        <v>-41</v>
      </c>
      <c r="J216" s="16">
        <v>71</v>
      </c>
      <c r="K216" s="16">
        <v>163.4</v>
      </c>
      <c r="L216" s="16" t="s">
        <v>151</v>
      </c>
      <c r="M216" s="82"/>
    </row>
    <row r="217" spans="1:13" x14ac:dyDescent="0.2">
      <c r="A217" s="28" t="s">
        <v>71</v>
      </c>
      <c r="B217" s="28" t="s">
        <v>153</v>
      </c>
      <c r="C217" s="28">
        <v>2.5700000000000001E-2</v>
      </c>
      <c r="D217" s="31">
        <v>42716.472222222219</v>
      </c>
      <c r="E217" s="16">
        <v>36.4</v>
      </c>
      <c r="F217" s="16" t="s">
        <v>153</v>
      </c>
      <c r="G217" s="16">
        <f t="shared" si="12"/>
        <v>0.93547999999999998</v>
      </c>
      <c r="H217" s="40">
        <v>-19.510000000000002</v>
      </c>
      <c r="I217" s="40">
        <v>-41</v>
      </c>
      <c r="J217" s="16">
        <v>71</v>
      </c>
      <c r="K217" s="16">
        <v>163.4</v>
      </c>
      <c r="L217" s="16" t="s">
        <v>151</v>
      </c>
      <c r="M217" s="82"/>
    </row>
    <row r="218" spans="1:13" x14ac:dyDescent="0.2">
      <c r="A218" s="28" t="s">
        <v>334</v>
      </c>
      <c r="B218" s="28">
        <v>1.8699999999999999E-3</v>
      </c>
      <c r="C218" s="28">
        <v>7.3699999999999998E-3</v>
      </c>
      <c r="D218" s="31">
        <v>42639.407638888886</v>
      </c>
      <c r="E218" s="28">
        <v>4.5999999999999999E-2</v>
      </c>
      <c r="F218" s="16">
        <f>B218*E218</f>
        <v>8.6019999999999993E-5</v>
      </c>
      <c r="G218" s="16">
        <f t="shared" si="12"/>
        <v>3.3901999999999999E-4</v>
      </c>
      <c r="H218" s="40">
        <v>-19.5</v>
      </c>
      <c r="I218" s="40">
        <v>-40.61</v>
      </c>
      <c r="J218" s="16">
        <v>41</v>
      </c>
      <c r="K218" s="16">
        <v>17</v>
      </c>
      <c r="L218" s="16" t="s">
        <v>152</v>
      </c>
      <c r="M218" s="82"/>
    </row>
    <row r="219" spans="1:13" x14ac:dyDescent="0.2">
      <c r="A219" s="28" t="s">
        <v>334</v>
      </c>
      <c r="B219" s="28" t="s">
        <v>153</v>
      </c>
      <c r="C219" s="28">
        <v>2.5999999999999999E-3</v>
      </c>
      <c r="D219" s="31">
        <v>42524.333333333336</v>
      </c>
      <c r="E219" s="16">
        <v>5.0000000000000001E-3</v>
      </c>
      <c r="F219" s="16" t="s">
        <v>153</v>
      </c>
      <c r="G219" s="16">
        <f t="shared" si="12"/>
        <v>1.2999999999999999E-5</v>
      </c>
      <c r="H219" s="40">
        <v>-19.5</v>
      </c>
      <c r="I219" s="40">
        <v>-40.61</v>
      </c>
      <c r="J219" s="16">
        <v>41</v>
      </c>
      <c r="K219" s="16">
        <v>12.8</v>
      </c>
      <c r="L219" s="16" t="s">
        <v>152</v>
      </c>
      <c r="M219" s="82"/>
    </row>
    <row r="220" spans="1:13" x14ac:dyDescent="0.2">
      <c r="A220" s="28" t="s">
        <v>334</v>
      </c>
      <c r="B220" s="28" t="s">
        <v>153</v>
      </c>
      <c r="C220" s="28">
        <v>2E-3</v>
      </c>
      <c r="D220" s="31">
        <v>42723.377083333333</v>
      </c>
      <c r="E220" s="28">
        <v>14.2</v>
      </c>
      <c r="F220" s="16" t="s">
        <v>153</v>
      </c>
      <c r="G220" s="16">
        <f t="shared" si="12"/>
        <v>2.8399999999999998E-2</v>
      </c>
      <c r="H220" s="40">
        <v>-19.5</v>
      </c>
      <c r="I220" s="40">
        <v>-40.61</v>
      </c>
      <c r="J220" s="16">
        <v>41</v>
      </c>
      <c r="K220" s="16">
        <v>115.9</v>
      </c>
      <c r="L220" s="16" t="s">
        <v>151</v>
      </c>
      <c r="M220" s="82"/>
    </row>
    <row r="221" spans="1:13" x14ac:dyDescent="0.2">
      <c r="A221" s="28" t="s">
        <v>334</v>
      </c>
      <c r="B221" s="28" t="s">
        <v>153</v>
      </c>
      <c r="C221" s="28">
        <v>2E-3</v>
      </c>
      <c r="D221" s="31">
        <v>42723.377083333333</v>
      </c>
      <c r="E221" s="28">
        <v>14.2</v>
      </c>
      <c r="F221" s="16" t="s">
        <v>153</v>
      </c>
      <c r="G221" s="16">
        <f t="shared" si="12"/>
        <v>2.8399999999999998E-2</v>
      </c>
      <c r="H221" s="40">
        <v>-19.5</v>
      </c>
      <c r="I221" s="40">
        <v>-40.61</v>
      </c>
      <c r="J221" s="16">
        <v>41</v>
      </c>
      <c r="K221" s="16">
        <v>115.9</v>
      </c>
      <c r="L221" s="16" t="s">
        <v>151</v>
      </c>
      <c r="M221" s="82"/>
    </row>
    <row r="222" spans="1:13" x14ac:dyDescent="0.2">
      <c r="A222" s="28" t="s">
        <v>334</v>
      </c>
      <c r="B222" s="28" t="s">
        <v>153</v>
      </c>
      <c r="C222" s="28">
        <v>8.9999999999999993E-3</v>
      </c>
      <c r="D222" s="31">
        <v>42383.583333333336</v>
      </c>
      <c r="E222" s="16">
        <v>5.23</v>
      </c>
      <c r="F222" s="16" t="s">
        <v>153</v>
      </c>
      <c r="G222" s="16">
        <f t="shared" si="12"/>
        <v>4.7070000000000001E-2</v>
      </c>
      <c r="H222" s="40">
        <v>-19.5</v>
      </c>
      <c r="I222" s="40">
        <v>-40.61</v>
      </c>
      <c r="J222" s="16">
        <v>41</v>
      </c>
      <c r="K222" s="16">
        <v>148.30000000000001</v>
      </c>
      <c r="L222" s="16" t="s">
        <v>151</v>
      </c>
      <c r="M222" s="82"/>
    </row>
    <row r="223" spans="1:13" x14ac:dyDescent="0.2">
      <c r="A223" s="28" t="s">
        <v>334</v>
      </c>
      <c r="B223" s="28" t="s">
        <v>153</v>
      </c>
      <c r="C223" s="28">
        <v>8.9999999999999993E-3</v>
      </c>
      <c r="D223" s="31">
        <v>42383.583333333336</v>
      </c>
      <c r="E223" s="16">
        <v>5.23</v>
      </c>
      <c r="F223" s="16" t="s">
        <v>153</v>
      </c>
      <c r="G223" s="16">
        <f t="shared" si="12"/>
        <v>4.7070000000000001E-2</v>
      </c>
      <c r="H223" s="40">
        <v>-19.5</v>
      </c>
      <c r="I223" s="40">
        <v>-40.61</v>
      </c>
      <c r="J223" s="16">
        <v>41</v>
      </c>
      <c r="K223" s="16">
        <v>148.30000000000001</v>
      </c>
      <c r="L223" s="16" t="s">
        <v>151</v>
      </c>
      <c r="M223" s="82"/>
    </row>
    <row r="224" spans="1:13" x14ac:dyDescent="0.2">
      <c r="A224" s="28" t="s">
        <v>334</v>
      </c>
      <c r="B224" s="28" t="s">
        <v>153</v>
      </c>
      <c r="C224" s="28">
        <v>4.3099999999999996E-3</v>
      </c>
      <c r="D224" s="31">
        <v>42716.413194444445</v>
      </c>
      <c r="E224" s="28">
        <v>14.2</v>
      </c>
      <c r="F224" s="16" t="s">
        <v>153</v>
      </c>
      <c r="G224" s="16">
        <f t="shared" si="12"/>
        <v>6.1201999999999993E-2</v>
      </c>
      <c r="H224" s="40">
        <v>-19.5</v>
      </c>
      <c r="I224" s="40">
        <v>-40.61</v>
      </c>
      <c r="J224" s="16">
        <v>41</v>
      </c>
      <c r="K224" s="16">
        <v>115.9</v>
      </c>
      <c r="L224" s="16" t="s">
        <v>151</v>
      </c>
      <c r="M224" s="82"/>
    </row>
    <row r="225" spans="1:13" x14ac:dyDescent="0.2">
      <c r="A225" s="28" t="s">
        <v>334</v>
      </c>
      <c r="B225" s="28" t="s">
        <v>153</v>
      </c>
      <c r="C225" s="28">
        <v>4.3099999999999996E-3</v>
      </c>
      <c r="D225" s="31">
        <v>42716.413194444445</v>
      </c>
      <c r="E225" s="28">
        <v>14.2</v>
      </c>
      <c r="F225" s="16" t="s">
        <v>153</v>
      </c>
      <c r="G225" s="16">
        <f t="shared" si="12"/>
        <v>6.1201999999999993E-2</v>
      </c>
      <c r="H225" s="40">
        <v>-19.5</v>
      </c>
      <c r="I225" s="40">
        <v>-40.61</v>
      </c>
      <c r="J225" s="16">
        <v>41</v>
      </c>
      <c r="K225" s="16">
        <v>115.9</v>
      </c>
      <c r="L225" s="16" t="s">
        <v>151</v>
      </c>
      <c r="M225" s="82"/>
    </row>
    <row r="226" spans="1:13" x14ac:dyDescent="0.2">
      <c r="A226" s="28" t="s">
        <v>326</v>
      </c>
      <c r="B226" s="28">
        <v>8.3599999999999994E-3</v>
      </c>
      <c r="C226" s="28" t="s">
        <v>153</v>
      </c>
      <c r="D226" s="31">
        <v>42654.447222222225</v>
      </c>
      <c r="E226" s="16">
        <v>7.08</v>
      </c>
      <c r="F226" s="16">
        <f>B226*E226</f>
        <v>5.9188799999999993E-2</v>
      </c>
      <c r="G226" s="16" t="s">
        <v>153</v>
      </c>
      <c r="H226" s="40">
        <v>-20.38</v>
      </c>
      <c r="I226" s="40">
        <v>-42.9</v>
      </c>
      <c r="J226" s="16">
        <v>418</v>
      </c>
      <c r="K226" s="16">
        <v>118.1</v>
      </c>
      <c r="L226" s="16" t="s">
        <v>151</v>
      </c>
      <c r="M226" s="82"/>
    </row>
    <row r="227" spans="1:13" x14ac:dyDescent="0.2">
      <c r="A227" s="28" t="s">
        <v>326</v>
      </c>
      <c r="B227" s="28">
        <v>8.3599999999999994E-3</v>
      </c>
      <c r="C227" s="28" t="s">
        <v>153</v>
      </c>
      <c r="D227" s="31">
        <v>42654.447222222225</v>
      </c>
      <c r="E227" s="16">
        <v>7.08</v>
      </c>
      <c r="F227" s="16">
        <f>B227*E227</f>
        <v>5.9188799999999993E-2</v>
      </c>
      <c r="G227" s="16" t="s">
        <v>153</v>
      </c>
      <c r="H227" s="40">
        <v>-20.38</v>
      </c>
      <c r="I227" s="40">
        <v>-42.9</v>
      </c>
      <c r="J227" s="16">
        <v>418</v>
      </c>
      <c r="K227" s="16">
        <v>118.1</v>
      </c>
      <c r="L227" s="16" t="s">
        <v>151</v>
      </c>
      <c r="M227" s="82"/>
    </row>
    <row r="228" spans="1:13" x14ac:dyDescent="0.2">
      <c r="A228" s="28" t="s">
        <v>326</v>
      </c>
      <c r="B228" s="28">
        <v>3.6900000000000002E-2</v>
      </c>
      <c r="C228" s="28">
        <v>4.3099999999999996E-3</v>
      </c>
      <c r="D228" s="31">
        <v>42697.541666666664</v>
      </c>
      <c r="E228" s="28">
        <v>16.399999999999999</v>
      </c>
      <c r="F228" s="16">
        <f>B228*E228</f>
        <v>0.60516000000000003</v>
      </c>
      <c r="G228" s="16">
        <f t="shared" ref="G228:G259" si="13">E228*C228</f>
        <v>7.0683999999999983E-2</v>
      </c>
      <c r="H228" s="40">
        <v>-20.38</v>
      </c>
      <c r="I228" s="40">
        <v>-42.9</v>
      </c>
      <c r="J228" s="16">
        <v>418</v>
      </c>
      <c r="K228" s="16">
        <v>207.8</v>
      </c>
      <c r="L228" s="16" t="s">
        <v>151</v>
      </c>
      <c r="M228" s="82"/>
    </row>
    <row r="229" spans="1:13" x14ac:dyDescent="0.2">
      <c r="A229" s="28" t="s">
        <v>326</v>
      </c>
      <c r="B229" s="28">
        <v>3.6900000000000002E-2</v>
      </c>
      <c r="C229" s="28">
        <v>4.3099999999999996E-3</v>
      </c>
      <c r="D229" s="31">
        <v>42697.541666666664</v>
      </c>
      <c r="E229" s="28">
        <v>16.399999999999999</v>
      </c>
      <c r="F229" s="16">
        <f>B229*E229</f>
        <v>0.60516000000000003</v>
      </c>
      <c r="G229" s="16">
        <f t="shared" si="13"/>
        <v>7.0683999999999983E-2</v>
      </c>
      <c r="H229" s="40">
        <v>-20.38</v>
      </c>
      <c r="I229" s="40">
        <v>-42.9</v>
      </c>
      <c r="J229" s="16">
        <v>418</v>
      </c>
      <c r="K229" s="16">
        <v>207.8</v>
      </c>
      <c r="L229" s="16" t="s">
        <v>151</v>
      </c>
      <c r="M229" s="82"/>
    </row>
    <row r="230" spans="1:13" x14ac:dyDescent="0.2">
      <c r="A230" s="28" t="s">
        <v>326</v>
      </c>
      <c r="B230" s="28" t="s">
        <v>153</v>
      </c>
      <c r="C230" s="28">
        <v>1.3600000000000001E-3</v>
      </c>
      <c r="D230" s="31">
        <v>42640.460416666669</v>
      </c>
      <c r="E230" s="16">
        <v>6.08</v>
      </c>
      <c r="F230" s="16" t="s">
        <v>153</v>
      </c>
      <c r="G230" s="16">
        <f t="shared" si="13"/>
        <v>8.2688000000000015E-3</v>
      </c>
      <c r="H230" s="40">
        <v>-20.38</v>
      </c>
      <c r="I230" s="40">
        <v>-42.9</v>
      </c>
      <c r="J230" s="16">
        <v>418</v>
      </c>
      <c r="K230" s="16">
        <v>55.7</v>
      </c>
      <c r="L230" s="16" t="s">
        <v>152</v>
      </c>
      <c r="M230" s="82"/>
    </row>
    <row r="231" spans="1:13" x14ac:dyDescent="0.2">
      <c r="A231" s="28" t="s">
        <v>326</v>
      </c>
      <c r="B231" s="28" t="s">
        <v>153</v>
      </c>
      <c r="C231" s="28">
        <v>1.3600000000000001E-3</v>
      </c>
      <c r="D231" s="31">
        <v>42640.460416666669</v>
      </c>
      <c r="E231" s="16">
        <v>6.08</v>
      </c>
      <c r="F231" s="16" t="s">
        <v>153</v>
      </c>
      <c r="G231" s="16">
        <f t="shared" si="13"/>
        <v>8.2688000000000015E-3</v>
      </c>
      <c r="H231" s="40">
        <v>-20.38</v>
      </c>
      <c r="I231" s="40">
        <v>-42.9</v>
      </c>
      <c r="J231" s="16">
        <v>418</v>
      </c>
      <c r="K231" s="16">
        <v>55.7</v>
      </c>
      <c r="L231" s="16" t="s">
        <v>152</v>
      </c>
      <c r="M231" s="82"/>
    </row>
    <row r="232" spans="1:13" x14ac:dyDescent="0.2">
      <c r="A232" s="28" t="s">
        <v>326</v>
      </c>
      <c r="B232" s="28" t="s">
        <v>153</v>
      </c>
      <c r="C232" s="28">
        <v>1.01E-3</v>
      </c>
      <c r="D232" s="31">
        <v>42465.59375</v>
      </c>
      <c r="E232" s="16">
        <v>10.3</v>
      </c>
      <c r="F232" s="16" t="s">
        <v>153</v>
      </c>
      <c r="G232" s="16">
        <f t="shared" si="13"/>
        <v>1.0403000000000001E-2</v>
      </c>
      <c r="H232" s="40">
        <v>-20.38</v>
      </c>
      <c r="I232" s="40">
        <v>-42.9</v>
      </c>
      <c r="J232" s="16">
        <v>418</v>
      </c>
      <c r="K232" s="16">
        <v>43</v>
      </c>
      <c r="L232" s="16" t="s">
        <v>152</v>
      </c>
      <c r="M232" s="82"/>
    </row>
    <row r="233" spans="1:13" x14ac:dyDescent="0.2">
      <c r="A233" s="28" t="s">
        <v>326</v>
      </c>
      <c r="B233" s="28" t="s">
        <v>153</v>
      </c>
      <c r="C233" s="28">
        <v>1.01E-3</v>
      </c>
      <c r="D233" s="31">
        <v>42465.59375</v>
      </c>
      <c r="E233" s="16">
        <v>10.3</v>
      </c>
      <c r="F233" s="16" t="s">
        <v>153</v>
      </c>
      <c r="G233" s="16">
        <f t="shared" si="13"/>
        <v>1.0403000000000001E-2</v>
      </c>
      <c r="H233" s="40">
        <v>-20.38</v>
      </c>
      <c r="I233" s="40">
        <v>-42.9</v>
      </c>
      <c r="J233" s="16">
        <v>418</v>
      </c>
      <c r="K233" s="16">
        <v>43</v>
      </c>
      <c r="L233" s="16" t="s">
        <v>152</v>
      </c>
      <c r="M233" s="82"/>
    </row>
    <row r="234" spans="1:13" x14ac:dyDescent="0.2">
      <c r="A234" s="28" t="s">
        <v>326</v>
      </c>
      <c r="B234" s="28" t="s">
        <v>153</v>
      </c>
      <c r="C234" s="28">
        <v>2.33E-3</v>
      </c>
      <c r="D234" s="31">
        <v>42725.643055555556</v>
      </c>
      <c r="E234" s="16">
        <v>32.799999999999997</v>
      </c>
      <c r="F234" s="16" t="s">
        <v>153</v>
      </c>
      <c r="G234" s="16">
        <f t="shared" si="13"/>
        <v>7.6423999999999992E-2</v>
      </c>
      <c r="H234" s="40">
        <v>-20.38</v>
      </c>
      <c r="I234" s="40">
        <v>-42.9</v>
      </c>
      <c r="J234" s="16">
        <v>418</v>
      </c>
      <c r="K234" s="16">
        <v>250.2</v>
      </c>
      <c r="L234" s="16" t="s">
        <v>151</v>
      </c>
      <c r="M234" s="82"/>
    </row>
    <row r="235" spans="1:13" x14ac:dyDescent="0.2">
      <c r="A235" s="28" t="s">
        <v>326</v>
      </c>
      <c r="B235" s="28" t="s">
        <v>153</v>
      </c>
      <c r="C235" s="28">
        <v>2.33E-3</v>
      </c>
      <c r="D235" s="31">
        <v>42725.643055555556</v>
      </c>
      <c r="E235" s="16">
        <v>32.799999999999997</v>
      </c>
      <c r="F235" s="16" t="s">
        <v>153</v>
      </c>
      <c r="G235" s="16">
        <f t="shared" si="13"/>
        <v>7.6423999999999992E-2</v>
      </c>
      <c r="H235" s="40">
        <v>-20.38</v>
      </c>
      <c r="I235" s="40">
        <v>-42.9</v>
      </c>
      <c r="J235" s="16">
        <v>418</v>
      </c>
      <c r="K235" s="16">
        <v>250.2</v>
      </c>
      <c r="L235" s="16" t="s">
        <v>151</v>
      </c>
      <c r="M235" s="82"/>
    </row>
    <row r="236" spans="1:13" x14ac:dyDescent="0.2">
      <c r="A236" s="28" t="s">
        <v>326</v>
      </c>
      <c r="B236" s="28" t="s">
        <v>153</v>
      </c>
      <c r="C236" s="28">
        <v>3.9899999999999996E-3</v>
      </c>
      <c r="D236" s="31">
        <v>42709.590277777781</v>
      </c>
      <c r="E236" s="16">
        <v>32.799999999999997</v>
      </c>
      <c r="F236" s="16" t="s">
        <v>153</v>
      </c>
      <c r="G236" s="16">
        <f t="shared" si="13"/>
        <v>0.13087199999999999</v>
      </c>
      <c r="H236" s="40">
        <v>-20.38</v>
      </c>
      <c r="I236" s="40">
        <v>-42.9</v>
      </c>
      <c r="J236" s="16">
        <v>418</v>
      </c>
      <c r="K236" s="16">
        <v>250.2</v>
      </c>
      <c r="L236" s="16" t="s">
        <v>151</v>
      </c>
      <c r="M236" s="82"/>
    </row>
    <row r="237" spans="1:13" x14ac:dyDescent="0.2">
      <c r="A237" s="28" t="s">
        <v>326</v>
      </c>
      <c r="B237" s="28" t="s">
        <v>153</v>
      </c>
      <c r="C237" s="28">
        <v>3.9899999999999996E-3</v>
      </c>
      <c r="D237" s="31">
        <v>42709.590277777781</v>
      </c>
      <c r="E237" s="16">
        <v>32.799999999999997</v>
      </c>
      <c r="F237" s="16" t="s">
        <v>153</v>
      </c>
      <c r="G237" s="16">
        <f t="shared" si="13"/>
        <v>0.13087199999999999</v>
      </c>
      <c r="H237" s="40">
        <v>-20.38</v>
      </c>
      <c r="I237" s="40">
        <v>-42.9</v>
      </c>
      <c r="J237" s="16">
        <v>418</v>
      </c>
      <c r="K237" s="16">
        <v>250.2</v>
      </c>
      <c r="L237" s="16" t="s">
        <v>151</v>
      </c>
      <c r="M237" s="82"/>
    </row>
    <row r="238" spans="1:13" x14ac:dyDescent="0.2">
      <c r="A238" s="28" t="s">
        <v>335</v>
      </c>
      <c r="B238" s="28" t="s">
        <v>153</v>
      </c>
      <c r="C238" s="28">
        <v>2.3999999999999998E-3</v>
      </c>
      <c r="D238" s="31">
        <v>42668.513888888891</v>
      </c>
      <c r="E238" s="16">
        <v>0</v>
      </c>
      <c r="F238" s="16" t="s">
        <v>153</v>
      </c>
      <c r="G238" s="16">
        <f t="shared" si="13"/>
        <v>0</v>
      </c>
      <c r="H238" s="40">
        <v>-19.54</v>
      </c>
      <c r="I238" s="40">
        <v>-40.630000000000003</v>
      </c>
      <c r="J238" s="16">
        <v>42</v>
      </c>
      <c r="K238" s="16">
        <v>43</v>
      </c>
      <c r="L238" s="16" t="s">
        <v>151</v>
      </c>
      <c r="M238" s="82"/>
    </row>
    <row r="239" spans="1:13" x14ac:dyDescent="0.2">
      <c r="A239" s="28" t="s">
        <v>335</v>
      </c>
      <c r="B239" s="28" t="s">
        <v>153</v>
      </c>
      <c r="C239" s="28">
        <v>2.3999999999999998E-3</v>
      </c>
      <c r="D239" s="31">
        <v>42668.513888888891</v>
      </c>
      <c r="E239" s="16">
        <v>0</v>
      </c>
      <c r="F239" s="16" t="s">
        <v>153</v>
      </c>
      <c r="G239" s="16">
        <f t="shared" si="13"/>
        <v>0</v>
      </c>
      <c r="H239" s="40">
        <v>-19.54</v>
      </c>
      <c r="I239" s="40">
        <v>-40.630000000000003</v>
      </c>
      <c r="J239" s="16">
        <v>42</v>
      </c>
      <c r="K239" s="16">
        <v>43</v>
      </c>
      <c r="L239" s="16" t="s">
        <v>151</v>
      </c>
      <c r="M239" s="82"/>
    </row>
    <row r="240" spans="1:13" x14ac:dyDescent="0.2">
      <c r="A240" s="28" t="s">
        <v>335</v>
      </c>
      <c r="B240" s="28" t="s">
        <v>153</v>
      </c>
      <c r="C240" s="28">
        <v>1.2199999999999999E-3</v>
      </c>
      <c r="D240" s="31">
        <v>42509.534722222219</v>
      </c>
      <c r="E240" s="16">
        <v>4.0000000000000001E-3</v>
      </c>
      <c r="F240" s="16" t="s">
        <v>153</v>
      </c>
      <c r="G240" s="16">
        <f t="shared" si="13"/>
        <v>4.8799999999999999E-6</v>
      </c>
      <c r="H240" s="40">
        <v>-19.54</v>
      </c>
      <c r="I240" s="40">
        <v>-40.630000000000003</v>
      </c>
      <c r="J240" s="16">
        <v>42</v>
      </c>
      <c r="K240" s="16">
        <v>43</v>
      </c>
      <c r="L240" s="16" t="s">
        <v>152</v>
      </c>
      <c r="M240" s="82"/>
    </row>
    <row r="241" spans="1:13" x14ac:dyDescent="0.2">
      <c r="A241" s="28" t="s">
        <v>335</v>
      </c>
      <c r="B241" s="28" t="s">
        <v>153</v>
      </c>
      <c r="C241" s="28">
        <v>1.2199999999999999E-3</v>
      </c>
      <c r="D241" s="31">
        <v>42509.534722222219</v>
      </c>
      <c r="E241" s="16">
        <v>4.0000000000000001E-3</v>
      </c>
      <c r="F241" s="16" t="s">
        <v>153</v>
      </c>
      <c r="G241" s="16">
        <f t="shared" si="13"/>
        <v>4.8799999999999999E-6</v>
      </c>
      <c r="H241" s="40">
        <v>-19.54</v>
      </c>
      <c r="I241" s="40">
        <v>-40.630000000000003</v>
      </c>
      <c r="J241" s="16">
        <v>42</v>
      </c>
      <c r="K241" s="16">
        <v>43</v>
      </c>
      <c r="L241" s="16" t="s">
        <v>152</v>
      </c>
      <c r="M241" s="82"/>
    </row>
    <row r="242" spans="1:13" x14ac:dyDescent="0.2">
      <c r="A242" s="28" t="s">
        <v>335</v>
      </c>
      <c r="B242" s="28" t="s">
        <v>153</v>
      </c>
      <c r="C242" s="28">
        <v>1.48E-3</v>
      </c>
      <c r="D242" s="31">
        <v>42495.479166666664</v>
      </c>
      <c r="E242" s="16">
        <v>4.0000000000000001E-3</v>
      </c>
      <c r="F242" s="16" t="s">
        <v>153</v>
      </c>
      <c r="G242" s="16">
        <f t="shared" si="13"/>
        <v>5.9200000000000001E-6</v>
      </c>
      <c r="H242" s="40">
        <v>-19.54</v>
      </c>
      <c r="I242" s="40">
        <v>-40.630000000000003</v>
      </c>
      <c r="J242" s="16">
        <v>42</v>
      </c>
      <c r="K242" s="16">
        <v>43</v>
      </c>
      <c r="L242" s="16" t="s">
        <v>152</v>
      </c>
      <c r="M242" s="82"/>
    </row>
    <row r="243" spans="1:13" x14ac:dyDescent="0.2">
      <c r="A243" s="28" t="s">
        <v>335</v>
      </c>
      <c r="B243" s="28" t="s">
        <v>153</v>
      </c>
      <c r="C243" s="28">
        <v>1.48E-3</v>
      </c>
      <c r="D243" s="31">
        <v>42495.479166666664</v>
      </c>
      <c r="E243" s="16">
        <v>4.0000000000000001E-3</v>
      </c>
      <c r="F243" s="16" t="s">
        <v>153</v>
      </c>
      <c r="G243" s="16">
        <f t="shared" si="13"/>
        <v>5.9200000000000001E-6</v>
      </c>
      <c r="H243" s="40">
        <v>-19.54</v>
      </c>
      <c r="I243" s="40">
        <v>-40.630000000000003</v>
      </c>
      <c r="J243" s="16">
        <v>42</v>
      </c>
      <c r="K243" s="16">
        <v>43</v>
      </c>
      <c r="L243" s="16" t="s">
        <v>152</v>
      </c>
      <c r="M243" s="82"/>
    </row>
    <row r="244" spans="1:13" x14ac:dyDescent="0.2">
      <c r="A244" s="28" t="s">
        <v>335</v>
      </c>
      <c r="B244" s="28" t="s">
        <v>153</v>
      </c>
      <c r="C244" s="28">
        <v>1.4400000000000001E-3</v>
      </c>
      <c r="D244" s="31">
        <v>42613.666666666664</v>
      </c>
      <c r="E244" s="16">
        <v>7.0000000000000001E-3</v>
      </c>
      <c r="F244" s="16" t="s">
        <v>153</v>
      </c>
      <c r="G244" s="16">
        <f t="shared" si="13"/>
        <v>1.008E-5</v>
      </c>
      <c r="H244" s="40">
        <v>-19.54</v>
      </c>
      <c r="I244" s="40">
        <v>-40.630000000000003</v>
      </c>
      <c r="J244" s="16">
        <v>42</v>
      </c>
      <c r="K244" s="16">
        <v>43</v>
      </c>
      <c r="L244" s="16" t="s">
        <v>152</v>
      </c>
      <c r="M244" s="82"/>
    </row>
    <row r="245" spans="1:13" x14ac:dyDescent="0.2">
      <c r="A245" s="28" t="s">
        <v>335</v>
      </c>
      <c r="B245" s="28" t="s">
        <v>153</v>
      </c>
      <c r="C245" s="28">
        <v>1.4400000000000001E-3</v>
      </c>
      <c r="D245" s="31">
        <v>42613.666666666664</v>
      </c>
      <c r="E245" s="16">
        <v>7.0000000000000001E-3</v>
      </c>
      <c r="F245" s="16" t="s">
        <v>153</v>
      </c>
      <c r="G245" s="16">
        <f t="shared" si="13"/>
        <v>1.008E-5</v>
      </c>
      <c r="H245" s="40">
        <v>-19.54</v>
      </c>
      <c r="I245" s="40">
        <v>-40.630000000000003</v>
      </c>
      <c r="J245" s="16">
        <v>42</v>
      </c>
      <c r="K245" s="16">
        <v>43</v>
      </c>
      <c r="L245" s="16" t="s">
        <v>152</v>
      </c>
      <c r="M245" s="82"/>
    </row>
    <row r="246" spans="1:13" x14ac:dyDescent="0.2">
      <c r="A246" s="28" t="s">
        <v>335</v>
      </c>
      <c r="B246" s="28" t="s">
        <v>153</v>
      </c>
      <c r="C246" s="28">
        <v>2.8800000000000002E-3</v>
      </c>
      <c r="D246" s="31">
        <v>42467.395833333336</v>
      </c>
      <c r="E246" s="16">
        <v>1.2E-2</v>
      </c>
      <c r="F246" s="16" t="s">
        <v>153</v>
      </c>
      <c r="G246" s="16">
        <f t="shared" si="13"/>
        <v>3.4560000000000001E-5</v>
      </c>
      <c r="H246" s="40">
        <v>-19.54</v>
      </c>
      <c r="I246" s="40">
        <v>-40.630000000000003</v>
      </c>
      <c r="J246" s="16">
        <v>43</v>
      </c>
      <c r="K246" s="16">
        <v>5.7</v>
      </c>
      <c r="L246" s="16" t="s">
        <v>152</v>
      </c>
      <c r="M246" s="82"/>
    </row>
    <row r="247" spans="1:13" x14ac:dyDescent="0.2">
      <c r="A247" s="28" t="s">
        <v>335</v>
      </c>
      <c r="B247" s="28" t="s">
        <v>153</v>
      </c>
      <c r="C247" s="28">
        <v>2.8800000000000002E-3</v>
      </c>
      <c r="D247" s="31">
        <v>42467.395833333336</v>
      </c>
      <c r="E247" s="16">
        <v>1.2E-2</v>
      </c>
      <c r="F247" s="16" t="s">
        <v>153</v>
      </c>
      <c r="G247" s="16">
        <f t="shared" si="13"/>
        <v>3.4560000000000001E-5</v>
      </c>
      <c r="H247" s="40">
        <v>-19.54</v>
      </c>
      <c r="I247" s="40">
        <v>-40.630000000000003</v>
      </c>
      <c r="J247" s="16">
        <v>42</v>
      </c>
      <c r="K247" s="16">
        <v>43</v>
      </c>
      <c r="L247" s="16" t="s">
        <v>152</v>
      </c>
      <c r="M247" s="82"/>
    </row>
    <row r="248" spans="1:13" x14ac:dyDescent="0.2">
      <c r="A248" s="28" t="s">
        <v>335</v>
      </c>
      <c r="B248" s="28" t="s">
        <v>153</v>
      </c>
      <c r="C248" s="28">
        <v>8.8800000000000007E-3</v>
      </c>
      <c r="D248" s="31">
        <v>42716.534722222219</v>
      </c>
      <c r="E248" s="16">
        <v>4.45</v>
      </c>
      <c r="F248" s="16" t="s">
        <v>153</v>
      </c>
      <c r="G248" s="16">
        <f t="shared" si="13"/>
        <v>3.9516000000000003E-2</v>
      </c>
      <c r="H248" s="40">
        <v>-19.54</v>
      </c>
      <c r="I248" s="40">
        <v>-40.630000000000003</v>
      </c>
      <c r="J248" s="16">
        <v>43</v>
      </c>
      <c r="K248" s="16">
        <v>84.2</v>
      </c>
      <c r="L248" s="16" t="s">
        <v>151</v>
      </c>
      <c r="M248" s="82"/>
    </row>
    <row r="249" spans="1:13" x14ac:dyDescent="0.2">
      <c r="A249" s="28" t="s">
        <v>335</v>
      </c>
      <c r="B249" s="28" t="s">
        <v>153</v>
      </c>
      <c r="C249" s="28">
        <v>8.8800000000000007E-3</v>
      </c>
      <c r="D249" s="31">
        <v>42716.534722222219</v>
      </c>
      <c r="E249" s="16">
        <v>4.45</v>
      </c>
      <c r="F249" s="16" t="s">
        <v>153</v>
      </c>
      <c r="G249" s="16">
        <f t="shared" si="13"/>
        <v>3.9516000000000003E-2</v>
      </c>
      <c r="H249" s="40">
        <v>-19.54</v>
      </c>
      <c r="I249" s="40">
        <v>-40.630000000000003</v>
      </c>
      <c r="J249" s="16">
        <v>43</v>
      </c>
      <c r="K249" s="16">
        <v>84.2</v>
      </c>
      <c r="L249" s="16" t="s">
        <v>151</v>
      </c>
      <c r="M249" s="82"/>
    </row>
    <row r="250" spans="1:13" x14ac:dyDescent="0.2">
      <c r="A250" s="28" t="s">
        <v>336</v>
      </c>
      <c r="B250" s="28">
        <v>1.2700000000000001E-3</v>
      </c>
      <c r="C250" s="28">
        <v>2.7299999999999998E-3</v>
      </c>
      <c r="D250" s="31">
        <v>42495.3125</v>
      </c>
      <c r="E250" s="28">
        <v>4.0000000000000001E-3</v>
      </c>
      <c r="F250" s="16">
        <f>B250*E250</f>
        <v>5.0800000000000005E-6</v>
      </c>
      <c r="G250" s="16">
        <f t="shared" si="13"/>
        <v>1.0919999999999999E-5</v>
      </c>
      <c r="H250" s="40">
        <v>-19.79</v>
      </c>
      <c r="I250" s="40">
        <v>-40.85</v>
      </c>
      <c r="J250" s="16">
        <v>310</v>
      </c>
      <c r="K250" s="16">
        <v>165</v>
      </c>
      <c r="L250" s="16" t="s">
        <v>152</v>
      </c>
      <c r="M250" s="82"/>
    </row>
    <row r="251" spans="1:13" x14ac:dyDescent="0.2">
      <c r="A251" s="28" t="s">
        <v>336</v>
      </c>
      <c r="B251" s="28">
        <v>1.2700000000000001E-3</v>
      </c>
      <c r="C251" s="28">
        <v>2.7299999999999998E-3</v>
      </c>
      <c r="D251" s="31">
        <v>42495.3125</v>
      </c>
      <c r="E251" s="28">
        <v>4.0000000000000001E-3</v>
      </c>
      <c r="F251" s="16">
        <f>B251*E251</f>
        <v>5.0800000000000005E-6</v>
      </c>
      <c r="G251" s="16">
        <f t="shared" si="13"/>
        <v>1.0919999999999999E-5</v>
      </c>
      <c r="H251" s="40">
        <v>-19.79</v>
      </c>
      <c r="I251" s="40">
        <v>-40.85</v>
      </c>
      <c r="J251" s="16">
        <v>310</v>
      </c>
      <c r="K251" s="16">
        <v>165</v>
      </c>
      <c r="L251" s="16" t="s">
        <v>152</v>
      </c>
      <c r="M251" s="82"/>
    </row>
    <row r="252" spans="1:13" x14ac:dyDescent="0.2">
      <c r="A252" s="28" t="s">
        <v>336</v>
      </c>
      <c r="B252" s="28">
        <v>1.9E-3</v>
      </c>
      <c r="C252" s="28">
        <v>1.24E-3</v>
      </c>
      <c r="D252" s="31">
        <v>42509.375</v>
      </c>
      <c r="E252" s="28">
        <v>4.0000000000000001E-3</v>
      </c>
      <c r="F252" s="16">
        <f>B252*E252</f>
        <v>7.6000000000000001E-6</v>
      </c>
      <c r="G252" s="16">
        <f t="shared" si="13"/>
        <v>4.9599999999999999E-6</v>
      </c>
      <c r="H252" s="40">
        <v>-19.79</v>
      </c>
      <c r="I252" s="40">
        <v>-40.85</v>
      </c>
      <c r="J252" s="16">
        <v>310</v>
      </c>
      <c r="K252" s="16">
        <v>165</v>
      </c>
      <c r="L252" s="16" t="s">
        <v>152</v>
      </c>
      <c r="M252" s="82"/>
    </row>
    <row r="253" spans="1:13" x14ac:dyDescent="0.2">
      <c r="A253" s="28" t="s">
        <v>336</v>
      </c>
      <c r="B253" s="28">
        <v>1.9E-3</v>
      </c>
      <c r="C253" s="28">
        <v>1.24E-3</v>
      </c>
      <c r="D253" s="31">
        <v>42509.375</v>
      </c>
      <c r="E253" s="28">
        <v>4.0000000000000001E-3</v>
      </c>
      <c r="F253" s="16">
        <f>B253*E253</f>
        <v>7.6000000000000001E-6</v>
      </c>
      <c r="G253" s="16">
        <f t="shared" si="13"/>
        <v>4.9599999999999999E-6</v>
      </c>
      <c r="H253" s="40">
        <v>-19.79</v>
      </c>
      <c r="I253" s="40">
        <v>-40.85</v>
      </c>
      <c r="J253" s="16">
        <v>310</v>
      </c>
      <c r="K253" s="16">
        <v>165</v>
      </c>
      <c r="L253" s="16" t="s">
        <v>152</v>
      </c>
      <c r="M253" s="82"/>
    </row>
    <row r="254" spans="1:13" x14ac:dyDescent="0.2">
      <c r="A254" s="28" t="s">
        <v>336</v>
      </c>
      <c r="B254" s="28" t="s">
        <v>153</v>
      </c>
      <c r="C254" s="28">
        <v>4.3899999999999998E-3</v>
      </c>
      <c r="D254" s="31">
        <v>42639.354166666664</v>
      </c>
      <c r="E254" s="16">
        <v>2E-3</v>
      </c>
      <c r="F254" s="16" t="s">
        <v>153</v>
      </c>
      <c r="G254" s="16">
        <f t="shared" si="13"/>
        <v>8.7800000000000006E-6</v>
      </c>
      <c r="H254" s="40">
        <v>-19.79</v>
      </c>
      <c r="I254" s="40">
        <v>-40.85</v>
      </c>
      <c r="J254" s="16">
        <v>310</v>
      </c>
      <c r="K254" s="16">
        <v>165</v>
      </c>
      <c r="L254" s="16" t="s">
        <v>152</v>
      </c>
      <c r="M254" s="82"/>
    </row>
    <row r="255" spans="1:13" x14ac:dyDescent="0.2">
      <c r="A255" s="28" t="s">
        <v>336</v>
      </c>
      <c r="B255" s="28" t="s">
        <v>153</v>
      </c>
      <c r="C255" s="28">
        <v>4.3899999999999998E-3</v>
      </c>
      <c r="D255" s="31">
        <v>42639.354166666664</v>
      </c>
      <c r="E255" s="16">
        <v>2E-3</v>
      </c>
      <c r="F255" s="16" t="s">
        <v>153</v>
      </c>
      <c r="G255" s="16">
        <f t="shared" si="13"/>
        <v>8.7800000000000006E-6</v>
      </c>
      <c r="H255" s="40">
        <v>-19.79</v>
      </c>
      <c r="I255" s="40">
        <v>-40.85</v>
      </c>
      <c r="J255" s="16">
        <v>310</v>
      </c>
      <c r="K255" s="16">
        <v>165</v>
      </c>
      <c r="L255" s="16" t="s">
        <v>152</v>
      </c>
      <c r="M255" s="82"/>
    </row>
    <row r="256" spans="1:13" x14ac:dyDescent="0.2">
      <c r="A256" s="28" t="s">
        <v>336</v>
      </c>
      <c r="B256" s="28" t="s">
        <v>153</v>
      </c>
      <c r="C256" s="28">
        <v>1.67E-3</v>
      </c>
      <c r="D256" s="31">
        <v>42467.569444444445</v>
      </c>
      <c r="E256" s="16">
        <v>1.2E-2</v>
      </c>
      <c r="F256" s="16" t="s">
        <v>153</v>
      </c>
      <c r="G256" s="16">
        <f t="shared" si="13"/>
        <v>2.0040000000000001E-5</v>
      </c>
      <c r="H256" s="40">
        <v>-19.79</v>
      </c>
      <c r="I256" s="40">
        <v>-40.85</v>
      </c>
      <c r="J256" s="16">
        <v>165</v>
      </c>
      <c r="K256" s="16">
        <v>5.7</v>
      </c>
      <c r="L256" s="16" t="s">
        <v>152</v>
      </c>
      <c r="M256" s="82"/>
    </row>
    <row r="257" spans="1:13" x14ac:dyDescent="0.2">
      <c r="A257" s="28" t="s">
        <v>336</v>
      </c>
      <c r="B257" s="28" t="s">
        <v>153</v>
      </c>
      <c r="C257" s="28">
        <v>2.9199999999999999E-3</v>
      </c>
      <c r="D257" s="31">
        <v>42613.375</v>
      </c>
      <c r="E257" s="16">
        <v>7.0000000000000001E-3</v>
      </c>
      <c r="F257" s="16" t="s">
        <v>153</v>
      </c>
      <c r="G257" s="16">
        <f t="shared" si="13"/>
        <v>2.0440000000000001E-5</v>
      </c>
      <c r="H257" s="40">
        <v>-19.79</v>
      </c>
      <c r="I257" s="40">
        <v>-40.85</v>
      </c>
      <c r="J257" s="16">
        <v>310</v>
      </c>
      <c r="K257" s="16">
        <v>165</v>
      </c>
      <c r="L257" s="16" t="s">
        <v>152</v>
      </c>
      <c r="M257" s="82"/>
    </row>
    <row r="258" spans="1:13" x14ac:dyDescent="0.2">
      <c r="A258" s="28" t="s">
        <v>336</v>
      </c>
      <c r="B258" s="28" t="s">
        <v>153</v>
      </c>
      <c r="C258" s="28">
        <v>2.9199999999999999E-3</v>
      </c>
      <c r="D258" s="31">
        <v>42613.375</v>
      </c>
      <c r="E258" s="16">
        <v>7.0000000000000001E-3</v>
      </c>
      <c r="F258" s="16" t="s">
        <v>153</v>
      </c>
      <c r="G258" s="16">
        <f t="shared" si="13"/>
        <v>2.0440000000000001E-5</v>
      </c>
      <c r="H258" s="40">
        <v>-19.79</v>
      </c>
      <c r="I258" s="40">
        <v>-40.85</v>
      </c>
      <c r="J258" s="16">
        <v>310</v>
      </c>
      <c r="K258" s="16">
        <v>165</v>
      </c>
      <c r="L258" s="16" t="s">
        <v>152</v>
      </c>
      <c r="M258" s="82"/>
    </row>
    <row r="259" spans="1:13" x14ac:dyDescent="0.2">
      <c r="A259" s="28" t="s">
        <v>336</v>
      </c>
      <c r="B259" s="28" t="s">
        <v>153</v>
      </c>
      <c r="C259" s="28">
        <v>1.46E-2</v>
      </c>
      <c r="D259" s="31">
        <v>42480.333333333336</v>
      </c>
      <c r="E259" s="16">
        <v>1.2E-2</v>
      </c>
      <c r="F259" s="16" t="s">
        <v>153</v>
      </c>
      <c r="G259" s="16">
        <f t="shared" si="13"/>
        <v>1.752E-4</v>
      </c>
      <c r="H259" s="40">
        <v>-19.79</v>
      </c>
      <c r="I259" s="40">
        <v>-40.85</v>
      </c>
      <c r="J259" s="16">
        <v>165</v>
      </c>
      <c r="K259" s="16">
        <v>5.7</v>
      </c>
      <c r="L259" s="16" t="s">
        <v>152</v>
      </c>
      <c r="M259" s="82"/>
    </row>
    <row r="260" spans="1:13" x14ac:dyDescent="0.2">
      <c r="A260" s="28" t="s">
        <v>336</v>
      </c>
      <c r="B260" s="28" t="s">
        <v>153</v>
      </c>
      <c r="C260" s="28">
        <v>1.46E-2</v>
      </c>
      <c r="D260" s="31">
        <v>42480.333333333336</v>
      </c>
      <c r="E260" s="16">
        <v>1.2E-2</v>
      </c>
      <c r="F260" s="16" t="s">
        <v>153</v>
      </c>
      <c r="G260" s="16">
        <f t="shared" ref="G260:G291" si="14">E260*C260</f>
        <v>1.752E-4</v>
      </c>
      <c r="H260" s="40">
        <v>-19.79</v>
      </c>
      <c r="I260" s="40">
        <v>-40.85</v>
      </c>
      <c r="J260" s="16">
        <v>310</v>
      </c>
      <c r="K260" s="16">
        <v>165</v>
      </c>
      <c r="L260" s="16" t="s">
        <v>152</v>
      </c>
      <c r="M260" s="82"/>
    </row>
    <row r="261" spans="1:13" x14ac:dyDescent="0.2">
      <c r="A261" s="28" t="s">
        <v>336</v>
      </c>
      <c r="B261" s="28" t="s">
        <v>153</v>
      </c>
      <c r="C261" s="28">
        <v>1.06E-3</v>
      </c>
      <c r="D261" s="31">
        <v>42703.402777777781</v>
      </c>
      <c r="E261" s="16">
        <v>6.69</v>
      </c>
      <c r="F261" s="16" t="s">
        <v>153</v>
      </c>
      <c r="G261" s="16">
        <f t="shared" si="14"/>
        <v>7.0914000000000003E-3</v>
      </c>
      <c r="H261" s="40">
        <v>-19.79</v>
      </c>
      <c r="I261" s="40">
        <v>-40.85</v>
      </c>
      <c r="J261" s="16">
        <v>165</v>
      </c>
      <c r="K261" s="16">
        <v>248.8</v>
      </c>
      <c r="L261" s="16" t="s">
        <v>151</v>
      </c>
      <c r="M261" s="82"/>
    </row>
    <row r="262" spans="1:13" x14ac:dyDescent="0.2">
      <c r="A262" s="28" t="s">
        <v>336</v>
      </c>
      <c r="B262" s="28" t="s">
        <v>153</v>
      </c>
      <c r="C262" s="28">
        <v>1.06E-3</v>
      </c>
      <c r="D262" s="31">
        <v>42703.402777777781</v>
      </c>
      <c r="E262" s="16">
        <v>6.69</v>
      </c>
      <c r="F262" s="16" t="s">
        <v>153</v>
      </c>
      <c r="G262" s="16">
        <f t="shared" si="14"/>
        <v>7.0914000000000003E-3</v>
      </c>
      <c r="H262" s="40">
        <v>-19.79</v>
      </c>
      <c r="I262" s="40">
        <v>-40.85</v>
      </c>
      <c r="J262" s="16">
        <v>165</v>
      </c>
      <c r="K262" s="16">
        <v>248.8</v>
      </c>
      <c r="L262" s="16" t="s">
        <v>151</v>
      </c>
      <c r="M262" s="82"/>
    </row>
    <row r="263" spans="1:13" x14ac:dyDescent="0.2">
      <c r="A263" s="28" t="s">
        <v>336</v>
      </c>
      <c r="B263" s="28" t="s">
        <v>153</v>
      </c>
      <c r="C263" s="28">
        <v>4.2700000000000004E-3</v>
      </c>
      <c r="D263" s="31">
        <v>42723.352083333331</v>
      </c>
      <c r="E263" s="16">
        <v>4.45</v>
      </c>
      <c r="F263" s="16" t="s">
        <v>153</v>
      </c>
      <c r="G263" s="16">
        <f t="shared" si="14"/>
        <v>1.9001500000000001E-2</v>
      </c>
      <c r="H263" s="40">
        <v>-19.79</v>
      </c>
      <c r="I263" s="40">
        <v>-40.85</v>
      </c>
      <c r="J263" s="16">
        <v>165</v>
      </c>
      <c r="K263" s="16">
        <v>84.2</v>
      </c>
      <c r="L263" s="16" t="s">
        <v>151</v>
      </c>
      <c r="M263" s="82"/>
    </row>
    <row r="264" spans="1:13" x14ac:dyDescent="0.2">
      <c r="A264" s="28" t="s">
        <v>336</v>
      </c>
      <c r="B264" s="28" t="s">
        <v>153</v>
      </c>
      <c r="C264" s="28">
        <v>4.2700000000000004E-3</v>
      </c>
      <c r="D264" s="31">
        <v>42723.352083333331</v>
      </c>
      <c r="E264" s="16">
        <v>4.45</v>
      </c>
      <c r="F264" s="16" t="s">
        <v>153</v>
      </c>
      <c r="G264" s="16">
        <f t="shared" si="14"/>
        <v>1.9001500000000001E-2</v>
      </c>
      <c r="H264" s="40">
        <v>-19.79</v>
      </c>
      <c r="I264" s="40">
        <v>-40.85</v>
      </c>
      <c r="J264" s="16">
        <v>165</v>
      </c>
      <c r="K264" s="16">
        <v>84.2</v>
      </c>
      <c r="L264" s="16" t="s">
        <v>151</v>
      </c>
      <c r="M264" s="82"/>
    </row>
    <row r="265" spans="1:13" x14ac:dyDescent="0.2">
      <c r="A265" s="28" t="s">
        <v>336</v>
      </c>
      <c r="B265" s="28" t="s">
        <v>153</v>
      </c>
      <c r="C265" s="28">
        <v>5.8500000000000002E-3</v>
      </c>
      <c r="D265" s="31">
        <v>42716.381944444445</v>
      </c>
      <c r="E265" s="16">
        <v>4.45</v>
      </c>
      <c r="F265" s="16" t="s">
        <v>153</v>
      </c>
      <c r="G265" s="16">
        <f t="shared" si="14"/>
        <v>2.60325E-2</v>
      </c>
      <c r="H265" s="40">
        <v>-19.79</v>
      </c>
      <c r="I265" s="40">
        <v>-40.85</v>
      </c>
      <c r="J265" s="16">
        <v>165</v>
      </c>
      <c r="K265" s="16">
        <v>84.2</v>
      </c>
      <c r="L265" s="16" t="s">
        <v>151</v>
      </c>
      <c r="M265" s="82"/>
    </row>
    <row r="266" spans="1:13" x14ac:dyDescent="0.2">
      <c r="A266" s="28" t="s">
        <v>336</v>
      </c>
      <c r="B266" s="28" t="s">
        <v>153</v>
      </c>
      <c r="C266" s="28">
        <v>5.8500000000000002E-3</v>
      </c>
      <c r="D266" s="31">
        <v>42716.381944444445</v>
      </c>
      <c r="E266" s="16">
        <v>4.45</v>
      </c>
      <c r="F266" s="16" t="s">
        <v>153</v>
      </c>
      <c r="G266" s="16">
        <f t="shared" si="14"/>
        <v>2.60325E-2</v>
      </c>
      <c r="H266" s="40">
        <v>-19.79</v>
      </c>
      <c r="I266" s="40">
        <v>-40.85</v>
      </c>
      <c r="J266" s="16">
        <v>165</v>
      </c>
      <c r="K266" s="16">
        <v>84.2</v>
      </c>
      <c r="L266" s="16" t="s">
        <v>151</v>
      </c>
      <c r="M266" s="82"/>
    </row>
    <row r="267" spans="1:13" x14ac:dyDescent="0.2">
      <c r="A267" s="28" t="s">
        <v>336</v>
      </c>
      <c r="B267" s="28" t="s">
        <v>153</v>
      </c>
      <c r="C267" s="28">
        <v>1.4999999999999999E-2</v>
      </c>
      <c r="D267" s="31">
        <v>42383.611111111109</v>
      </c>
      <c r="E267" s="16">
        <v>5.7</v>
      </c>
      <c r="F267" s="16" t="s">
        <v>153</v>
      </c>
      <c r="G267" s="16">
        <f t="shared" si="14"/>
        <v>8.5499999999999993E-2</v>
      </c>
      <c r="H267" s="40">
        <v>-19.79</v>
      </c>
      <c r="I267" s="40">
        <v>-40.85</v>
      </c>
      <c r="J267" s="16">
        <v>165</v>
      </c>
      <c r="K267" s="16">
        <v>220.7</v>
      </c>
      <c r="L267" s="16" t="s">
        <v>151</v>
      </c>
      <c r="M267" s="82"/>
    </row>
    <row r="268" spans="1:13" x14ac:dyDescent="0.2">
      <c r="A268" s="28" t="s">
        <v>336</v>
      </c>
      <c r="B268" s="28" t="s">
        <v>153</v>
      </c>
      <c r="C268" s="28">
        <v>1.4999999999999999E-2</v>
      </c>
      <c r="D268" s="31">
        <v>42383.611111111109</v>
      </c>
      <c r="E268" s="16">
        <v>5.7</v>
      </c>
      <c r="F268" s="16" t="s">
        <v>153</v>
      </c>
      <c r="G268" s="16">
        <f t="shared" si="14"/>
        <v>8.5499999999999993E-2</v>
      </c>
      <c r="H268" s="40">
        <v>-19.79</v>
      </c>
      <c r="I268" s="40">
        <v>-40.85</v>
      </c>
      <c r="J268" s="16">
        <v>165</v>
      </c>
      <c r="K268" s="16">
        <v>220.7</v>
      </c>
      <c r="L268" s="16" t="s">
        <v>151</v>
      </c>
      <c r="M268" s="82"/>
    </row>
    <row r="269" spans="1:13" x14ac:dyDescent="0.2">
      <c r="A269" s="28" t="s">
        <v>337</v>
      </c>
      <c r="B269" s="28" t="s">
        <v>153</v>
      </c>
      <c r="C269" s="28">
        <v>1.46E-2</v>
      </c>
      <c r="D269" s="31">
        <v>42438.458333333336</v>
      </c>
      <c r="E269" s="16">
        <v>403</v>
      </c>
      <c r="F269" s="16" t="s">
        <v>153</v>
      </c>
      <c r="G269" s="16">
        <f t="shared" si="14"/>
        <v>5.8837999999999999</v>
      </c>
      <c r="H269" s="40">
        <v>-19.5</v>
      </c>
      <c r="I269" s="40">
        <v>-40.909999999999997</v>
      </c>
      <c r="J269" s="16">
        <v>52</v>
      </c>
      <c r="K269" s="16">
        <v>59</v>
      </c>
      <c r="L269" s="16" t="s">
        <v>151</v>
      </c>
      <c r="M269" s="82"/>
    </row>
    <row r="270" spans="1:13" x14ac:dyDescent="0.2">
      <c r="A270" s="28" t="s">
        <v>337</v>
      </c>
      <c r="B270" s="28" t="s">
        <v>153</v>
      </c>
      <c r="C270" s="28">
        <v>2.3900000000000001E-2</v>
      </c>
      <c r="D270" s="31">
        <v>42431.416666666664</v>
      </c>
      <c r="E270" s="16">
        <v>403</v>
      </c>
      <c r="F270" s="16" t="s">
        <v>153</v>
      </c>
      <c r="G270" s="16">
        <f t="shared" si="14"/>
        <v>9.6317000000000004</v>
      </c>
      <c r="H270" s="40">
        <v>-19.5</v>
      </c>
      <c r="I270" s="40">
        <v>-40.909999999999997</v>
      </c>
      <c r="J270" s="16">
        <v>52</v>
      </c>
      <c r="K270" s="16">
        <v>59</v>
      </c>
      <c r="L270" s="16" t="s">
        <v>151</v>
      </c>
      <c r="M270" s="82"/>
    </row>
    <row r="271" spans="1:13" x14ac:dyDescent="0.2">
      <c r="A271" s="28" t="s">
        <v>337</v>
      </c>
      <c r="B271" s="28" t="s">
        <v>153</v>
      </c>
      <c r="C271" s="28">
        <v>2.1700000000000001E-2</v>
      </c>
      <c r="D271" s="31">
        <v>42389.515972222223</v>
      </c>
      <c r="E271" s="16">
        <v>1110</v>
      </c>
      <c r="F271" s="16" t="s">
        <v>153</v>
      </c>
      <c r="G271" s="16">
        <f t="shared" si="14"/>
        <v>24.087</v>
      </c>
      <c r="H271" s="40">
        <v>-19.5</v>
      </c>
      <c r="I271" s="40">
        <v>-40.909999999999997</v>
      </c>
      <c r="J271" s="16">
        <v>59</v>
      </c>
      <c r="K271" s="16">
        <v>166.5</v>
      </c>
      <c r="L271" s="16" t="s">
        <v>151</v>
      </c>
      <c r="M271" s="82"/>
    </row>
    <row r="272" spans="1:13" x14ac:dyDescent="0.2">
      <c r="A272" s="28" t="s">
        <v>337</v>
      </c>
      <c r="B272" s="28" t="s">
        <v>153</v>
      </c>
      <c r="C272" s="28">
        <v>2.41E-2</v>
      </c>
      <c r="D272" s="31">
        <v>42396.4375</v>
      </c>
      <c r="E272" s="16">
        <v>1110</v>
      </c>
      <c r="F272" s="16" t="s">
        <v>153</v>
      </c>
      <c r="G272" s="16">
        <f t="shared" si="14"/>
        <v>26.751000000000001</v>
      </c>
      <c r="H272" s="40">
        <v>-19.5</v>
      </c>
      <c r="I272" s="40">
        <v>-40.909999999999997</v>
      </c>
      <c r="J272" s="16">
        <v>59</v>
      </c>
      <c r="K272" s="16">
        <v>166.5</v>
      </c>
      <c r="L272" s="16" t="s">
        <v>151</v>
      </c>
      <c r="M272" s="82"/>
    </row>
    <row r="273" spans="1:13" x14ac:dyDescent="0.2">
      <c r="A273" s="28" t="s">
        <v>338</v>
      </c>
      <c r="B273" s="28" t="s">
        <v>153</v>
      </c>
      <c r="C273" s="28">
        <v>1.4500000000000001E-2</v>
      </c>
      <c r="D273" s="31">
        <v>42438.479166666664</v>
      </c>
      <c r="E273" s="16">
        <v>403</v>
      </c>
      <c r="F273" s="16" t="s">
        <v>153</v>
      </c>
      <c r="G273" s="16">
        <f t="shared" si="14"/>
        <v>5.8435000000000006</v>
      </c>
      <c r="H273" s="40">
        <v>-19.477</v>
      </c>
      <c r="I273" s="40">
        <v>-40.241</v>
      </c>
      <c r="J273" s="16">
        <v>84</v>
      </c>
      <c r="K273" s="16">
        <v>8.1</v>
      </c>
      <c r="L273" s="16" t="s">
        <v>151</v>
      </c>
      <c r="M273" s="82"/>
    </row>
    <row r="274" spans="1:13" x14ac:dyDescent="0.2">
      <c r="A274" s="28" t="s">
        <v>338</v>
      </c>
      <c r="B274" s="28" t="s">
        <v>153</v>
      </c>
      <c r="C274" s="28">
        <v>1.4E-2</v>
      </c>
      <c r="D274" s="31">
        <v>42382.493055555555</v>
      </c>
      <c r="E274" s="16">
        <v>1110</v>
      </c>
      <c r="F274" s="16" t="s">
        <v>153</v>
      </c>
      <c r="G274" s="16">
        <f t="shared" si="14"/>
        <v>15.540000000000001</v>
      </c>
      <c r="H274" s="40">
        <v>-19.477</v>
      </c>
      <c r="I274" s="40">
        <v>-40.241</v>
      </c>
      <c r="J274" s="16">
        <v>84</v>
      </c>
      <c r="K274" s="16">
        <v>148.30000000000001</v>
      </c>
      <c r="L274" s="16" t="s">
        <v>151</v>
      </c>
      <c r="M274" s="82"/>
    </row>
    <row r="275" spans="1:13" x14ac:dyDescent="0.2">
      <c r="A275" s="28" t="s">
        <v>338</v>
      </c>
      <c r="B275" s="28" t="s">
        <v>153</v>
      </c>
      <c r="C275" s="28">
        <v>1.6899999999999998E-2</v>
      </c>
      <c r="D275" s="31">
        <v>42389.541666666664</v>
      </c>
      <c r="E275" s="16">
        <v>1110</v>
      </c>
      <c r="F275" s="16" t="s">
        <v>153</v>
      </c>
      <c r="G275" s="16">
        <f t="shared" si="14"/>
        <v>18.758999999999997</v>
      </c>
      <c r="H275" s="40">
        <v>-19.477</v>
      </c>
      <c r="I275" s="40">
        <v>-40.241</v>
      </c>
      <c r="J275" s="16">
        <v>84</v>
      </c>
      <c r="K275" s="16">
        <v>148.30000000000001</v>
      </c>
      <c r="L275" s="16" t="s">
        <v>151</v>
      </c>
      <c r="M275" s="82"/>
    </row>
    <row r="276" spans="1:13" x14ac:dyDescent="0.2">
      <c r="A276" s="28" t="s">
        <v>338</v>
      </c>
      <c r="B276" s="28" t="s">
        <v>153</v>
      </c>
      <c r="C276" s="28">
        <v>1.95E-2</v>
      </c>
      <c r="D276" s="31">
        <v>42396.460416666669</v>
      </c>
      <c r="E276" s="16">
        <v>1110</v>
      </c>
      <c r="F276" s="16" t="s">
        <v>153</v>
      </c>
      <c r="G276" s="16">
        <f t="shared" si="14"/>
        <v>21.645</v>
      </c>
      <c r="H276" s="40">
        <v>-19.477</v>
      </c>
      <c r="I276" s="40">
        <v>-40.241</v>
      </c>
      <c r="J276" s="16">
        <v>84</v>
      </c>
      <c r="K276" s="16">
        <v>148.30000000000001</v>
      </c>
      <c r="L276" s="16" t="s">
        <v>151</v>
      </c>
      <c r="M276" s="82"/>
    </row>
    <row r="277" spans="1:13" x14ac:dyDescent="0.2">
      <c r="A277" s="28" t="s">
        <v>339</v>
      </c>
      <c r="B277" s="28">
        <v>1.0999999999999999E-2</v>
      </c>
      <c r="C277" s="28">
        <v>1.34E-2</v>
      </c>
      <c r="D277" s="31">
        <v>42396.493055555555</v>
      </c>
      <c r="E277" s="28">
        <v>1110</v>
      </c>
      <c r="F277" s="16">
        <f>B277*E277</f>
        <v>12.209999999999999</v>
      </c>
      <c r="G277" s="16">
        <f t="shared" si="14"/>
        <v>14.874000000000001</v>
      </c>
      <c r="H277" s="40">
        <v>-19.12</v>
      </c>
      <c r="I277" s="40">
        <v>-41.49</v>
      </c>
      <c r="J277" s="16">
        <v>36</v>
      </c>
      <c r="K277" s="16">
        <v>148.30000000000001</v>
      </c>
      <c r="L277" s="16" t="s">
        <v>151</v>
      </c>
      <c r="M277" s="82"/>
    </row>
    <row r="278" spans="1:13" x14ac:dyDescent="0.2">
      <c r="A278" s="28" t="s">
        <v>339</v>
      </c>
      <c r="B278" s="28" t="s">
        <v>153</v>
      </c>
      <c r="C278" s="28">
        <v>7.1999999999999998E-3</v>
      </c>
      <c r="D278" s="31">
        <v>42431.465277777781</v>
      </c>
      <c r="E278" s="16">
        <v>403</v>
      </c>
      <c r="F278" s="16" t="s">
        <v>153</v>
      </c>
      <c r="G278" s="16">
        <f t="shared" si="14"/>
        <v>2.9015999999999997</v>
      </c>
      <c r="H278" s="40">
        <v>-19.510000000000002</v>
      </c>
      <c r="I278" s="40">
        <v>-40.51</v>
      </c>
      <c r="J278" s="16">
        <v>36</v>
      </c>
      <c r="K278" s="16">
        <v>8.1</v>
      </c>
      <c r="L278" s="16" t="s">
        <v>151</v>
      </c>
      <c r="M278" s="82"/>
    </row>
    <row r="279" spans="1:13" x14ac:dyDescent="0.2">
      <c r="A279" s="28" t="s">
        <v>339</v>
      </c>
      <c r="B279" s="28" t="s">
        <v>153</v>
      </c>
      <c r="C279" s="28">
        <v>1.11E-2</v>
      </c>
      <c r="D279" s="31">
        <v>42438.520833333336</v>
      </c>
      <c r="E279" s="16">
        <v>403</v>
      </c>
      <c r="F279" s="16" t="s">
        <v>153</v>
      </c>
      <c r="G279" s="16">
        <f t="shared" si="14"/>
        <v>4.4733000000000001</v>
      </c>
      <c r="H279" s="40">
        <v>-19.510000000000002</v>
      </c>
      <c r="I279" s="40">
        <v>-40.51</v>
      </c>
      <c r="J279" s="16">
        <v>36</v>
      </c>
      <c r="K279" s="16">
        <v>8.1</v>
      </c>
      <c r="L279" s="16" t="s">
        <v>151</v>
      </c>
      <c r="M279" s="82"/>
    </row>
    <row r="280" spans="1:13" x14ac:dyDescent="0.2">
      <c r="A280" s="28" t="s">
        <v>339</v>
      </c>
      <c r="B280" s="28" t="s">
        <v>153</v>
      </c>
      <c r="C280" s="28">
        <v>1.61E-2</v>
      </c>
      <c r="D280" s="31">
        <v>42389.579861111109</v>
      </c>
      <c r="E280" s="16">
        <v>1110</v>
      </c>
      <c r="F280" s="16" t="s">
        <v>153</v>
      </c>
      <c r="G280" s="16">
        <f t="shared" si="14"/>
        <v>17.870999999999999</v>
      </c>
      <c r="H280" s="40">
        <v>-19.12</v>
      </c>
      <c r="I280" s="40">
        <v>-41.49</v>
      </c>
      <c r="J280" s="16">
        <v>36</v>
      </c>
      <c r="K280" s="16">
        <v>148.30000000000001</v>
      </c>
      <c r="L280" s="16" t="s">
        <v>151</v>
      </c>
      <c r="M280" s="82"/>
    </row>
    <row r="281" spans="1:13" x14ac:dyDescent="0.2">
      <c r="A281" s="28" t="s">
        <v>340</v>
      </c>
      <c r="B281" s="28" t="s">
        <v>153</v>
      </c>
      <c r="C281" s="28">
        <v>1.55E-2</v>
      </c>
      <c r="D281" s="31">
        <v>42431.493055555555</v>
      </c>
      <c r="E281" s="16">
        <v>403</v>
      </c>
      <c r="F281" s="16" t="s">
        <v>153</v>
      </c>
      <c r="G281" s="16">
        <f t="shared" si="14"/>
        <v>6.2465000000000002</v>
      </c>
      <c r="H281" s="40">
        <v>-19.47</v>
      </c>
      <c r="I281" s="40">
        <v>-40.24</v>
      </c>
      <c r="J281" s="16">
        <v>27</v>
      </c>
      <c r="K281" s="16">
        <v>26.6</v>
      </c>
      <c r="L281" s="16" t="s">
        <v>151</v>
      </c>
      <c r="M281" s="82"/>
    </row>
    <row r="282" spans="1:13" x14ac:dyDescent="0.2">
      <c r="A282" s="28" t="s">
        <v>340</v>
      </c>
      <c r="B282" s="28" t="s">
        <v>153</v>
      </c>
      <c r="C282" s="28">
        <v>7.4999999999999997E-3</v>
      </c>
      <c r="D282" s="31">
        <v>42389.60833333333</v>
      </c>
      <c r="E282" s="16">
        <v>2337</v>
      </c>
      <c r="F282" s="16" t="s">
        <v>153</v>
      </c>
      <c r="G282" s="16">
        <f t="shared" si="14"/>
        <v>17.5275</v>
      </c>
      <c r="H282" s="40">
        <v>-19.55</v>
      </c>
      <c r="I282" s="40">
        <v>-40.369999999999997</v>
      </c>
      <c r="J282" s="16">
        <v>27</v>
      </c>
      <c r="K282" s="16">
        <v>277.5</v>
      </c>
      <c r="L282" s="16" t="s">
        <v>151</v>
      </c>
      <c r="M282" s="82"/>
    </row>
    <row r="283" spans="1:13" x14ac:dyDescent="0.2">
      <c r="A283" s="28" t="s">
        <v>340</v>
      </c>
      <c r="B283" s="28" t="s">
        <v>153</v>
      </c>
      <c r="C283" s="28">
        <v>1.21E-2</v>
      </c>
      <c r="D283" s="31">
        <v>42396.522222222222</v>
      </c>
      <c r="E283" s="16">
        <v>2337</v>
      </c>
      <c r="F283" s="16" t="s">
        <v>153</v>
      </c>
      <c r="G283" s="16">
        <f t="shared" si="14"/>
        <v>28.277699999999999</v>
      </c>
      <c r="H283" s="40">
        <v>-19.41</v>
      </c>
      <c r="I283" s="40">
        <v>-40.06</v>
      </c>
      <c r="J283" s="16">
        <v>27</v>
      </c>
      <c r="K283" s="16">
        <v>277.5</v>
      </c>
      <c r="L283" s="16" t="s">
        <v>151</v>
      </c>
      <c r="M283" s="82"/>
    </row>
    <row r="284" spans="1:13" x14ac:dyDescent="0.2">
      <c r="A284" s="28" t="s">
        <v>341</v>
      </c>
      <c r="B284" s="28" t="s">
        <v>153</v>
      </c>
      <c r="C284" s="28">
        <v>2.4400000000000002E-2</v>
      </c>
      <c r="D284" s="31">
        <v>42431.510416666664</v>
      </c>
      <c r="E284" s="16">
        <v>403</v>
      </c>
      <c r="F284" s="16" t="s">
        <v>153</v>
      </c>
      <c r="G284" s="16">
        <f t="shared" si="14"/>
        <v>9.8332000000000015</v>
      </c>
      <c r="H284" s="40">
        <v>-19.399999999999999</v>
      </c>
      <c r="I284" s="40">
        <v>-40.07</v>
      </c>
      <c r="J284" s="16">
        <v>15</v>
      </c>
      <c r="K284" s="16">
        <v>34.5</v>
      </c>
      <c r="L284" s="16" t="s">
        <v>151</v>
      </c>
      <c r="M284" s="82"/>
    </row>
    <row r="285" spans="1:13" x14ac:dyDescent="0.2">
      <c r="A285" s="28" t="s">
        <v>341</v>
      </c>
      <c r="B285" s="28" t="s">
        <v>153</v>
      </c>
      <c r="C285" s="28">
        <v>2.4400000000000002E-2</v>
      </c>
      <c r="D285" s="31">
        <v>42431.510416666664</v>
      </c>
      <c r="E285" s="16">
        <v>403</v>
      </c>
      <c r="F285" s="16" t="s">
        <v>153</v>
      </c>
      <c r="G285" s="16">
        <f t="shared" si="14"/>
        <v>9.8332000000000015</v>
      </c>
      <c r="H285" s="40">
        <v>-19.399999999999999</v>
      </c>
      <c r="I285" s="40">
        <v>-40.07</v>
      </c>
      <c r="J285" s="16">
        <v>15</v>
      </c>
      <c r="K285" s="16">
        <v>34.5</v>
      </c>
      <c r="L285" s="16" t="s">
        <v>151</v>
      </c>
      <c r="M285" s="82"/>
    </row>
    <row r="286" spans="1:13" x14ac:dyDescent="0.2">
      <c r="A286" s="28" t="s">
        <v>341</v>
      </c>
      <c r="B286" s="28" t="s">
        <v>153</v>
      </c>
      <c r="C286" s="28">
        <v>0.01</v>
      </c>
      <c r="D286" s="31">
        <v>42389.618055555555</v>
      </c>
      <c r="E286" s="16">
        <v>2337</v>
      </c>
      <c r="F286" s="16" t="s">
        <v>153</v>
      </c>
      <c r="G286" s="16">
        <f t="shared" si="14"/>
        <v>23.37</v>
      </c>
      <c r="H286" s="40">
        <v>-20.23</v>
      </c>
      <c r="I286" s="40">
        <v>-43.4</v>
      </c>
      <c r="J286" s="16">
        <v>15</v>
      </c>
      <c r="K286" s="16">
        <v>191.3</v>
      </c>
      <c r="L286" s="16" t="s">
        <v>151</v>
      </c>
      <c r="M286" s="82"/>
    </row>
    <row r="287" spans="1:13" x14ac:dyDescent="0.2">
      <c r="A287" s="28" t="s">
        <v>341</v>
      </c>
      <c r="B287" s="28" t="s">
        <v>153</v>
      </c>
      <c r="C287" s="28">
        <v>1.0200000000000001E-2</v>
      </c>
      <c r="D287" s="31">
        <v>42382.604861111111</v>
      </c>
      <c r="E287" s="16">
        <v>2337</v>
      </c>
      <c r="F287" s="16" t="s">
        <v>153</v>
      </c>
      <c r="G287" s="16">
        <f t="shared" si="14"/>
        <v>23.837400000000002</v>
      </c>
      <c r="H287" s="40">
        <v>-20.23</v>
      </c>
      <c r="I287" s="40">
        <v>-43.4</v>
      </c>
      <c r="J287" s="16">
        <v>15</v>
      </c>
      <c r="K287" s="16">
        <v>191.3</v>
      </c>
      <c r="L287" s="16" t="s">
        <v>151</v>
      </c>
      <c r="M287" s="82"/>
    </row>
    <row r="288" spans="1:13" x14ac:dyDescent="0.2">
      <c r="A288" s="28" t="s">
        <v>342</v>
      </c>
      <c r="B288" s="28">
        <v>1.2E-2</v>
      </c>
      <c r="C288" s="28">
        <v>1.03E-2</v>
      </c>
      <c r="D288" s="31">
        <v>42390.496527777781</v>
      </c>
      <c r="E288" s="16">
        <v>2337</v>
      </c>
      <c r="F288" s="16">
        <f>B288*E288</f>
        <v>28.044</v>
      </c>
      <c r="G288" s="16">
        <f t="shared" si="14"/>
        <v>24.071100000000001</v>
      </c>
      <c r="H288" s="40">
        <v>-19.399999999999999</v>
      </c>
      <c r="I288" s="40">
        <v>-40.07</v>
      </c>
      <c r="J288" s="16">
        <v>24</v>
      </c>
      <c r="K288" s="16">
        <v>191.3</v>
      </c>
      <c r="L288" s="16" t="s">
        <v>151</v>
      </c>
      <c r="M288" s="82"/>
    </row>
    <row r="289" spans="1:13" x14ac:dyDescent="0.2">
      <c r="A289" s="28" t="s">
        <v>342</v>
      </c>
      <c r="B289" s="28" t="s">
        <v>153</v>
      </c>
      <c r="C289" s="28">
        <v>7.7000000000000002E-3</v>
      </c>
      <c r="D289" s="31">
        <v>42446.446527777778</v>
      </c>
      <c r="E289" s="16">
        <v>403</v>
      </c>
      <c r="F289" s="16" t="s">
        <v>153</v>
      </c>
      <c r="G289" s="16">
        <f t="shared" si="14"/>
        <v>3.1031</v>
      </c>
      <c r="H289" s="40">
        <v>-19.420000000000002</v>
      </c>
      <c r="I289" s="40">
        <v>-39.950000000000003</v>
      </c>
      <c r="J289" s="16">
        <v>24</v>
      </c>
      <c r="K289" s="16">
        <v>34.5</v>
      </c>
      <c r="L289" s="16" t="s">
        <v>151</v>
      </c>
      <c r="M289" s="82"/>
    </row>
    <row r="290" spans="1:13" x14ac:dyDescent="0.2">
      <c r="A290" s="28" t="s">
        <v>342</v>
      </c>
      <c r="B290" s="28" t="s">
        <v>153</v>
      </c>
      <c r="C290" s="28">
        <v>5.2400000000000002E-2</v>
      </c>
      <c r="D290" s="31">
        <v>42431.583333333336</v>
      </c>
      <c r="E290" s="16">
        <v>403</v>
      </c>
      <c r="F290" s="16" t="s">
        <v>153</v>
      </c>
      <c r="G290" s="16">
        <f t="shared" si="14"/>
        <v>21.1172</v>
      </c>
      <c r="H290" s="40">
        <v>-19.420000000000002</v>
      </c>
      <c r="I290" s="40">
        <v>-39.950000000000003</v>
      </c>
      <c r="J290" s="16">
        <v>24</v>
      </c>
      <c r="K290" s="16">
        <v>34.5</v>
      </c>
      <c r="L290" s="16" t="s">
        <v>151</v>
      </c>
      <c r="M290" s="82"/>
    </row>
    <row r="291" spans="1:13" x14ac:dyDescent="0.2">
      <c r="A291" s="28" t="s">
        <v>342</v>
      </c>
      <c r="B291" s="28" t="s">
        <v>153</v>
      </c>
      <c r="C291" s="28">
        <v>1.15E-2</v>
      </c>
      <c r="D291" s="31">
        <v>42397.445833333331</v>
      </c>
      <c r="E291" s="16">
        <v>2337</v>
      </c>
      <c r="F291" s="16" t="s">
        <v>153</v>
      </c>
      <c r="G291" s="16">
        <f t="shared" si="14"/>
        <v>26.875499999999999</v>
      </c>
      <c r="H291" s="40">
        <v>-19.399999999999999</v>
      </c>
      <c r="I291" s="40">
        <v>-40.07</v>
      </c>
      <c r="J291" s="16">
        <v>24</v>
      </c>
      <c r="K291" s="16">
        <v>191.3</v>
      </c>
      <c r="L291" s="16" t="s">
        <v>151</v>
      </c>
      <c r="M291" s="82"/>
    </row>
    <row r="292" spans="1:13" x14ac:dyDescent="0.2">
      <c r="A292" s="28" t="s">
        <v>343</v>
      </c>
      <c r="B292" s="28" t="s">
        <v>153</v>
      </c>
      <c r="C292" s="28">
        <v>9.4000000000000004E-3</v>
      </c>
      <c r="D292" s="31">
        <v>42431.548611111109</v>
      </c>
      <c r="E292" s="16">
        <v>403</v>
      </c>
      <c r="F292" s="16" t="s">
        <v>153</v>
      </c>
      <c r="G292" s="16">
        <f t="shared" ref="G292:G323" si="15">E292*C292</f>
        <v>3.7882000000000002</v>
      </c>
      <c r="H292" s="40">
        <v>-19.579999999999998</v>
      </c>
      <c r="I292" s="40">
        <v>-39.79</v>
      </c>
      <c r="J292" s="16">
        <v>7</v>
      </c>
      <c r="K292" s="16">
        <v>40.700000000000003</v>
      </c>
      <c r="L292" s="16" t="s">
        <v>151</v>
      </c>
      <c r="M292" s="82"/>
    </row>
    <row r="293" spans="1:13" x14ac:dyDescent="0.2">
      <c r="A293" s="28" t="s">
        <v>343</v>
      </c>
      <c r="B293" s="28" t="s">
        <v>153</v>
      </c>
      <c r="C293" s="28">
        <v>0.01</v>
      </c>
      <c r="D293" s="31">
        <v>42446.423611111109</v>
      </c>
      <c r="E293" s="16">
        <v>403</v>
      </c>
      <c r="F293" s="16" t="s">
        <v>153</v>
      </c>
      <c r="G293" s="16">
        <f t="shared" si="15"/>
        <v>4.03</v>
      </c>
      <c r="H293" s="40">
        <v>-19.579999999999998</v>
      </c>
      <c r="I293" s="40">
        <v>-39.79</v>
      </c>
      <c r="J293" s="16">
        <v>7</v>
      </c>
      <c r="K293" s="16">
        <v>40.700000000000003</v>
      </c>
      <c r="L293" s="16" t="s">
        <v>151</v>
      </c>
      <c r="M293" s="82"/>
    </row>
    <row r="294" spans="1:13" x14ac:dyDescent="0.2">
      <c r="A294" s="28" t="s">
        <v>343</v>
      </c>
      <c r="B294" s="28" t="s">
        <v>153</v>
      </c>
      <c r="C294" s="28">
        <v>1.18E-2</v>
      </c>
      <c r="D294" s="31">
        <v>42397.413888888892</v>
      </c>
      <c r="E294" s="16">
        <v>1110</v>
      </c>
      <c r="F294" s="16" t="s">
        <v>153</v>
      </c>
      <c r="G294" s="16">
        <f t="shared" si="15"/>
        <v>13.097999999999999</v>
      </c>
      <c r="H294" s="40">
        <v>-19.579999999999998</v>
      </c>
      <c r="I294" s="40">
        <v>-39.79</v>
      </c>
      <c r="J294" s="16">
        <v>7</v>
      </c>
      <c r="K294" s="16">
        <v>166.2</v>
      </c>
      <c r="L294" s="16" t="s">
        <v>151</v>
      </c>
      <c r="M294" s="82"/>
    </row>
    <row r="295" spans="1:13" x14ac:dyDescent="0.2">
      <c r="A295" s="28" t="s">
        <v>343</v>
      </c>
      <c r="B295" s="28" t="s">
        <v>153</v>
      </c>
      <c r="C295" s="28">
        <v>1.23E-2</v>
      </c>
      <c r="D295" s="31">
        <v>42390.534722222219</v>
      </c>
      <c r="E295" s="16">
        <v>1110</v>
      </c>
      <c r="F295" s="16" t="s">
        <v>153</v>
      </c>
      <c r="G295" s="16">
        <f t="shared" si="15"/>
        <v>13.653</v>
      </c>
      <c r="H295" s="40">
        <v>-19.579999999999998</v>
      </c>
      <c r="I295" s="40">
        <v>-39.79</v>
      </c>
      <c r="J295" s="16">
        <v>7</v>
      </c>
      <c r="K295" s="16">
        <v>166.2</v>
      </c>
      <c r="L295" s="16" t="s">
        <v>151</v>
      </c>
      <c r="M295" s="82"/>
    </row>
    <row r="296" spans="1:13" x14ac:dyDescent="0.2">
      <c r="A296" s="28" t="s">
        <v>344</v>
      </c>
      <c r="B296" s="28">
        <v>1.4E-2</v>
      </c>
      <c r="C296" s="28">
        <v>1.6199999999999999E-2</v>
      </c>
      <c r="D296" s="31">
        <v>42388.451388888891</v>
      </c>
      <c r="E296" s="16">
        <v>324</v>
      </c>
      <c r="F296" s="16">
        <f>B296*E296</f>
        <v>4.5360000000000005</v>
      </c>
      <c r="G296" s="16">
        <f t="shared" si="15"/>
        <v>5.2488000000000001</v>
      </c>
      <c r="H296" s="40">
        <v>-19.100000000000001</v>
      </c>
      <c r="I296" s="40">
        <v>-42.15</v>
      </c>
      <c r="J296" s="16">
        <v>220</v>
      </c>
      <c r="K296" s="16">
        <v>324</v>
      </c>
      <c r="L296" s="16" t="s">
        <v>151</v>
      </c>
      <c r="M296" s="82"/>
    </row>
    <row r="297" spans="1:13" x14ac:dyDescent="0.2">
      <c r="A297" s="28" t="s">
        <v>344</v>
      </c>
      <c r="B297" s="28">
        <v>0.14000000000000001</v>
      </c>
      <c r="C297" s="28">
        <v>1.4E-2</v>
      </c>
      <c r="D297" s="31">
        <v>42397.541666666664</v>
      </c>
      <c r="E297" s="16">
        <v>324</v>
      </c>
      <c r="F297" s="16">
        <f>B297*E297</f>
        <v>45.360000000000007</v>
      </c>
      <c r="G297" s="16">
        <f t="shared" si="15"/>
        <v>4.5360000000000005</v>
      </c>
      <c r="H297" s="40">
        <v>-19.100000000000001</v>
      </c>
      <c r="I297" s="40">
        <v>-42.15</v>
      </c>
      <c r="J297" s="16">
        <v>220</v>
      </c>
      <c r="K297" s="16">
        <v>324</v>
      </c>
      <c r="L297" s="16" t="s">
        <v>151</v>
      </c>
      <c r="M297" s="82"/>
    </row>
    <row r="298" spans="1:13" x14ac:dyDescent="0.2">
      <c r="A298" s="28" t="s">
        <v>345</v>
      </c>
      <c r="B298" s="28">
        <v>1.7999999999999999E-2</v>
      </c>
      <c r="C298" s="28">
        <v>1.41E-2</v>
      </c>
      <c r="D298" s="31">
        <v>42397.597222222219</v>
      </c>
      <c r="E298" s="16">
        <v>46.2</v>
      </c>
      <c r="F298" s="16">
        <f>B298*E298</f>
        <v>0.83160000000000001</v>
      </c>
      <c r="G298" s="16">
        <f t="shared" si="15"/>
        <v>0.65142</v>
      </c>
      <c r="H298" s="40">
        <v>-20.3</v>
      </c>
      <c r="I298" s="40">
        <v>-43.21</v>
      </c>
      <c r="J298" s="16">
        <v>724</v>
      </c>
      <c r="K298" s="16">
        <v>334.4</v>
      </c>
      <c r="L298" s="16" t="s">
        <v>151</v>
      </c>
      <c r="M298" s="82"/>
    </row>
    <row r="299" spans="1:13" x14ac:dyDescent="0.2">
      <c r="A299" s="28" t="s">
        <v>345</v>
      </c>
      <c r="B299" s="28">
        <v>3.7999999999999999E-2</v>
      </c>
      <c r="C299" s="28">
        <v>6.08E-2</v>
      </c>
      <c r="D299" s="31">
        <v>42388.420138888891</v>
      </c>
      <c r="E299" s="16">
        <v>46.2</v>
      </c>
      <c r="F299" s="16">
        <f>B299*E299</f>
        <v>1.7556</v>
      </c>
      <c r="G299" s="16">
        <f t="shared" si="15"/>
        <v>2.8089600000000003</v>
      </c>
      <c r="H299" s="40">
        <v>-20.3</v>
      </c>
      <c r="I299" s="40">
        <v>-43.21</v>
      </c>
      <c r="J299" s="16">
        <v>724</v>
      </c>
      <c r="K299" s="16">
        <v>334.4</v>
      </c>
      <c r="L299" s="16" t="s">
        <v>151</v>
      </c>
      <c r="M299" s="82"/>
    </row>
    <row r="300" spans="1:13" x14ac:dyDescent="0.2">
      <c r="A300" s="28" t="s">
        <v>345</v>
      </c>
      <c r="B300" s="28">
        <v>4.2000000000000003E-2</v>
      </c>
      <c r="C300" s="28">
        <v>5.0099999999999999E-2</v>
      </c>
      <c r="D300" s="31">
        <v>42381.402777777781</v>
      </c>
      <c r="E300" s="16">
        <v>46.2</v>
      </c>
      <c r="F300" s="16">
        <f>B300*E300</f>
        <v>1.9404000000000003</v>
      </c>
      <c r="G300" s="16">
        <f t="shared" si="15"/>
        <v>2.3146200000000001</v>
      </c>
      <c r="H300" s="40">
        <v>-20.23</v>
      </c>
      <c r="I300" s="40">
        <v>-43.41</v>
      </c>
      <c r="J300" s="16">
        <v>724</v>
      </c>
      <c r="K300" s="16">
        <v>334.4</v>
      </c>
      <c r="L300" s="16" t="s">
        <v>151</v>
      </c>
      <c r="M300" s="82"/>
    </row>
    <row r="301" spans="1:13" x14ac:dyDescent="0.2">
      <c r="A301" s="28" t="s">
        <v>345</v>
      </c>
      <c r="B301" s="28" t="s">
        <v>153</v>
      </c>
      <c r="C301" s="28">
        <v>1.2699999999999999E-2</v>
      </c>
      <c r="D301" s="31">
        <v>42432.420138888891</v>
      </c>
      <c r="E301" s="16">
        <v>30.3</v>
      </c>
      <c r="F301" s="16" t="s">
        <v>153</v>
      </c>
      <c r="G301" s="16">
        <f t="shared" si="15"/>
        <v>0.38480999999999999</v>
      </c>
      <c r="H301" s="40">
        <v>-20.25</v>
      </c>
      <c r="I301" s="40">
        <v>-43.41</v>
      </c>
      <c r="J301" s="16">
        <v>724</v>
      </c>
      <c r="K301" s="16">
        <v>103.9</v>
      </c>
      <c r="L301" s="16" t="s">
        <v>151</v>
      </c>
      <c r="M301" s="82"/>
    </row>
    <row r="302" spans="1:13" x14ac:dyDescent="0.2">
      <c r="A302" s="28" t="s">
        <v>345</v>
      </c>
      <c r="B302" s="28" t="s">
        <v>153</v>
      </c>
      <c r="C302" s="28">
        <v>8.9999999999999993E-3</v>
      </c>
      <c r="D302" s="31">
        <v>42374.439583333333</v>
      </c>
      <c r="E302" s="16">
        <v>46.2</v>
      </c>
      <c r="F302" s="16" t="s">
        <v>153</v>
      </c>
      <c r="G302" s="16">
        <f t="shared" si="15"/>
        <v>0.4158</v>
      </c>
      <c r="H302" s="40">
        <v>-20.25</v>
      </c>
      <c r="I302" s="40">
        <v>-43.41</v>
      </c>
      <c r="J302" s="16">
        <v>724</v>
      </c>
      <c r="K302" s="16">
        <v>334.4</v>
      </c>
      <c r="L302" s="16" t="s">
        <v>151</v>
      </c>
      <c r="M302" s="82"/>
    </row>
    <row r="303" spans="1:13" x14ac:dyDescent="0.2">
      <c r="A303" s="28" t="s">
        <v>345</v>
      </c>
      <c r="B303" s="28" t="s">
        <v>153</v>
      </c>
      <c r="C303" s="28">
        <v>1.7100000000000001E-2</v>
      </c>
      <c r="D303" s="31">
        <v>42444.411111111112</v>
      </c>
      <c r="E303" s="16">
        <v>30.3</v>
      </c>
      <c r="F303" s="16" t="s">
        <v>153</v>
      </c>
      <c r="G303" s="16">
        <f t="shared" si="15"/>
        <v>0.51812999999999998</v>
      </c>
      <c r="H303" s="40">
        <v>-20.25</v>
      </c>
      <c r="I303" s="40">
        <v>-43.41</v>
      </c>
      <c r="J303" s="16">
        <v>724</v>
      </c>
      <c r="K303" s="16">
        <v>103.9</v>
      </c>
      <c r="L303" s="16" t="s">
        <v>151</v>
      </c>
      <c r="M303" s="82"/>
    </row>
    <row r="304" spans="1:13" x14ac:dyDescent="0.2">
      <c r="A304" s="28" t="s">
        <v>346</v>
      </c>
      <c r="B304" s="28">
        <v>0.12</v>
      </c>
      <c r="C304" s="28">
        <v>0.32400000000000001</v>
      </c>
      <c r="D304" s="31">
        <v>42381.631944444445</v>
      </c>
      <c r="E304" s="16">
        <v>46.2</v>
      </c>
      <c r="F304" s="16">
        <f>B304*E304</f>
        <v>5.5440000000000005</v>
      </c>
      <c r="G304" s="16">
        <f t="shared" si="15"/>
        <v>14.968800000000002</v>
      </c>
      <c r="H304" s="40">
        <v>-20.27</v>
      </c>
      <c r="I304" s="40">
        <v>-43.170598323264997</v>
      </c>
      <c r="J304" s="16">
        <v>559</v>
      </c>
      <c r="K304" s="16">
        <v>334.4</v>
      </c>
      <c r="L304" s="16" t="s">
        <v>151</v>
      </c>
      <c r="M304" s="82"/>
    </row>
    <row r="305" spans="1:13" x14ac:dyDescent="0.2">
      <c r="A305" s="28" t="s">
        <v>346</v>
      </c>
      <c r="B305" s="28">
        <v>0.27</v>
      </c>
      <c r="C305" s="28">
        <v>0.38800000000000001</v>
      </c>
      <c r="D305" s="31">
        <v>42397.458333333336</v>
      </c>
      <c r="E305" s="16">
        <v>46.2</v>
      </c>
      <c r="F305" s="16">
        <f>B305*E305</f>
        <v>12.474000000000002</v>
      </c>
      <c r="G305" s="16">
        <f t="shared" si="15"/>
        <v>17.925600000000003</v>
      </c>
      <c r="H305" s="40">
        <v>-20.27</v>
      </c>
      <c r="I305" s="40">
        <v>-43.17</v>
      </c>
      <c r="J305" s="16">
        <v>559</v>
      </c>
      <c r="K305" s="16">
        <v>334.4</v>
      </c>
      <c r="L305" s="16" t="s">
        <v>151</v>
      </c>
      <c r="M305" s="82"/>
    </row>
    <row r="306" spans="1:13" x14ac:dyDescent="0.2">
      <c r="A306" s="28" t="s">
        <v>346</v>
      </c>
      <c r="B306" s="28">
        <v>0.28000000000000003</v>
      </c>
      <c r="C306" s="28">
        <v>0.71199999999999997</v>
      </c>
      <c r="D306" s="31">
        <v>42388.600694444445</v>
      </c>
      <c r="E306" s="16">
        <v>46.2</v>
      </c>
      <c r="F306" s="16">
        <f>B306*E306</f>
        <v>12.936000000000002</v>
      </c>
      <c r="G306" s="16">
        <f t="shared" si="15"/>
        <v>32.894399999999997</v>
      </c>
      <c r="H306" s="40">
        <v>-20.27</v>
      </c>
      <c r="I306" s="40">
        <v>-43.17</v>
      </c>
      <c r="J306" s="16">
        <v>559</v>
      </c>
      <c r="K306" s="16">
        <v>334.4</v>
      </c>
      <c r="L306" s="16" t="s">
        <v>151</v>
      </c>
      <c r="M306" s="82"/>
    </row>
    <row r="307" spans="1:13" x14ac:dyDescent="0.2">
      <c r="A307" s="28" t="s">
        <v>346</v>
      </c>
      <c r="B307" s="28" t="s">
        <v>153</v>
      </c>
      <c r="C307" s="28">
        <v>2.7E-2</v>
      </c>
      <c r="D307" s="31">
        <v>42445.408333333333</v>
      </c>
      <c r="E307" s="16">
        <v>30.3</v>
      </c>
      <c r="F307" s="16" t="s">
        <v>153</v>
      </c>
      <c r="G307" s="16">
        <f t="shared" si="15"/>
        <v>0.81810000000000005</v>
      </c>
      <c r="H307" s="40">
        <v>-20.3</v>
      </c>
      <c r="I307" s="40">
        <v>-43.22</v>
      </c>
      <c r="J307" s="16">
        <v>559</v>
      </c>
      <c r="K307" s="16">
        <v>103.9</v>
      </c>
      <c r="L307" s="16" t="s">
        <v>151</v>
      </c>
      <c r="M307" s="82"/>
    </row>
    <row r="308" spans="1:13" x14ac:dyDescent="0.2">
      <c r="A308" s="28" t="s">
        <v>346</v>
      </c>
      <c r="B308" s="28" t="s">
        <v>153</v>
      </c>
      <c r="C308" s="28">
        <v>5.0999999999999997E-2</v>
      </c>
      <c r="D308" s="31">
        <v>42438.418749999997</v>
      </c>
      <c r="E308" s="16">
        <v>30.3</v>
      </c>
      <c r="F308" s="16" t="s">
        <v>153</v>
      </c>
      <c r="G308" s="16">
        <f t="shared" si="15"/>
        <v>1.5452999999999999</v>
      </c>
      <c r="H308" s="40">
        <v>-20.3</v>
      </c>
      <c r="I308" s="40">
        <v>-43.22</v>
      </c>
      <c r="J308" s="16">
        <v>559</v>
      </c>
      <c r="K308" s="16">
        <v>103.9</v>
      </c>
      <c r="L308" s="16" t="s">
        <v>151</v>
      </c>
      <c r="M308" s="82"/>
    </row>
    <row r="309" spans="1:13" x14ac:dyDescent="0.2">
      <c r="A309" s="28" t="s">
        <v>346</v>
      </c>
      <c r="B309" s="28" t="s">
        <v>153</v>
      </c>
      <c r="C309" s="28">
        <v>3.8600000000000002E-2</v>
      </c>
      <c r="D309" s="31">
        <v>42374.699305555558</v>
      </c>
      <c r="E309" s="16">
        <v>46.2</v>
      </c>
      <c r="F309" s="16" t="s">
        <v>153</v>
      </c>
      <c r="G309" s="16">
        <f t="shared" si="15"/>
        <v>1.7833200000000002</v>
      </c>
      <c r="H309" s="40">
        <v>-20.3</v>
      </c>
      <c r="I309" s="40">
        <v>-43.22</v>
      </c>
      <c r="J309" s="16">
        <v>559</v>
      </c>
      <c r="K309" s="16">
        <v>334.4</v>
      </c>
      <c r="L309" s="16" t="s">
        <v>151</v>
      </c>
      <c r="M309" s="82"/>
    </row>
    <row r="310" spans="1:13" x14ac:dyDescent="0.2">
      <c r="A310" s="28" t="s">
        <v>346</v>
      </c>
      <c r="B310" s="28" t="s">
        <v>153</v>
      </c>
      <c r="C310" s="28">
        <v>7.4300000000000005E-2</v>
      </c>
      <c r="D310" s="31">
        <v>42452.541666666664</v>
      </c>
      <c r="E310" s="16">
        <v>30.3</v>
      </c>
      <c r="F310" s="16" t="s">
        <v>153</v>
      </c>
      <c r="G310" s="16">
        <f t="shared" si="15"/>
        <v>2.25129</v>
      </c>
      <c r="H310" s="40">
        <v>-20.3</v>
      </c>
      <c r="I310" s="40">
        <v>-43.22</v>
      </c>
      <c r="J310" s="16">
        <v>559</v>
      </c>
      <c r="K310" s="16">
        <v>103.9</v>
      </c>
      <c r="L310" s="16" t="s">
        <v>151</v>
      </c>
      <c r="M310" s="82"/>
    </row>
    <row r="311" spans="1:13" x14ac:dyDescent="0.2">
      <c r="A311" s="28" t="s">
        <v>347</v>
      </c>
      <c r="B311" s="28">
        <v>2.5999999999999999E-2</v>
      </c>
      <c r="C311" s="28">
        <v>0.105</v>
      </c>
      <c r="D311" s="31">
        <v>42376.395138888889</v>
      </c>
      <c r="E311" s="28">
        <v>46.2</v>
      </c>
      <c r="F311" s="16">
        <f>B311*E311</f>
        <v>1.2012</v>
      </c>
      <c r="G311" s="16">
        <f t="shared" si="15"/>
        <v>4.851</v>
      </c>
      <c r="H311" s="40">
        <v>-20.29</v>
      </c>
      <c r="I311" s="40">
        <v>-43.06</v>
      </c>
      <c r="J311" s="16">
        <v>386</v>
      </c>
      <c r="K311" s="16">
        <v>334.4</v>
      </c>
      <c r="L311" s="16" t="s">
        <v>151</v>
      </c>
      <c r="M311" s="82"/>
    </row>
    <row r="312" spans="1:13" x14ac:dyDescent="0.2">
      <c r="A312" s="28" t="s">
        <v>347</v>
      </c>
      <c r="B312" s="28">
        <v>5.8999999999999997E-2</v>
      </c>
      <c r="C312" s="28">
        <v>6.6199999999999995E-2</v>
      </c>
      <c r="D312" s="31">
        <v>42417.465277777781</v>
      </c>
      <c r="E312" s="28">
        <v>24.2</v>
      </c>
      <c r="F312" s="16">
        <f>B312*E312</f>
        <v>1.4278</v>
      </c>
      <c r="G312" s="16">
        <f t="shared" si="15"/>
        <v>1.6020399999999999</v>
      </c>
      <c r="H312" s="40">
        <v>-20.29</v>
      </c>
      <c r="I312" s="40">
        <v>-43.06</v>
      </c>
      <c r="J312" s="16">
        <v>386</v>
      </c>
      <c r="K312" s="16">
        <v>68.8</v>
      </c>
      <c r="L312" s="16" t="s">
        <v>151</v>
      </c>
      <c r="M312" s="82"/>
    </row>
    <row r="313" spans="1:13" x14ac:dyDescent="0.2">
      <c r="A313" s="28" t="s">
        <v>347</v>
      </c>
      <c r="B313" s="28">
        <v>0.1</v>
      </c>
      <c r="C313" s="28">
        <v>0.248</v>
      </c>
      <c r="D313" s="31">
        <v>42387.555555555555</v>
      </c>
      <c r="E313" s="28">
        <v>46.2</v>
      </c>
      <c r="F313" s="16">
        <f>B313*E313</f>
        <v>4.62</v>
      </c>
      <c r="G313" s="16">
        <f t="shared" si="15"/>
        <v>11.457600000000001</v>
      </c>
      <c r="H313" s="40">
        <v>-20.29</v>
      </c>
      <c r="I313" s="40">
        <v>-43.06</v>
      </c>
      <c r="J313" s="16">
        <v>386</v>
      </c>
      <c r="K313" s="16">
        <v>334.4</v>
      </c>
      <c r="L313" s="16" t="s">
        <v>151</v>
      </c>
      <c r="M313" s="82"/>
    </row>
    <row r="314" spans="1:13" x14ac:dyDescent="0.2">
      <c r="A314" s="28" t="s">
        <v>347</v>
      </c>
      <c r="B314" s="28">
        <v>0.12</v>
      </c>
      <c r="C314" s="28">
        <v>0.38200000000000001</v>
      </c>
      <c r="D314" s="31">
        <v>42384.513888888891</v>
      </c>
      <c r="E314" s="28">
        <v>46.2</v>
      </c>
      <c r="F314" s="16">
        <f>B314*E314</f>
        <v>5.5440000000000005</v>
      </c>
      <c r="G314" s="16">
        <f t="shared" si="15"/>
        <v>17.648400000000002</v>
      </c>
      <c r="H314" s="40">
        <v>-20.29</v>
      </c>
      <c r="I314" s="40">
        <v>-43.06</v>
      </c>
      <c r="J314" s="16">
        <v>386</v>
      </c>
      <c r="K314" s="16">
        <v>334.4</v>
      </c>
      <c r="L314" s="16" t="s">
        <v>151</v>
      </c>
      <c r="M314" s="82"/>
    </row>
    <row r="315" spans="1:13" x14ac:dyDescent="0.2">
      <c r="A315" s="28" t="s">
        <v>347</v>
      </c>
      <c r="B315" s="28">
        <v>0.26</v>
      </c>
      <c r="C315" s="28">
        <v>0.95199999999999996</v>
      </c>
      <c r="D315" s="31">
        <v>42394.555555555555</v>
      </c>
      <c r="E315" s="28">
        <v>46.2</v>
      </c>
      <c r="F315" s="16">
        <f>B315*E315</f>
        <v>12.012</v>
      </c>
      <c r="G315" s="16">
        <f t="shared" si="15"/>
        <v>43.982399999999998</v>
      </c>
      <c r="H315" s="40">
        <v>-20.29</v>
      </c>
      <c r="I315" s="40">
        <v>-43.06</v>
      </c>
      <c r="J315" s="16">
        <v>386</v>
      </c>
      <c r="K315" s="16">
        <v>334.4</v>
      </c>
      <c r="L315" s="16" t="s">
        <v>151</v>
      </c>
      <c r="M315" s="82"/>
    </row>
    <row r="316" spans="1:13" x14ac:dyDescent="0.2">
      <c r="A316" s="28" t="s">
        <v>347</v>
      </c>
      <c r="B316" s="28" t="s">
        <v>153</v>
      </c>
      <c r="C316" s="28">
        <v>1.21E-2</v>
      </c>
      <c r="D316" s="31">
        <v>42449.463194444441</v>
      </c>
      <c r="E316" s="16">
        <v>30.3</v>
      </c>
      <c r="F316" s="16" t="s">
        <v>153</v>
      </c>
      <c r="G316" s="16">
        <f t="shared" si="15"/>
        <v>0.36663000000000001</v>
      </c>
      <c r="H316" s="40">
        <v>-20.29</v>
      </c>
      <c r="I316" s="40">
        <v>-43.06</v>
      </c>
      <c r="J316" s="16">
        <v>386</v>
      </c>
      <c r="K316" s="16">
        <v>103.9</v>
      </c>
      <c r="L316" s="16" t="s">
        <v>151</v>
      </c>
      <c r="M316" s="82"/>
    </row>
    <row r="317" spans="1:13" x14ac:dyDescent="0.2">
      <c r="A317" s="28" t="s">
        <v>347</v>
      </c>
      <c r="B317" s="28" t="s">
        <v>153</v>
      </c>
      <c r="C317" s="28">
        <v>1.9400000000000001E-2</v>
      </c>
      <c r="D317" s="31">
        <v>42438.491666666669</v>
      </c>
      <c r="E317" s="16">
        <v>30.3</v>
      </c>
      <c r="F317" s="16" t="s">
        <v>153</v>
      </c>
      <c r="G317" s="16">
        <f t="shared" si="15"/>
        <v>0.58782000000000001</v>
      </c>
      <c r="H317" s="40">
        <v>-20.29</v>
      </c>
      <c r="I317" s="40">
        <v>-43.06</v>
      </c>
      <c r="J317" s="16">
        <v>386</v>
      </c>
      <c r="K317" s="16">
        <v>103.9</v>
      </c>
      <c r="L317" s="16" t="s">
        <v>151</v>
      </c>
      <c r="M317" s="82"/>
    </row>
    <row r="318" spans="1:13" x14ac:dyDescent="0.2">
      <c r="A318" s="28" t="s">
        <v>347</v>
      </c>
      <c r="B318" s="28" t="s">
        <v>153</v>
      </c>
      <c r="C318" s="28">
        <v>2.2499999999999999E-2</v>
      </c>
      <c r="D318" s="31">
        <v>42445.472222222219</v>
      </c>
      <c r="E318" s="16">
        <v>30.3</v>
      </c>
      <c r="F318" s="16" t="s">
        <v>153</v>
      </c>
      <c r="G318" s="16">
        <f t="shared" si="15"/>
        <v>0.68174999999999997</v>
      </c>
      <c r="H318" s="40">
        <v>-20.29</v>
      </c>
      <c r="I318" s="40">
        <v>-43.06</v>
      </c>
      <c r="J318" s="16">
        <v>386</v>
      </c>
      <c r="K318" s="16">
        <v>103.9</v>
      </c>
      <c r="L318" s="16" t="s">
        <v>151</v>
      </c>
      <c r="M318" s="82"/>
    </row>
    <row r="319" spans="1:13" x14ac:dyDescent="0.2">
      <c r="A319" s="28" t="s">
        <v>348</v>
      </c>
      <c r="B319" s="28">
        <v>1.2999999999999999E-2</v>
      </c>
      <c r="C319" s="28">
        <v>0.40400000000000003</v>
      </c>
      <c r="D319" s="31">
        <v>42374.726388888892</v>
      </c>
      <c r="E319" s="16">
        <v>46.2</v>
      </c>
      <c r="F319" s="16">
        <f>B319*E319</f>
        <v>0.60060000000000002</v>
      </c>
      <c r="G319" s="16">
        <f t="shared" si="15"/>
        <v>18.664800000000003</v>
      </c>
      <c r="H319" s="40">
        <v>-20.27</v>
      </c>
      <c r="I319" s="40">
        <v>-43.17</v>
      </c>
      <c r="J319" s="16">
        <v>569</v>
      </c>
      <c r="K319" s="16">
        <v>334.4</v>
      </c>
      <c r="L319" s="16" t="s">
        <v>151</v>
      </c>
      <c r="M319" s="82"/>
    </row>
    <row r="320" spans="1:13" x14ac:dyDescent="0.2">
      <c r="A320" s="28" t="s">
        <v>348</v>
      </c>
      <c r="B320" s="28">
        <v>0.03</v>
      </c>
      <c r="C320" s="28">
        <v>3.8100000000000002E-2</v>
      </c>
      <c r="D320" s="31">
        <v>42402.638888888891</v>
      </c>
      <c r="E320" s="28">
        <v>24.2</v>
      </c>
      <c r="F320" s="16">
        <f>B320*E320</f>
        <v>0.72599999999999998</v>
      </c>
      <c r="G320" s="16">
        <f t="shared" si="15"/>
        <v>0.92202000000000006</v>
      </c>
      <c r="H320" s="40">
        <v>-19.25</v>
      </c>
      <c r="I320" s="40">
        <v>-42.31</v>
      </c>
      <c r="J320" s="16">
        <v>569</v>
      </c>
      <c r="K320" s="16">
        <v>68.8</v>
      </c>
      <c r="L320" s="16" t="s">
        <v>151</v>
      </c>
      <c r="M320" s="82"/>
    </row>
    <row r="321" spans="1:13" x14ac:dyDescent="0.2">
      <c r="A321" s="28" t="s">
        <v>348</v>
      </c>
      <c r="B321" s="28">
        <v>2.4E-2</v>
      </c>
      <c r="C321" s="28">
        <v>0.45100000000000001</v>
      </c>
      <c r="D321" s="31">
        <v>42388.621527777781</v>
      </c>
      <c r="E321" s="16">
        <v>46.2</v>
      </c>
      <c r="F321" s="16">
        <f>B321*E321</f>
        <v>1.1088</v>
      </c>
      <c r="G321" s="16">
        <f t="shared" si="15"/>
        <v>20.836200000000002</v>
      </c>
      <c r="H321" s="40">
        <v>-20.27</v>
      </c>
      <c r="I321" s="40">
        <v>-43.17</v>
      </c>
      <c r="J321" s="16">
        <v>569</v>
      </c>
      <c r="K321" s="16">
        <v>334.4</v>
      </c>
      <c r="L321" s="16" t="s">
        <v>151</v>
      </c>
      <c r="M321" s="82"/>
    </row>
    <row r="322" spans="1:13" x14ac:dyDescent="0.2">
      <c r="A322" s="28" t="s">
        <v>348</v>
      </c>
      <c r="B322" s="28">
        <v>0.12</v>
      </c>
      <c r="C322" s="28">
        <v>0.32600000000000001</v>
      </c>
      <c r="D322" s="31">
        <v>42381.666666666664</v>
      </c>
      <c r="E322" s="16">
        <v>46.2</v>
      </c>
      <c r="F322" s="16">
        <f>B322*E322</f>
        <v>5.5440000000000005</v>
      </c>
      <c r="G322" s="16">
        <f t="shared" si="15"/>
        <v>15.061200000000001</v>
      </c>
      <c r="H322" s="40">
        <v>-20.27</v>
      </c>
      <c r="I322" s="40">
        <v>-43.17</v>
      </c>
      <c r="J322" s="16">
        <v>569</v>
      </c>
      <c r="K322" s="16">
        <v>334.4</v>
      </c>
      <c r="L322" s="16" t="s">
        <v>151</v>
      </c>
      <c r="M322" s="82"/>
    </row>
    <row r="323" spans="1:13" x14ac:dyDescent="0.2">
      <c r="A323" s="28" t="s">
        <v>348</v>
      </c>
      <c r="B323" s="28">
        <v>0.2</v>
      </c>
      <c r="C323" s="28">
        <v>0.50800000000000001</v>
      </c>
      <c r="D323" s="31">
        <v>42397.430555555555</v>
      </c>
      <c r="E323" s="16">
        <v>46.2</v>
      </c>
      <c r="F323" s="16">
        <f>B323*E323</f>
        <v>9.24</v>
      </c>
      <c r="G323" s="16">
        <f t="shared" si="15"/>
        <v>23.469600000000003</v>
      </c>
      <c r="H323" s="40">
        <v>-19.25</v>
      </c>
      <c r="I323" s="40">
        <v>-42.31</v>
      </c>
      <c r="J323" s="16">
        <v>569</v>
      </c>
      <c r="K323" s="16">
        <v>334.4</v>
      </c>
      <c r="L323" s="16" t="s">
        <v>151</v>
      </c>
      <c r="M323" s="82"/>
    </row>
    <row r="324" spans="1:13" x14ac:dyDescent="0.2">
      <c r="A324" s="28" t="s">
        <v>348</v>
      </c>
      <c r="B324" s="28" t="s">
        <v>153</v>
      </c>
      <c r="C324" s="28">
        <v>1.2999999999999999E-2</v>
      </c>
      <c r="D324" s="31">
        <v>42438.443055555559</v>
      </c>
      <c r="E324" s="16">
        <v>30.3</v>
      </c>
      <c r="F324" s="16" t="s">
        <v>153</v>
      </c>
      <c r="G324" s="16">
        <f t="shared" ref="G324:G337" si="16">E324*C324</f>
        <v>0.39389999999999997</v>
      </c>
      <c r="H324" s="40">
        <v>-20.27</v>
      </c>
      <c r="I324" s="40">
        <v>-43.17</v>
      </c>
      <c r="J324" s="16">
        <v>569</v>
      </c>
      <c r="K324" s="16">
        <v>103.9</v>
      </c>
      <c r="L324" s="16" t="s">
        <v>151</v>
      </c>
      <c r="M324" s="82"/>
    </row>
    <row r="325" spans="1:13" x14ac:dyDescent="0.2">
      <c r="A325" s="28" t="s">
        <v>348</v>
      </c>
      <c r="B325" s="28" t="s">
        <v>153</v>
      </c>
      <c r="C325" s="28">
        <v>3.0700000000000002E-2</v>
      </c>
      <c r="D325" s="31">
        <v>42445.429861111108</v>
      </c>
      <c r="E325" s="16">
        <v>30.3</v>
      </c>
      <c r="F325" s="16" t="s">
        <v>153</v>
      </c>
      <c r="G325" s="16">
        <f t="shared" si="16"/>
        <v>0.93021000000000009</v>
      </c>
      <c r="H325" s="40">
        <v>-20.27</v>
      </c>
      <c r="I325" s="40">
        <v>-43.17</v>
      </c>
      <c r="J325" s="16">
        <v>569</v>
      </c>
      <c r="K325" s="16">
        <v>103.9</v>
      </c>
      <c r="L325" s="16" t="s">
        <v>151</v>
      </c>
      <c r="M325" s="82"/>
    </row>
    <row r="326" spans="1:13" x14ac:dyDescent="0.2">
      <c r="A326" s="28" t="s">
        <v>348</v>
      </c>
      <c r="B326" s="28" t="s">
        <v>153</v>
      </c>
      <c r="C326" s="28">
        <v>7.4999999999999997E-2</v>
      </c>
      <c r="D326" s="31">
        <v>42452.561805555553</v>
      </c>
      <c r="E326" s="16">
        <v>30.3</v>
      </c>
      <c r="F326" s="16" t="s">
        <v>153</v>
      </c>
      <c r="G326" s="16">
        <f t="shared" si="16"/>
        <v>2.2725</v>
      </c>
      <c r="H326" s="40">
        <v>-20.27</v>
      </c>
      <c r="I326" s="40">
        <v>-43.17</v>
      </c>
      <c r="J326" s="16">
        <v>569</v>
      </c>
      <c r="K326" s="16">
        <v>103.9</v>
      </c>
      <c r="L326" s="16" t="s">
        <v>151</v>
      </c>
      <c r="M326" s="82"/>
    </row>
    <row r="327" spans="1:13" x14ac:dyDescent="0.2">
      <c r="A327" s="28" t="s">
        <v>349</v>
      </c>
      <c r="B327" s="28">
        <v>1.4999999999999999E-2</v>
      </c>
      <c r="C327" s="28">
        <v>8.5300000000000001E-2</v>
      </c>
      <c r="D327" s="31">
        <v>42396.659722222219</v>
      </c>
      <c r="E327" s="28">
        <v>46.2</v>
      </c>
      <c r="F327" s="16">
        <f t="shared" ref="F327:F332" si="17">B327*E327</f>
        <v>0.69300000000000006</v>
      </c>
      <c r="G327" s="16">
        <f t="shared" si="16"/>
        <v>3.9408600000000003</v>
      </c>
      <c r="H327" s="40">
        <v>-20.28</v>
      </c>
      <c r="I327" s="40">
        <v>-43.05</v>
      </c>
      <c r="J327" s="16">
        <v>409.8</v>
      </c>
      <c r="K327" s="16">
        <v>409.8</v>
      </c>
      <c r="L327" s="16" t="s">
        <v>151</v>
      </c>
      <c r="M327" s="82"/>
    </row>
    <row r="328" spans="1:13" x14ac:dyDescent="0.2">
      <c r="A328" s="28" t="s">
        <v>350</v>
      </c>
      <c r="B328" s="28">
        <v>2.5000000000000001E-2</v>
      </c>
      <c r="C328" s="28">
        <v>5.8500000000000003E-2</v>
      </c>
      <c r="D328" s="31">
        <v>42376.416666666664</v>
      </c>
      <c r="E328" s="28">
        <v>46.2</v>
      </c>
      <c r="F328" s="16">
        <f t="shared" si="17"/>
        <v>1.155</v>
      </c>
      <c r="G328" s="16">
        <f t="shared" si="16"/>
        <v>2.7027000000000001</v>
      </c>
      <c r="H328" s="40">
        <v>-20.28</v>
      </c>
      <c r="I328" s="40">
        <v>-43.05</v>
      </c>
      <c r="J328" s="16">
        <v>396</v>
      </c>
      <c r="K328" s="16">
        <v>409.8</v>
      </c>
      <c r="L328" s="16" t="s">
        <v>151</v>
      </c>
      <c r="M328" s="82"/>
    </row>
    <row r="329" spans="1:13" x14ac:dyDescent="0.2">
      <c r="A329" s="28" t="s">
        <v>349</v>
      </c>
      <c r="B329" s="28">
        <v>9.5000000000000001E-2</v>
      </c>
      <c r="C329" s="28">
        <v>0.122</v>
      </c>
      <c r="D329" s="31">
        <v>42387.600694444445</v>
      </c>
      <c r="E329" s="28">
        <v>46.2</v>
      </c>
      <c r="F329" s="16">
        <f t="shared" si="17"/>
        <v>4.3890000000000002</v>
      </c>
      <c r="G329" s="16">
        <f t="shared" si="16"/>
        <v>5.6364000000000001</v>
      </c>
      <c r="H329" s="40">
        <v>-20.28</v>
      </c>
      <c r="I329" s="40">
        <v>-43.05</v>
      </c>
      <c r="J329" s="16">
        <v>409.8</v>
      </c>
      <c r="K329" s="16">
        <v>409.8</v>
      </c>
      <c r="L329" s="16" t="s">
        <v>151</v>
      </c>
      <c r="M329" s="82"/>
    </row>
    <row r="330" spans="1:13" x14ac:dyDescent="0.2">
      <c r="A330" s="28" t="s">
        <v>350</v>
      </c>
      <c r="B330" s="28">
        <v>0.15</v>
      </c>
      <c r="C330" s="28">
        <v>0.21</v>
      </c>
      <c r="D330" s="31">
        <v>42384.458333333336</v>
      </c>
      <c r="E330" s="28">
        <v>46.2</v>
      </c>
      <c r="F330" s="16">
        <f t="shared" si="17"/>
        <v>6.9300000000000006</v>
      </c>
      <c r="G330" s="16">
        <f t="shared" si="16"/>
        <v>9.702</v>
      </c>
      <c r="H330" s="40">
        <v>-20.28</v>
      </c>
      <c r="I330" s="40">
        <v>-43.05</v>
      </c>
      <c r="J330" s="16">
        <v>396</v>
      </c>
      <c r="K330" s="16">
        <v>409.8</v>
      </c>
      <c r="L330" s="16" t="s">
        <v>151</v>
      </c>
      <c r="M330" s="82"/>
    </row>
    <row r="331" spans="1:13" x14ac:dyDescent="0.2">
      <c r="A331" s="28" t="s">
        <v>350</v>
      </c>
      <c r="B331" s="28">
        <v>0.22</v>
      </c>
      <c r="C331" s="28">
        <v>0.31</v>
      </c>
      <c r="D331" s="31">
        <v>42387.576388888891</v>
      </c>
      <c r="E331" s="28">
        <v>46.2</v>
      </c>
      <c r="F331" s="16">
        <f t="shared" si="17"/>
        <v>10.164000000000001</v>
      </c>
      <c r="G331" s="16">
        <f t="shared" si="16"/>
        <v>14.322000000000001</v>
      </c>
      <c r="H331" s="40">
        <v>-20.28</v>
      </c>
      <c r="I331" s="40">
        <v>-43.05</v>
      </c>
      <c r="J331" s="16">
        <v>396</v>
      </c>
      <c r="K331" s="16">
        <v>409.8</v>
      </c>
      <c r="L331" s="16" t="s">
        <v>151</v>
      </c>
      <c r="M331" s="82"/>
    </row>
    <row r="332" spans="1:13" x14ac:dyDescent="0.2">
      <c r="A332" s="28" t="s">
        <v>350</v>
      </c>
      <c r="B332" s="28">
        <v>0.44</v>
      </c>
      <c r="C332" s="28">
        <v>0.68100000000000005</v>
      </c>
      <c r="D332" s="31">
        <v>42394.579861111109</v>
      </c>
      <c r="E332" s="28">
        <v>46.2</v>
      </c>
      <c r="F332" s="16">
        <f t="shared" si="17"/>
        <v>20.328000000000003</v>
      </c>
      <c r="G332" s="16">
        <f t="shared" si="16"/>
        <v>31.462200000000003</v>
      </c>
      <c r="H332" s="40">
        <v>-20.28</v>
      </c>
      <c r="I332" s="40">
        <v>-43.05</v>
      </c>
      <c r="J332" s="16">
        <v>396</v>
      </c>
      <c r="K332" s="16">
        <v>409.8</v>
      </c>
      <c r="L332" s="16" t="s">
        <v>151</v>
      </c>
      <c r="M332" s="82"/>
    </row>
    <row r="333" spans="1:13" x14ac:dyDescent="0.2">
      <c r="A333" s="28" t="s">
        <v>350</v>
      </c>
      <c r="B333" s="28" t="s">
        <v>153</v>
      </c>
      <c r="C333" s="28">
        <v>8.3000000000000001E-3</v>
      </c>
      <c r="D333" s="31">
        <v>42445.520138888889</v>
      </c>
      <c r="E333" s="16">
        <v>30.3</v>
      </c>
      <c r="F333" s="16" t="s">
        <v>153</v>
      </c>
      <c r="G333" s="16">
        <f t="shared" si="16"/>
        <v>0.25148999999999999</v>
      </c>
      <c r="H333" s="40">
        <v>-20.28</v>
      </c>
      <c r="I333" s="40">
        <v>-43.05</v>
      </c>
      <c r="J333" s="16">
        <v>396</v>
      </c>
      <c r="K333" s="16">
        <v>112.8</v>
      </c>
      <c r="L333" s="16" t="s">
        <v>151</v>
      </c>
      <c r="M333" s="82"/>
    </row>
    <row r="334" spans="1:13" x14ac:dyDescent="0.2">
      <c r="A334" s="28" t="s">
        <v>350</v>
      </c>
      <c r="B334" s="28" t="s">
        <v>153</v>
      </c>
      <c r="C334" s="28">
        <v>9.5999999999999992E-3</v>
      </c>
      <c r="D334" s="31">
        <v>42438.556944444441</v>
      </c>
      <c r="E334" s="16">
        <v>30.3</v>
      </c>
      <c r="F334" s="16" t="s">
        <v>153</v>
      </c>
      <c r="G334" s="16">
        <f t="shared" si="16"/>
        <v>0.29087999999999997</v>
      </c>
      <c r="H334" s="40">
        <v>-20.28</v>
      </c>
      <c r="I334" s="40">
        <v>-43.05</v>
      </c>
      <c r="J334" s="16">
        <v>396</v>
      </c>
      <c r="K334" s="16">
        <v>112.8</v>
      </c>
      <c r="L334" s="16" t="s">
        <v>151</v>
      </c>
      <c r="M334" s="82"/>
    </row>
    <row r="335" spans="1:13" x14ac:dyDescent="0.2">
      <c r="A335" s="28" t="s">
        <v>349</v>
      </c>
      <c r="B335" s="28" t="s">
        <v>153</v>
      </c>
      <c r="C335" s="28">
        <v>1.1599999999999999E-2</v>
      </c>
      <c r="D335" s="31">
        <v>42439.416666666664</v>
      </c>
      <c r="E335" s="28">
        <v>30.3</v>
      </c>
      <c r="F335" s="16" t="s">
        <v>153</v>
      </c>
      <c r="G335" s="16">
        <f t="shared" si="16"/>
        <v>0.35147999999999996</v>
      </c>
      <c r="H335" s="40">
        <v>-20.28</v>
      </c>
      <c r="I335" s="40">
        <v>-43.05</v>
      </c>
      <c r="J335" s="16">
        <v>396</v>
      </c>
      <c r="K335" s="16">
        <v>112.8</v>
      </c>
      <c r="L335" s="16" t="s">
        <v>151</v>
      </c>
      <c r="M335" s="82"/>
    </row>
    <row r="336" spans="1:13" x14ac:dyDescent="0.2">
      <c r="A336" s="28" t="s">
        <v>349</v>
      </c>
      <c r="B336" s="28" t="s">
        <v>153</v>
      </c>
      <c r="C336" s="28">
        <v>2.6800000000000001E-2</v>
      </c>
      <c r="D336" s="31">
        <v>42433.5</v>
      </c>
      <c r="E336" s="28">
        <v>30.3</v>
      </c>
      <c r="F336" s="16" t="s">
        <v>153</v>
      </c>
      <c r="G336" s="16">
        <f t="shared" si="16"/>
        <v>0.8120400000000001</v>
      </c>
      <c r="H336" s="40">
        <v>-20.28</v>
      </c>
      <c r="I336" s="40">
        <v>-43.05</v>
      </c>
      <c r="J336" s="16">
        <v>396</v>
      </c>
      <c r="K336" s="16">
        <v>112.8</v>
      </c>
      <c r="L336" s="16" t="s">
        <v>151</v>
      </c>
      <c r="M336" s="82"/>
    </row>
    <row r="337" spans="1:13" x14ac:dyDescent="0.2">
      <c r="A337" s="28" t="s">
        <v>349</v>
      </c>
      <c r="B337" s="28" t="s">
        <v>153</v>
      </c>
      <c r="C337" s="28">
        <v>2.86E-2</v>
      </c>
      <c r="D337" s="31">
        <v>42446.416666666664</v>
      </c>
      <c r="E337" s="28">
        <v>30.3</v>
      </c>
      <c r="F337" s="16" t="s">
        <v>153</v>
      </c>
      <c r="G337" s="16">
        <f t="shared" si="16"/>
        <v>0.86658000000000002</v>
      </c>
      <c r="H337" s="40">
        <v>-20.28</v>
      </c>
      <c r="I337" s="40">
        <v>-43.05</v>
      </c>
      <c r="J337" s="16">
        <v>396</v>
      </c>
      <c r="K337" s="16">
        <v>112.8</v>
      </c>
      <c r="L337" s="16" t="s">
        <v>151</v>
      </c>
      <c r="M337" s="82"/>
    </row>
    <row r="338" spans="1:13" x14ac:dyDescent="0.2">
      <c r="A338" s="28" t="s">
        <v>351</v>
      </c>
      <c r="B338" s="28">
        <v>1.4E-2</v>
      </c>
      <c r="C338" s="28" t="s">
        <v>153</v>
      </c>
      <c r="D338" s="31">
        <v>42394.541666666664</v>
      </c>
      <c r="E338" s="28">
        <v>46.2</v>
      </c>
      <c r="F338" s="16">
        <f>B338*E338</f>
        <v>0.64680000000000004</v>
      </c>
      <c r="G338" s="16" t="s">
        <v>153</v>
      </c>
      <c r="H338" s="40">
        <v>-20.29</v>
      </c>
      <c r="I338" s="40">
        <v>-43.06</v>
      </c>
      <c r="J338" s="16">
        <v>410</v>
      </c>
      <c r="K338" s="16">
        <v>409.8</v>
      </c>
      <c r="L338" s="16" t="s">
        <v>151</v>
      </c>
      <c r="M338" s="82"/>
    </row>
    <row r="339" spans="1:13" x14ac:dyDescent="0.2">
      <c r="A339" s="28" t="s">
        <v>351</v>
      </c>
      <c r="B339" s="28">
        <v>1.4999999999999999E-2</v>
      </c>
      <c r="C339" s="28">
        <v>1.8200000000000001E-2</v>
      </c>
      <c r="D339" s="31">
        <v>42376.378472222219</v>
      </c>
      <c r="E339" s="28">
        <v>46.2</v>
      </c>
      <c r="F339" s="16">
        <f>B339*E339</f>
        <v>0.69300000000000006</v>
      </c>
      <c r="G339" s="16">
        <f t="shared" ref="G339:G370" si="18">E339*C339</f>
        <v>0.84084000000000014</v>
      </c>
      <c r="H339" s="40">
        <v>-20.29</v>
      </c>
      <c r="I339" s="40">
        <v>-43.06</v>
      </c>
      <c r="J339" s="16">
        <v>410</v>
      </c>
      <c r="K339" s="16">
        <v>409.8</v>
      </c>
      <c r="L339" s="16" t="s">
        <v>151</v>
      </c>
      <c r="M339" s="82"/>
    </row>
    <row r="340" spans="1:13" x14ac:dyDescent="0.2">
      <c r="A340" s="28" t="s">
        <v>351</v>
      </c>
      <c r="B340" s="28">
        <v>0.02</v>
      </c>
      <c r="C340" s="28">
        <v>2.07E-2</v>
      </c>
      <c r="D340" s="31">
        <v>42384.475694444445</v>
      </c>
      <c r="E340" s="28">
        <v>46.2</v>
      </c>
      <c r="F340" s="16">
        <f>B340*E340</f>
        <v>0.92400000000000004</v>
      </c>
      <c r="G340" s="16">
        <f t="shared" si="18"/>
        <v>0.95634000000000008</v>
      </c>
      <c r="H340" s="40">
        <v>-20.29</v>
      </c>
      <c r="I340" s="40">
        <v>-43.06</v>
      </c>
      <c r="J340" s="16">
        <v>410</v>
      </c>
      <c r="K340" s="16">
        <v>409.8</v>
      </c>
      <c r="L340" s="16" t="s">
        <v>151</v>
      </c>
      <c r="M340" s="82"/>
    </row>
    <row r="341" spans="1:13" x14ac:dyDescent="0.2">
      <c r="A341" s="28" t="s">
        <v>351</v>
      </c>
      <c r="B341" s="28">
        <v>3.5000000000000003E-2</v>
      </c>
      <c r="C341" s="28">
        <v>1.5299999999999999E-2</v>
      </c>
      <c r="D341" s="31">
        <v>42387.536111111112</v>
      </c>
      <c r="E341" s="28">
        <v>46.2</v>
      </c>
      <c r="F341" s="16">
        <f>B341*E341</f>
        <v>1.6170000000000002</v>
      </c>
      <c r="G341" s="16">
        <f t="shared" si="18"/>
        <v>0.70686000000000004</v>
      </c>
      <c r="H341" s="40">
        <v>-20.29</v>
      </c>
      <c r="I341" s="40">
        <v>-43.06</v>
      </c>
      <c r="J341" s="16">
        <v>410</v>
      </c>
      <c r="K341" s="16">
        <v>409.8</v>
      </c>
      <c r="L341" s="16" t="s">
        <v>151</v>
      </c>
      <c r="M341" s="82"/>
    </row>
    <row r="342" spans="1:13" x14ac:dyDescent="0.2">
      <c r="A342" s="28" t="s">
        <v>351</v>
      </c>
      <c r="B342" s="28" t="s">
        <v>153</v>
      </c>
      <c r="C342" s="28">
        <v>1.0200000000000001E-2</v>
      </c>
      <c r="D342" s="31">
        <v>42445.552777777775</v>
      </c>
      <c r="E342" s="16">
        <v>30.3</v>
      </c>
      <c r="F342" s="16" t="s">
        <v>153</v>
      </c>
      <c r="G342" s="16">
        <f t="shared" si="18"/>
        <v>0.30906000000000006</v>
      </c>
      <c r="H342" s="40">
        <v>-20.29</v>
      </c>
      <c r="I342" s="40">
        <v>-43.06</v>
      </c>
      <c r="J342" s="16">
        <v>410</v>
      </c>
      <c r="K342" s="16">
        <v>112.8</v>
      </c>
      <c r="L342" s="16" t="s">
        <v>151</v>
      </c>
      <c r="M342" s="82"/>
    </row>
    <row r="343" spans="1:13" x14ac:dyDescent="0.2">
      <c r="A343" s="28" t="s">
        <v>352</v>
      </c>
      <c r="B343" s="28">
        <v>3.5000000000000003E-2</v>
      </c>
      <c r="C343" s="28">
        <v>9.0300000000000005E-2</v>
      </c>
      <c r="D343" s="31">
        <v>42376.445138888892</v>
      </c>
      <c r="E343" s="16">
        <v>46.2</v>
      </c>
      <c r="F343" s="16">
        <f>B343*E343</f>
        <v>1.6170000000000002</v>
      </c>
      <c r="G343" s="16">
        <f t="shared" si="18"/>
        <v>4.1718600000000006</v>
      </c>
      <c r="H343" s="40">
        <v>-20.27</v>
      </c>
      <c r="I343" s="40">
        <v>-42.99</v>
      </c>
      <c r="J343" s="16">
        <v>385</v>
      </c>
      <c r="K343" s="16">
        <v>409.8</v>
      </c>
      <c r="L343" s="16" t="s">
        <v>151</v>
      </c>
      <c r="M343" s="82"/>
    </row>
    <row r="344" spans="1:13" x14ac:dyDescent="0.2">
      <c r="A344" s="28" t="s">
        <v>352</v>
      </c>
      <c r="B344" s="28">
        <v>0.14000000000000001</v>
      </c>
      <c r="C344" s="28">
        <v>0.17899999999999999</v>
      </c>
      <c r="D344" s="31">
        <v>42384.430555555555</v>
      </c>
      <c r="E344" s="16">
        <v>46.2</v>
      </c>
      <c r="F344" s="16">
        <f>B344*E344</f>
        <v>6.4680000000000009</v>
      </c>
      <c r="G344" s="16">
        <f t="shared" si="18"/>
        <v>8.2698</v>
      </c>
      <c r="H344" s="40">
        <v>-20.27</v>
      </c>
      <c r="I344" s="40">
        <v>-42.99</v>
      </c>
      <c r="J344" s="16">
        <v>385</v>
      </c>
      <c r="K344" s="16">
        <v>409.8</v>
      </c>
      <c r="L344" s="16" t="s">
        <v>151</v>
      </c>
      <c r="M344" s="82"/>
    </row>
    <row r="345" spans="1:13" x14ac:dyDescent="0.2">
      <c r="A345" s="28" t="s">
        <v>352</v>
      </c>
      <c r="B345" s="28">
        <v>0.14000000000000001</v>
      </c>
      <c r="C345" s="28">
        <v>0.20799999999999999</v>
      </c>
      <c r="D345" s="31">
        <v>42387.597916666666</v>
      </c>
      <c r="E345" s="16">
        <v>46.2</v>
      </c>
      <c r="F345" s="16">
        <f>B345*E345</f>
        <v>6.4680000000000009</v>
      </c>
      <c r="G345" s="16">
        <f t="shared" si="18"/>
        <v>9.6096000000000004</v>
      </c>
      <c r="H345" s="40">
        <v>-20.27</v>
      </c>
      <c r="I345" s="40">
        <v>-42.99</v>
      </c>
      <c r="J345" s="16">
        <v>385</v>
      </c>
      <c r="K345" s="16">
        <v>409.8</v>
      </c>
      <c r="L345" s="16" t="s">
        <v>151</v>
      </c>
      <c r="M345" s="82"/>
    </row>
    <row r="346" spans="1:13" x14ac:dyDescent="0.2">
      <c r="A346" s="28" t="s">
        <v>352</v>
      </c>
      <c r="B346" s="28">
        <v>0.39</v>
      </c>
      <c r="C346" s="28">
        <v>0.69899999999999995</v>
      </c>
      <c r="D346" s="31">
        <v>42394.611111111109</v>
      </c>
      <c r="E346" s="16">
        <v>46.2</v>
      </c>
      <c r="F346" s="16">
        <f>B346*E346</f>
        <v>18.018000000000001</v>
      </c>
      <c r="G346" s="16">
        <f t="shared" si="18"/>
        <v>32.293799999999997</v>
      </c>
      <c r="H346" s="40">
        <v>-20.27</v>
      </c>
      <c r="I346" s="40">
        <v>-42.99</v>
      </c>
      <c r="J346" s="16">
        <v>385</v>
      </c>
      <c r="K346" s="16">
        <v>409.8</v>
      </c>
      <c r="L346" s="16" t="s">
        <v>151</v>
      </c>
      <c r="M346" s="82"/>
    </row>
    <row r="347" spans="1:13" x14ac:dyDescent="0.2">
      <c r="A347" s="28" t="s">
        <v>352</v>
      </c>
      <c r="B347" s="28" t="s">
        <v>153</v>
      </c>
      <c r="C347" s="28">
        <v>9.4999999999999998E-3</v>
      </c>
      <c r="D347" s="31">
        <v>42449.495833333334</v>
      </c>
      <c r="E347" s="16">
        <v>30.3</v>
      </c>
      <c r="F347" s="16" t="s">
        <v>153</v>
      </c>
      <c r="G347" s="16">
        <f t="shared" si="18"/>
        <v>0.28784999999999999</v>
      </c>
      <c r="H347" s="40">
        <v>-20.29</v>
      </c>
      <c r="I347" s="40">
        <v>-43.06</v>
      </c>
      <c r="J347" s="16">
        <v>385</v>
      </c>
      <c r="K347" s="16">
        <v>112.8</v>
      </c>
      <c r="L347" s="16" t="s">
        <v>151</v>
      </c>
      <c r="M347" s="82"/>
    </row>
    <row r="348" spans="1:13" x14ac:dyDescent="0.2">
      <c r="A348" s="28" t="s">
        <v>352</v>
      </c>
      <c r="B348" s="28" t="s">
        <v>153</v>
      </c>
      <c r="C348" s="28">
        <v>1.11E-2</v>
      </c>
      <c r="D348" s="31">
        <v>42445.498611111114</v>
      </c>
      <c r="E348" s="16">
        <v>30.3</v>
      </c>
      <c r="F348" s="16" t="s">
        <v>153</v>
      </c>
      <c r="G348" s="16">
        <f t="shared" si="18"/>
        <v>0.33633000000000002</v>
      </c>
      <c r="H348" s="40">
        <v>-20.29</v>
      </c>
      <c r="I348" s="40">
        <v>-43.06</v>
      </c>
      <c r="J348" s="16">
        <v>385</v>
      </c>
      <c r="K348" s="16">
        <v>112.8</v>
      </c>
      <c r="L348" s="16" t="s">
        <v>151</v>
      </c>
      <c r="M348" s="82"/>
    </row>
    <row r="349" spans="1:13" x14ac:dyDescent="0.2">
      <c r="A349" s="28" t="s">
        <v>352</v>
      </c>
      <c r="B349" s="28" t="s">
        <v>153</v>
      </c>
      <c r="C349" s="28">
        <v>1.1299999999999999E-2</v>
      </c>
      <c r="D349" s="31">
        <v>42438.520833333336</v>
      </c>
      <c r="E349" s="16">
        <v>30.3</v>
      </c>
      <c r="F349" s="16" t="s">
        <v>153</v>
      </c>
      <c r="G349" s="16">
        <f t="shared" si="18"/>
        <v>0.34238999999999997</v>
      </c>
      <c r="H349" s="40">
        <v>-20.29</v>
      </c>
      <c r="I349" s="40">
        <v>-43.06</v>
      </c>
      <c r="J349" s="16">
        <v>385</v>
      </c>
      <c r="K349" s="16">
        <v>112.8</v>
      </c>
      <c r="L349" s="16" t="s">
        <v>151</v>
      </c>
      <c r="M349" s="82"/>
    </row>
    <row r="350" spans="1:13" x14ac:dyDescent="0.2">
      <c r="A350" s="28" t="s">
        <v>353</v>
      </c>
      <c r="B350" s="28">
        <v>2.7E-2</v>
      </c>
      <c r="C350" s="28">
        <v>3.6900000000000002E-2</v>
      </c>
      <c r="D350" s="31">
        <v>42403.420138888891</v>
      </c>
      <c r="E350" s="28">
        <v>138.72999999999999</v>
      </c>
      <c r="F350" s="16">
        <f>B350*E350</f>
        <v>3.7457099999999999</v>
      </c>
      <c r="G350" s="16">
        <f t="shared" si="18"/>
        <v>5.1191370000000003</v>
      </c>
      <c r="H350" s="40">
        <v>-20.239999999999998</v>
      </c>
      <c r="I350" s="40">
        <v>-42.88</v>
      </c>
      <c r="J350" s="16">
        <v>374</v>
      </c>
      <c r="K350" s="16">
        <v>374</v>
      </c>
      <c r="L350" s="16" t="s">
        <v>151</v>
      </c>
      <c r="M350" s="82"/>
    </row>
    <row r="351" spans="1:13" x14ac:dyDescent="0.2">
      <c r="A351" s="28" t="s">
        <v>353</v>
      </c>
      <c r="B351" s="28">
        <v>4.3999999999999997E-2</v>
      </c>
      <c r="C351" s="28">
        <v>3.8600000000000002E-2</v>
      </c>
      <c r="D351" s="31">
        <v>42383.53125</v>
      </c>
      <c r="E351" s="16">
        <v>233</v>
      </c>
      <c r="F351" s="16">
        <f>B351*E351</f>
        <v>10.251999999999999</v>
      </c>
      <c r="G351" s="16">
        <f t="shared" si="18"/>
        <v>8.9938000000000002</v>
      </c>
      <c r="H351" s="40">
        <v>-20.239999999999998</v>
      </c>
      <c r="I351" s="40">
        <v>-42.88</v>
      </c>
      <c r="J351" s="16">
        <v>374</v>
      </c>
      <c r="K351" s="16">
        <v>392.4</v>
      </c>
      <c r="L351" s="16" t="s">
        <v>151</v>
      </c>
      <c r="M351" s="82"/>
    </row>
    <row r="352" spans="1:13" x14ac:dyDescent="0.2">
      <c r="A352" s="28" t="s">
        <v>353</v>
      </c>
      <c r="B352" s="28">
        <v>6.3E-2</v>
      </c>
      <c r="C352" s="28">
        <v>0.13200000000000001</v>
      </c>
      <c r="D352" s="31">
        <v>42390.6875</v>
      </c>
      <c r="E352" s="16">
        <v>233</v>
      </c>
      <c r="F352" s="16">
        <f>B352*E352</f>
        <v>14.679</v>
      </c>
      <c r="G352" s="16">
        <f t="shared" si="18"/>
        <v>30.756</v>
      </c>
      <c r="H352" s="40">
        <v>-20.239999999999998</v>
      </c>
      <c r="I352" s="40">
        <v>-42.88</v>
      </c>
      <c r="J352" s="16">
        <v>374</v>
      </c>
      <c r="K352" s="16">
        <v>392.4</v>
      </c>
      <c r="L352" s="16" t="s">
        <v>151</v>
      </c>
      <c r="M352" s="82"/>
    </row>
    <row r="353" spans="1:13" x14ac:dyDescent="0.2">
      <c r="A353" s="28" t="s">
        <v>353</v>
      </c>
      <c r="B353" s="28">
        <v>0.08</v>
      </c>
      <c r="C353" s="28">
        <v>9.1700000000000004E-2</v>
      </c>
      <c r="D353" s="31">
        <v>42396.5625</v>
      </c>
      <c r="E353" s="16">
        <v>233</v>
      </c>
      <c r="F353" s="16">
        <f>B353*E353</f>
        <v>18.64</v>
      </c>
      <c r="G353" s="16">
        <f t="shared" si="18"/>
        <v>21.366099999999999</v>
      </c>
      <c r="H353" s="40">
        <v>-20.239999999999998</v>
      </c>
      <c r="I353" s="40">
        <v>-42.88</v>
      </c>
      <c r="J353" s="16">
        <v>374</v>
      </c>
      <c r="K353" s="16">
        <v>392.4</v>
      </c>
      <c r="L353" s="16" t="s">
        <v>151</v>
      </c>
      <c r="M353" s="82"/>
    </row>
    <row r="354" spans="1:13" x14ac:dyDescent="0.2">
      <c r="A354" s="28" t="s">
        <v>353</v>
      </c>
      <c r="B354" s="28" t="s">
        <v>153</v>
      </c>
      <c r="C354" s="28">
        <v>8.6999999999999994E-3</v>
      </c>
      <c r="D354" s="31">
        <v>42439.419444444444</v>
      </c>
      <c r="E354" s="16">
        <v>146</v>
      </c>
      <c r="F354" s="16" t="s">
        <v>153</v>
      </c>
      <c r="G354" s="16">
        <f t="shared" si="18"/>
        <v>1.2702</v>
      </c>
      <c r="H354" s="40">
        <v>-20.239999999999998</v>
      </c>
      <c r="I354" s="40">
        <v>-42.88</v>
      </c>
      <c r="J354" s="16">
        <v>374</v>
      </c>
      <c r="K354" s="16">
        <v>374</v>
      </c>
      <c r="L354" s="16" t="s">
        <v>151</v>
      </c>
      <c r="M354" s="82"/>
    </row>
    <row r="355" spans="1:13" x14ac:dyDescent="0.2">
      <c r="A355" s="28" t="s">
        <v>353</v>
      </c>
      <c r="B355" s="28" t="s">
        <v>153</v>
      </c>
      <c r="C355" s="28">
        <v>1.1599999999999999E-2</v>
      </c>
      <c r="D355" s="31">
        <v>42446.407638888886</v>
      </c>
      <c r="E355" s="16">
        <v>146</v>
      </c>
      <c r="F355" s="16" t="s">
        <v>153</v>
      </c>
      <c r="G355" s="16">
        <f t="shared" si="18"/>
        <v>1.6936</v>
      </c>
      <c r="H355" s="40">
        <v>-20.239999999999998</v>
      </c>
      <c r="I355" s="40">
        <v>-42.88</v>
      </c>
      <c r="J355" s="16">
        <v>374</v>
      </c>
      <c r="K355" s="16">
        <v>374</v>
      </c>
      <c r="L355" s="16" t="s">
        <v>151</v>
      </c>
      <c r="M355" s="82"/>
    </row>
    <row r="356" spans="1:13" x14ac:dyDescent="0.2">
      <c r="A356" s="28" t="s">
        <v>353</v>
      </c>
      <c r="B356" s="28" t="s">
        <v>153</v>
      </c>
      <c r="C356" s="28">
        <v>1.6E-2</v>
      </c>
      <c r="D356" s="31">
        <v>42451.631944444445</v>
      </c>
      <c r="E356" s="16">
        <v>146</v>
      </c>
      <c r="F356" s="16" t="s">
        <v>153</v>
      </c>
      <c r="G356" s="16">
        <f t="shared" si="18"/>
        <v>2.3359999999999999</v>
      </c>
      <c r="H356" s="40">
        <v>-20.239999999999998</v>
      </c>
      <c r="I356" s="40">
        <v>-42.88</v>
      </c>
      <c r="J356" s="16">
        <v>374</v>
      </c>
      <c r="K356" s="16">
        <v>374</v>
      </c>
      <c r="L356" s="16" t="s">
        <v>151</v>
      </c>
      <c r="M356" s="82"/>
    </row>
    <row r="357" spans="1:13" x14ac:dyDescent="0.2">
      <c r="A357" s="28" t="s">
        <v>353</v>
      </c>
      <c r="B357" s="28" t="s">
        <v>153</v>
      </c>
      <c r="C357" s="28">
        <v>1.6400000000000001E-2</v>
      </c>
      <c r="D357" s="31">
        <v>42376.53125</v>
      </c>
      <c r="E357" s="16">
        <v>233</v>
      </c>
      <c r="F357" s="16" t="s">
        <v>153</v>
      </c>
      <c r="G357" s="16">
        <f t="shared" si="18"/>
        <v>3.8212000000000002</v>
      </c>
      <c r="H357" s="40">
        <v>-20.239999999999998</v>
      </c>
      <c r="I357" s="40">
        <v>-42.88</v>
      </c>
      <c r="J357" s="16">
        <v>374</v>
      </c>
      <c r="K357" s="16">
        <v>392.4</v>
      </c>
      <c r="L357" s="16" t="s">
        <v>151</v>
      </c>
      <c r="M357" s="82"/>
    </row>
    <row r="358" spans="1:13" x14ac:dyDescent="0.2">
      <c r="A358" s="28" t="s">
        <v>354</v>
      </c>
      <c r="B358" s="28">
        <v>0.05</v>
      </c>
      <c r="C358" s="28">
        <v>5.5899999999999998E-2</v>
      </c>
      <c r="D358" s="31">
        <v>42383.5</v>
      </c>
      <c r="E358" s="28">
        <v>233</v>
      </c>
      <c r="F358" s="16">
        <f>B358*E358</f>
        <v>11.65</v>
      </c>
      <c r="G358" s="16">
        <f t="shared" si="18"/>
        <v>13.024699999999999</v>
      </c>
      <c r="H358" s="40">
        <v>-20.21</v>
      </c>
      <c r="I358" s="40">
        <v>-42.87</v>
      </c>
      <c r="J358" s="16">
        <v>378</v>
      </c>
      <c r="K358" s="16">
        <v>392.4</v>
      </c>
      <c r="L358" s="16" t="s">
        <v>151</v>
      </c>
      <c r="M358" s="82"/>
    </row>
    <row r="359" spans="1:13" x14ac:dyDescent="0.2">
      <c r="A359" s="28" t="s">
        <v>354</v>
      </c>
      <c r="B359" s="28">
        <v>6.5000000000000002E-2</v>
      </c>
      <c r="C359" s="28">
        <v>4.8000000000000001E-2</v>
      </c>
      <c r="D359" s="31">
        <v>42390.666666666664</v>
      </c>
      <c r="E359" s="28">
        <v>233</v>
      </c>
      <c r="F359" s="16">
        <f>B359*E359</f>
        <v>15.145000000000001</v>
      </c>
      <c r="G359" s="16">
        <f t="shared" si="18"/>
        <v>11.184000000000001</v>
      </c>
      <c r="H359" s="40">
        <v>-20.21</v>
      </c>
      <c r="I359" s="40">
        <v>-42.87</v>
      </c>
      <c r="J359" s="16">
        <v>378</v>
      </c>
      <c r="K359" s="16">
        <v>392.4</v>
      </c>
      <c r="L359" s="16" t="s">
        <v>151</v>
      </c>
      <c r="M359" s="82"/>
    </row>
    <row r="360" spans="1:13" x14ac:dyDescent="0.2">
      <c r="A360" s="28" t="s">
        <v>354</v>
      </c>
      <c r="B360" s="28" t="s">
        <v>153</v>
      </c>
      <c r="C360" s="28">
        <v>7.4999999999999997E-3</v>
      </c>
      <c r="D360" s="31">
        <v>42439.443055555559</v>
      </c>
      <c r="E360" s="28">
        <v>146</v>
      </c>
      <c r="F360" s="16" t="s">
        <v>153</v>
      </c>
      <c r="G360" s="16">
        <f t="shared" si="18"/>
        <v>1.095</v>
      </c>
      <c r="H360" s="40">
        <v>-20.21</v>
      </c>
      <c r="I360" s="40">
        <v>-42.87</v>
      </c>
      <c r="J360" s="16">
        <v>378</v>
      </c>
      <c r="K360" s="16">
        <v>378</v>
      </c>
      <c r="L360" s="16" t="s">
        <v>151</v>
      </c>
      <c r="M360" s="82"/>
    </row>
    <row r="361" spans="1:13" x14ac:dyDescent="0.2">
      <c r="A361" s="28" t="s">
        <v>354</v>
      </c>
      <c r="B361" s="28" t="s">
        <v>153</v>
      </c>
      <c r="C361" s="28">
        <v>7.7999999999999996E-3</v>
      </c>
      <c r="D361" s="31">
        <v>42451.590277777781</v>
      </c>
      <c r="E361" s="28">
        <v>146</v>
      </c>
      <c r="F361" s="16" t="s">
        <v>153</v>
      </c>
      <c r="G361" s="16">
        <f t="shared" si="18"/>
        <v>1.1388</v>
      </c>
      <c r="H361" s="40">
        <v>-20.21</v>
      </c>
      <c r="I361" s="40">
        <v>-42.87</v>
      </c>
      <c r="J361" s="16">
        <v>378</v>
      </c>
      <c r="K361" s="16">
        <v>378</v>
      </c>
      <c r="L361" s="16" t="s">
        <v>151</v>
      </c>
      <c r="M361" s="82"/>
    </row>
    <row r="362" spans="1:13" x14ac:dyDescent="0.2">
      <c r="A362" s="28" t="s">
        <v>354</v>
      </c>
      <c r="B362" s="28" t="s">
        <v>153</v>
      </c>
      <c r="C362" s="28">
        <v>1.4999999999999999E-2</v>
      </c>
      <c r="D362" s="31">
        <v>42446.436111111114</v>
      </c>
      <c r="E362" s="28">
        <v>146</v>
      </c>
      <c r="F362" s="16" t="s">
        <v>153</v>
      </c>
      <c r="G362" s="16">
        <f t="shared" si="18"/>
        <v>2.19</v>
      </c>
      <c r="H362" s="40">
        <v>-20.21</v>
      </c>
      <c r="I362" s="40">
        <v>-42.87</v>
      </c>
      <c r="J362" s="16">
        <v>378</v>
      </c>
      <c r="K362" s="16">
        <v>378</v>
      </c>
      <c r="L362" s="16" t="s">
        <v>151</v>
      </c>
      <c r="M362" s="82"/>
    </row>
    <row r="363" spans="1:13" x14ac:dyDescent="0.2">
      <c r="A363" s="28" t="s">
        <v>354</v>
      </c>
      <c r="B363" s="28" t="s">
        <v>153</v>
      </c>
      <c r="C363" s="28">
        <v>2.8000000000000001E-2</v>
      </c>
      <c r="D363" s="31">
        <v>42376.578472222223</v>
      </c>
      <c r="E363" s="16">
        <v>233</v>
      </c>
      <c r="F363" s="16" t="s">
        <v>153</v>
      </c>
      <c r="G363" s="16">
        <f t="shared" si="18"/>
        <v>6.524</v>
      </c>
      <c r="H363" s="40">
        <v>-20.21</v>
      </c>
      <c r="I363" s="40">
        <v>-42.87</v>
      </c>
      <c r="J363" s="16">
        <v>378</v>
      </c>
      <c r="K363" s="16">
        <v>392.4</v>
      </c>
      <c r="L363" s="16" t="s">
        <v>151</v>
      </c>
      <c r="M363" s="82"/>
    </row>
    <row r="364" spans="1:13" x14ac:dyDescent="0.2">
      <c r="A364" s="28" t="s">
        <v>354</v>
      </c>
      <c r="B364" s="28" t="s">
        <v>153</v>
      </c>
      <c r="C364" s="28">
        <v>4.4600000000000001E-2</v>
      </c>
      <c r="D364" s="31">
        <v>42396.541666666664</v>
      </c>
      <c r="E364" s="28">
        <v>233</v>
      </c>
      <c r="F364" s="16" t="s">
        <v>153</v>
      </c>
      <c r="G364" s="16">
        <f t="shared" si="18"/>
        <v>10.3918</v>
      </c>
      <c r="H364" s="40">
        <v>-20.21</v>
      </c>
      <c r="I364" s="40">
        <v>-42.87</v>
      </c>
      <c r="J364" s="16">
        <v>378</v>
      </c>
      <c r="K364" s="16">
        <v>392.4</v>
      </c>
      <c r="L364" s="16" t="s">
        <v>151</v>
      </c>
      <c r="M364" s="82"/>
    </row>
    <row r="365" spans="1:13" x14ac:dyDescent="0.2">
      <c r="A365" s="28" t="s">
        <v>355</v>
      </c>
      <c r="B365" s="28">
        <v>1.2E-2</v>
      </c>
      <c r="C365" s="28">
        <v>2.1399999999999999E-2</v>
      </c>
      <c r="D365" s="31">
        <v>42376.625</v>
      </c>
      <c r="E365" s="28">
        <v>233</v>
      </c>
      <c r="F365" s="16">
        <f>B365*E365</f>
        <v>2.7960000000000003</v>
      </c>
      <c r="G365" s="16">
        <f t="shared" si="18"/>
        <v>4.9861999999999993</v>
      </c>
      <c r="H365" s="40">
        <v>-20.18</v>
      </c>
      <c r="I365" s="40">
        <v>-42.82</v>
      </c>
      <c r="J365" s="16">
        <v>378</v>
      </c>
      <c r="K365" s="16">
        <v>392.4</v>
      </c>
      <c r="L365" s="16" t="s">
        <v>151</v>
      </c>
      <c r="M365" s="82"/>
    </row>
    <row r="366" spans="1:13" x14ac:dyDescent="0.2">
      <c r="A366" s="28" t="s">
        <v>355</v>
      </c>
      <c r="B366" s="28">
        <v>3.9E-2</v>
      </c>
      <c r="C366" s="28">
        <v>9.35E-2</v>
      </c>
      <c r="D366" s="31">
        <v>42390.625</v>
      </c>
      <c r="E366" s="28">
        <v>233</v>
      </c>
      <c r="F366" s="16">
        <f>B366*E366</f>
        <v>9.0869999999999997</v>
      </c>
      <c r="G366" s="16">
        <f t="shared" si="18"/>
        <v>21.785499999999999</v>
      </c>
      <c r="H366" s="40">
        <v>-20.18</v>
      </c>
      <c r="I366" s="40">
        <v>-42.82</v>
      </c>
      <c r="J366" s="16">
        <v>378</v>
      </c>
      <c r="K366" s="16">
        <v>392.4</v>
      </c>
      <c r="L366" s="16" t="s">
        <v>151</v>
      </c>
      <c r="M366" s="82"/>
    </row>
    <row r="367" spans="1:13" x14ac:dyDescent="0.2">
      <c r="A367" s="28" t="s">
        <v>355</v>
      </c>
      <c r="B367" s="28">
        <v>5.2999999999999999E-2</v>
      </c>
      <c r="C367" s="28">
        <v>5.5E-2</v>
      </c>
      <c r="D367" s="31">
        <v>42383.475694444445</v>
      </c>
      <c r="E367" s="28">
        <v>233</v>
      </c>
      <c r="F367" s="16">
        <f>B367*E367</f>
        <v>12.349</v>
      </c>
      <c r="G367" s="16">
        <f t="shared" si="18"/>
        <v>12.815</v>
      </c>
      <c r="H367" s="40">
        <v>-20.18</v>
      </c>
      <c r="I367" s="40">
        <v>-42.82</v>
      </c>
      <c r="J367" s="16">
        <v>378</v>
      </c>
      <c r="K367" s="16">
        <v>392.4</v>
      </c>
      <c r="L367" s="16" t="s">
        <v>151</v>
      </c>
      <c r="M367" s="82"/>
    </row>
    <row r="368" spans="1:13" x14ac:dyDescent="0.2">
      <c r="A368" s="28" t="s">
        <v>355</v>
      </c>
      <c r="B368" s="28" t="s">
        <v>153</v>
      </c>
      <c r="C368" s="28">
        <v>9.9000000000000008E-3</v>
      </c>
      <c r="D368" s="31">
        <v>42439.484722222223</v>
      </c>
      <c r="E368" s="16">
        <v>146</v>
      </c>
      <c r="F368" s="16" t="s">
        <v>153</v>
      </c>
      <c r="G368" s="16">
        <f t="shared" si="18"/>
        <v>1.4454</v>
      </c>
      <c r="H368" s="40">
        <v>-20.18</v>
      </c>
      <c r="I368" s="40">
        <v>-42.82</v>
      </c>
      <c r="J368" s="16">
        <v>378</v>
      </c>
      <c r="K368" s="16">
        <v>378</v>
      </c>
      <c r="L368" s="16" t="s">
        <v>151</v>
      </c>
      <c r="M368" s="82"/>
    </row>
    <row r="369" spans="1:13" x14ac:dyDescent="0.2">
      <c r="A369" s="28" t="s">
        <v>355</v>
      </c>
      <c r="B369" s="28" t="s">
        <v>153</v>
      </c>
      <c r="C369" s="28">
        <v>1.5800000000000002E-2</v>
      </c>
      <c r="D369" s="31">
        <v>42446.486111111109</v>
      </c>
      <c r="E369" s="16">
        <v>146</v>
      </c>
      <c r="F369" s="16" t="s">
        <v>153</v>
      </c>
      <c r="G369" s="16">
        <f t="shared" si="18"/>
        <v>2.3068000000000004</v>
      </c>
      <c r="H369" s="40">
        <v>-20.18</v>
      </c>
      <c r="I369" s="40">
        <v>-42.82</v>
      </c>
      <c r="J369" s="16">
        <v>378</v>
      </c>
      <c r="K369" s="16">
        <v>378</v>
      </c>
      <c r="L369" s="16" t="s">
        <v>151</v>
      </c>
      <c r="M369" s="82"/>
    </row>
    <row r="370" spans="1:13" x14ac:dyDescent="0.2">
      <c r="A370" s="28" t="s">
        <v>355</v>
      </c>
      <c r="B370" s="28" t="s">
        <v>153</v>
      </c>
      <c r="C370" s="28">
        <v>2.6800000000000001E-2</v>
      </c>
      <c r="D370" s="31">
        <v>42396.489583333336</v>
      </c>
      <c r="E370" s="28">
        <v>233</v>
      </c>
      <c r="F370" s="16" t="s">
        <v>153</v>
      </c>
      <c r="G370" s="16">
        <f t="shared" si="18"/>
        <v>6.2444000000000006</v>
      </c>
      <c r="H370" s="40">
        <v>-20.18</v>
      </c>
      <c r="I370" s="40">
        <v>-42.82</v>
      </c>
      <c r="J370" s="16">
        <v>378</v>
      </c>
      <c r="K370" s="16">
        <v>392.4</v>
      </c>
      <c r="L370" s="16" t="s">
        <v>151</v>
      </c>
      <c r="M370" s="82"/>
    </row>
    <row r="371" spans="1:13" x14ac:dyDescent="0.2">
      <c r="A371" s="28" t="s">
        <v>356</v>
      </c>
      <c r="B371" s="28">
        <v>1.2E-2</v>
      </c>
      <c r="C371" s="28">
        <v>2.52E-2</v>
      </c>
      <c r="D371" s="31">
        <v>42376.626388888886</v>
      </c>
      <c r="E371" s="28">
        <v>233</v>
      </c>
      <c r="F371" s="16">
        <f>B371*E371</f>
        <v>2.7960000000000003</v>
      </c>
      <c r="G371" s="16">
        <f t="shared" ref="G371:G402" si="19">E371*C371</f>
        <v>5.8715999999999999</v>
      </c>
      <c r="H371" s="40">
        <v>-20.13</v>
      </c>
      <c r="I371" s="40">
        <v>-42.79</v>
      </c>
      <c r="J371" s="16">
        <v>283</v>
      </c>
      <c r="K371" s="16">
        <v>392.4</v>
      </c>
      <c r="L371" s="16" t="s">
        <v>151</v>
      </c>
      <c r="M371" s="82"/>
    </row>
    <row r="372" spans="1:13" x14ac:dyDescent="0.2">
      <c r="A372" s="28" t="s">
        <v>356</v>
      </c>
      <c r="B372" s="28">
        <v>0.04</v>
      </c>
      <c r="C372" s="28">
        <v>0.104</v>
      </c>
      <c r="D372" s="31">
        <v>42390.520833333336</v>
      </c>
      <c r="E372" s="28">
        <v>233</v>
      </c>
      <c r="F372" s="16">
        <f>B372*E372</f>
        <v>9.32</v>
      </c>
      <c r="G372" s="16">
        <f t="shared" si="19"/>
        <v>24.231999999999999</v>
      </c>
      <c r="H372" s="40">
        <v>-20.13</v>
      </c>
      <c r="I372" s="40">
        <v>-42.79</v>
      </c>
      <c r="J372" s="16">
        <v>283</v>
      </c>
      <c r="K372" s="16">
        <v>392.4</v>
      </c>
      <c r="L372" s="16" t="s">
        <v>151</v>
      </c>
      <c r="M372" s="82"/>
    </row>
    <row r="373" spans="1:13" x14ac:dyDescent="0.2">
      <c r="A373" s="28" t="s">
        <v>356</v>
      </c>
      <c r="B373" s="28">
        <v>5.5E-2</v>
      </c>
      <c r="C373" s="28">
        <v>5.3800000000000001E-2</v>
      </c>
      <c r="D373" s="31">
        <v>42383.451388888891</v>
      </c>
      <c r="E373" s="28">
        <v>233</v>
      </c>
      <c r="F373" s="16">
        <f>B373*E373</f>
        <v>12.815</v>
      </c>
      <c r="G373" s="16">
        <f t="shared" si="19"/>
        <v>12.535400000000001</v>
      </c>
      <c r="H373" s="40">
        <v>-20.13</v>
      </c>
      <c r="I373" s="40">
        <v>-42.79</v>
      </c>
      <c r="J373" s="16">
        <v>283</v>
      </c>
      <c r="K373" s="16">
        <v>392.4</v>
      </c>
      <c r="L373" s="16" t="s">
        <v>151</v>
      </c>
      <c r="M373" s="82"/>
    </row>
    <row r="374" spans="1:13" x14ac:dyDescent="0.2">
      <c r="A374" s="28" t="s">
        <v>356</v>
      </c>
      <c r="B374" s="28" t="s">
        <v>153</v>
      </c>
      <c r="C374" s="28">
        <v>1.4E-2</v>
      </c>
      <c r="D374" s="31">
        <v>42439.498611111114</v>
      </c>
      <c r="E374" s="28">
        <v>146</v>
      </c>
      <c r="F374" s="16" t="s">
        <v>153</v>
      </c>
      <c r="G374" s="16">
        <f t="shared" si="19"/>
        <v>2.044</v>
      </c>
      <c r="H374" s="40">
        <v>-20.13</v>
      </c>
      <c r="I374" s="40">
        <v>-42.79</v>
      </c>
      <c r="J374" s="16">
        <v>283</v>
      </c>
      <c r="K374" s="16">
        <v>86.4</v>
      </c>
      <c r="L374" s="16" t="s">
        <v>151</v>
      </c>
      <c r="M374" s="82"/>
    </row>
    <row r="375" spans="1:13" x14ac:dyDescent="0.2">
      <c r="A375" s="28" t="s">
        <v>356</v>
      </c>
      <c r="B375" s="28" t="s">
        <v>153</v>
      </c>
      <c r="C375" s="28">
        <v>3.6700000000000003E-2</v>
      </c>
      <c r="D375" s="31">
        <v>42446.506944444445</v>
      </c>
      <c r="E375" s="28">
        <v>146</v>
      </c>
      <c r="F375" s="16" t="s">
        <v>153</v>
      </c>
      <c r="G375" s="16">
        <f t="shared" si="19"/>
        <v>5.3582000000000001</v>
      </c>
      <c r="H375" s="40">
        <v>-20.13</v>
      </c>
      <c r="I375" s="40">
        <v>-42.79</v>
      </c>
      <c r="J375" s="16">
        <v>283</v>
      </c>
      <c r="K375" s="16">
        <v>86.4</v>
      </c>
      <c r="L375" s="16" t="s">
        <v>151</v>
      </c>
      <c r="M375" s="82"/>
    </row>
    <row r="376" spans="1:13" x14ac:dyDescent="0.2">
      <c r="A376" s="28" t="s">
        <v>356</v>
      </c>
      <c r="B376" s="28" t="s">
        <v>153</v>
      </c>
      <c r="C376" s="28">
        <v>6.0100000000000001E-2</v>
      </c>
      <c r="D376" s="31">
        <v>42396.472222222219</v>
      </c>
      <c r="E376" s="28">
        <v>233</v>
      </c>
      <c r="F376" s="16" t="s">
        <v>153</v>
      </c>
      <c r="G376" s="16">
        <f t="shared" si="19"/>
        <v>14.003299999999999</v>
      </c>
      <c r="H376" s="40">
        <v>-20.13</v>
      </c>
      <c r="I376" s="40">
        <v>-42.79</v>
      </c>
      <c r="J376" s="16">
        <v>283</v>
      </c>
      <c r="K376" s="16">
        <v>392.4</v>
      </c>
      <c r="L376" s="16" t="s">
        <v>151</v>
      </c>
      <c r="M376" s="82"/>
    </row>
    <row r="377" spans="1:13" x14ac:dyDescent="0.2">
      <c r="A377" s="28" t="s">
        <v>357</v>
      </c>
      <c r="B377" s="28">
        <v>3.5999999999999997E-2</v>
      </c>
      <c r="C377" s="28">
        <v>4.9200000000000001E-2</v>
      </c>
      <c r="D377" s="31">
        <v>42403.54583333333</v>
      </c>
      <c r="E377" s="16">
        <v>19.899999999999999</v>
      </c>
      <c r="F377" s="16">
        <f>B377*E377</f>
        <v>0.71639999999999993</v>
      </c>
      <c r="G377" s="16">
        <f t="shared" si="19"/>
        <v>0.97907999999999995</v>
      </c>
      <c r="H377" s="40">
        <v>-20.100000000000001</v>
      </c>
      <c r="I377" s="40">
        <v>-42.75</v>
      </c>
      <c r="J377" s="16">
        <v>295</v>
      </c>
      <c r="K377" s="16">
        <v>19.899999999999999</v>
      </c>
      <c r="L377" s="16" t="s">
        <v>151</v>
      </c>
      <c r="M377" s="82"/>
    </row>
    <row r="378" spans="1:13" x14ac:dyDescent="0.2">
      <c r="A378" s="28" t="s">
        <v>357</v>
      </c>
      <c r="B378" s="28">
        <v>4.8000000000000001E-2</v>
      </c>
      <c r="C378" s="28">
        <v>5.0900000000000001E-2</v>
      </c>
      <c r="D378" s="31">
        <v>42382.600694444445</v>
      </c>
      <c r="E378" s="16">
        <v>392.4</v>
      </c>
      <c r="F378" s="16">
        <f>B378*E378</f>
        <v>18.8352</v>
      </c>
      <c r="G378" s="16">
        <f t="shared" si="19"/>
        <v>19.97316</v>
      </c>
      <c r="H378" s="40">
        <v>-20.100000000000001</v>
      </c>
      <c r="I378" s="40">
        <v>-42.75</v>
      </c>
      <c r="J378" s="16">
        <v>295</v>
      </c>
      <c r="K378" s="16">
        <v>392.4</v>
      </c>
      <c r="L378" s="16" t="s">
        <v>151</v>
      </c>
      <c r="M378" s="82"/>
    </row>
    <row r="379" spans="1:13" x14ac:dyDescent="0.2">
      <c r="A379" s="28" t="s">
        <v>357</v>
      </c>
      <c r="B379" s="28">
        <v>9.9000000000000005E-2</v>
      </c>
      <c r="C379" s="28">
        <v>9.3299999999999994E-2</v>
      </c>
      <c r="D379" s="31">
        <v>42390.475694444445</v>
      </c>
      <c r="E379" s="16">
        <v>392.4</v>
      </c>
      <c r="F379" s="16">
        <f>B379*E379</f>
        <v>38.8476</v>
      </c>
      <c r="G379" s="16">
        <f t="shared" si="19"/>
        <v>36.610919999999993</v>
      </c>
      <c r="H379" s="40">
        <v>-20.100000000000001</v>
      </c>
      <c r="I379" s="40">
        <v>-42.75</v>
      </c>
      <c r="J379" s="16">
        <v>295</v>
      </c>
      <c r="K379" s="16">
        <v>392.4</v>
      </c>
      <c r="L379" s="16" t="s">
        <v>151</v>
      </c>
      <c r="M379" s="82"/>
    </row>
    <row r="380" spans="1:13" x14ac:dyDescent="0.2">
      <c r="A380" s="28" t="s">
        <v>357</v>
      </c>
      <c r="B380" s="28">
        <v>0.13500000000000001</v>
      </c>
      <c r="C380" s="28">
        <v>9.8299999999999998E-2</v>
      </c>
      <c r="D380" s="31">
        <v>42395.614583333336</v>
      </c>
      <c r="E380" s="16">
        <v>392.4</v>
      </c>
      <c r="F380" s="16">
        <f>B380*E380</f>
        <v>52.974000000000004</v>
      </c>
      <c r="G380" s="16">
        <f t="shared" si="19"/>
        <v>38.572919999999996</v>
      </c>
      <c r="H380" s="40">
        <v>-20.100000000000001</v>
      </c>
      <c r="I380" s="40">
        <v>-42.75</v>
      </c>
      <c r="J380" s="16">
        <v>295</v>
      </c>
      <c r="K380" s="16">
        <v>392.4</v>
      </c>
      <c r="L380" s="16" t="s">
        <v>151</v>
      </c>
      <c r="M380" s="82"/>
    </row>
    <row r="381" spans="1:13" x14ac:dyDescent="0.2">
      <c r="A381" s="28" t="s">
        <v>357</v>
      </c>
      <c r="B381" s="28" t="s">
        <v>153</v>
      </c>
      <c r="C381" s="28">
        <v>1.26E-2</v>
      </c>
      <c r="D381" s="31">
        <v>42446.545138888891</v>
      </c>
      <c r="E381" s="28">
        <v>319</v>
      </c>
      <c r="F381" s="16" t="s">
        <v>153</v>
      </c>
      <c r="G381" s="16">
        <f t="shared" si="19"/>
        <v>4.0194000000000001</v>
      </c>
      <c r="H381" s="40">
        <v>-20.100000000000001</v>
      </c>
      <c r="I381" s="40">
        <v>-42.75</v>
      </c>
      <c r="J381" s="16">
        <v>295</v>
      </c>
      <c r="K381" s="16">
        <v>86.4</v>
      </c>
      <c r="L381" s="16" t="s">
        <v>151</v>
      </c>
      <c r="M381" s="82"/>
    </row>
    <row r="382" spans="1:13" x14ac:dyDescent="0.2">
      <c r="A382" s="28" t="s">
        <v>357</v>
      </c>
      <c r="B382" s="28" t="s">
        <v>153</v>
      </c>
      <c r="C382" s="28">
        <v>1.37E-2</v>
      </c>
      <c r="D382" s="31">
        <v>42439.561111111114</v>
      </c>
      <c r="E382" s="28">
        <v>319</v>
      </c>
      <c r="F382" s="16" t="s">
        <v>153</v>
      </c>
      <c r="G382" s="16">
        <f t="shared" si="19"/>
        <v>4.3703000000000003</v>
      </c>
      <c r="H382" s="40">
        <v>-20.100000000000001</v>
      </c>
      <c r="I382" s="40">
        <v>-42.75</v>
      </c>
      <c r="J382" s="16">
        <v>295</v>
      </c>
      <c r="K382" s="16">
        <v>86.4</v>
      </c>
      <c r="L382" s="16" t="s">
        <v>151</v>
      </c>
      <c r="M382" s="82"/>
    </row>
    <row r="383" spans="1:13" x14ac:dyDescent="0.2">
      <c r="A383" s="28" t="s">
        <v>357</v>
      </c>
      <c r="B383" s="28" t="s">
        <v>153</v>
      </c>
      <c r="C383" s="28">
        <v>3.27E-2</v>
      </c>
      <c r="D383" s="31">
        <v>42375.393750000003</v>
      </c>
      <c r="E383" s="16">
        <v>392.4</v>
      </c>
      <c r="F383" s="16" t="s">
        <v>153</v>
      </c>
      <c r="G383" s="16">
        <f t="shared" si="19"/>
        <v>12.831479999999999</v>
      </c>
      <c r="H383" s="40">
        <v>-20.100000000000001</v>
      </c>
      <c r="I383" s="40">
        <v>-42.75</v>
      </c>
      <c r="J383" s="16">
        <v>295</v>
      </c>
      <c r="K383" s="16">
        <v>392.4</v>
      </c>
      <c r="L383" s="16" t="s">
        <v>151</v>
      </c>
      <c r="M383" s="82"/>
    </row>
    <row r="384" spans="1:13" x14ac:dyDescent="0.2">
      <c r="A384" s="28" t="s">
        <v>358</v>
      </c>
      <c r="B384" s="28">
        <v>1.0999999999999999E-2</v>
      </c>
      <c r="C384" s="28">
        <v>4.3700000000000003E-2</v>
      </c>
      <c r="D384" s="31">
        <v>42375.452777777777</v>
      </c>
      <c r="E384" s="28">
        <v>233</v>
      </c>
      <c r="F384" s="16">
        <f>B384*E384</f>
        <v>2.5629999999999997</v>
      </c>
      <c r="G384" s="16">
        <f t="shared" si="19"/>
        <v>10.1821</v>
      </c>
      <c r="H384" s="40">
        <v>-20.059999999999999</v>
      </c>
      <c r="I384" s="40">
        <v>-42.77</v>
      </c>
      <c r="J384" s="16">
        <v>311</v>
      </c>
      <c r="K384" s="16">
        <v>392.4</v>
      </c>
      <c r="L384" s="16" t="s">
        <v>151</v>
      </c>
      <c r="M384" s="82"/>
    </row>
    <row r="385" spans="1:13" x14ac:dyDescent="0.2">
      <c r="A385" s="28" t="s">
        <v>358</v>
      </c>
      <c r="B385" s="28">
        <v>3.5999999999999997E-2</v>
      </c>
      <c r="C385" s="28">
        <v>5.3800000000000001E-2</v>
      </c>
      <c r="D385" s="31">
        <v>42404.583333333336</v>
      </c>
      <c r="E385" s="28">
        <v>146</v>
      </c>
      <c r="F385" s="16">
        <f>B385*E385</f>
        <v>5.2559999999999993</v>
      </c>
      <c r="G385" s="16">
        <f t="shared" si="19"/>
        <v>7.8548</v>
      </c>
      <c r="H385" s="40">
        <v>-20.059999999999999</v>
      </c>
      <c r="I385" s="40">
        <v>-42.77</v>
      </c>
      <c r="J385" s="16">
        <v>311</v>
      </c>
      <c r="K385" s="16">
        <v>311</v>
      </c>
      <c r="L385" s="16" t="s">
        <v>151</v>
      </c>
      <c r="M385" s="82"/>
    </row>
    <row r="386" spans="1:13" x14ac:dyDescent="0.2">
      <c r="A386" s="28" t="s">
        <v>358</v>
      </c>
      <c r="B386" s="28">
        <v>3.7999999999999999E-2</v>
      </c>
      <c r="C386" s="28">
        <v>4.2200000000000001E-2</v>
      </c>
      <c r="D386" s="31">
        <v>42382.555555555555</v>
      </c>
      <c r="E386" s="28">
        <v>233</v>
      </c>
      <c r="F386" s="16">
        <f>B386*E386</f>
        <v>8.8539999999999992</v>
      </c>
      <c r="G386" s="16">
        <f t="shared" si="19"/>
        <v>9.8326000000000011</v>
      </c>
      <c r="H386" s="40">
        <v>-20.059999999999999</v>
      </c>
      <c r="I386" s="40">
        <v>-42.77</v>
      </c>
      <c r="J386" s="16">
        <v>311</v>
      </c>
      <c r="K386" s="16">
        <v>392.4</v>
      </c>
      <c r="L386" s="16" t="s">
        <v>151</v>
      </c>
      <c r="M386" s="82"/>
    </row>
    <row r="387" spans="1:13" x14ac:dyDescent="0.2">
      <c r="A387" s="28" t="s">
        <v>358</v>
      </c>
      <c r="B387" s="28">
        <v>3.7999999999999999E-2</v>
      </c>
      <c r="C387" s="28">
        <v>7.51E-2</v>
      </c>
      <c r="D387" s="31">
        <v>42389.642361111109</v>
      </c>
      <c r="E387" s="28">
        <v>233</v>
      </c>
      <c r="F387" s="16">
        <f>B387*E387</f>
        <v>8.8539999999999992</v>
      </c>
      <c r="G387" s="16">
        <f t="shared" si="19"/>
        <v>17.4983</v>
      </c>
      <c r="H387" s="40">
        <v>-20.059999999999999</v>
      </c>
      <c r="I387" s="40">
        <v>-42.77</v>
      </c>
      <c r="J387" s="16">
        <v>311</v>
      </c>
      <c r="K387" s="16">
        <v>392.4</v>
      </c>
      <c r="L387" s="16" t="s">
        <v>151</v>
      </c>
      <c r="M387" s="82"/>
    </row>
    <row r="388" spans="1:13" x14ac:dyDescent="0.2">
      <c r="A388" s="28" t="s">
        <v>358</v>
      </c>
      <c r="B388" s="28">
        <v>0.15</v>
      </c>
      <c r="C388" s="28">
        <v>0.13700000000000001</v>
      </c>
      <c r="D388" s="31">
        <v>42395.565972222219</v>
      </c>
      <c r="E388" s="28">
        <v>233</v>
      </c>
      <c r="F388" s="16">
        <f>B388*E388</f>
        <v>34.949999999999996</v>
      </c>
      <c r="G388" s="16">
        <f t="shared" si="19"/>
        <v>31.921000000000003</v>
      </c>
      <c r="H388" s="40">
        <v>-20.059999999999999</v>
      </c>
      <c r="I388" s="40">
        <v>-42.77</v>
      </c>
      <c r="J388" s="16">
        <v>311</v>
      </c>
      <c r="K388" s="16">
        <v>392.4</v>
      </c>
      <c r="L388" s="16" t="s">
        <v>151</v>
      </c>
      <c r="M388" s="82"/>
    </row>
    <row r="389" spans="1:13" x14ac:dyDescent="0.2">
      <c r="A389" s="28" t="s">
        <v>358</v>
      </c>
      <c r="B389" s="28" t="s">
        <v>153</v>
      </c>
      <c r="C389" s="28">
        <v>7.9000000000000008E-3</v>
      </c>
      <c r="D389" s="31">
        <v>42447.42291666667</v>
      </c>
      <c r="E389" s="28">
        <v>146</v>
      </c>
      <c r="F389" s="16" t="s">
        <v>153</v>
      </c>
      <c r="G389" s="16">
        <f t="shared" si="19"/>
        <v>1.1534000000000002</v>
      </c>
      <c r="H389" s="40">
        <v>-20.059999999999999</v>
      </c>
      <c r="I389" s="40">
        <v>-42.77</v>
      </c>
      <c r="J389" s="16">
        <v>311</v>
      </c>
      <c r="K389" s="16">
        <v>311</v>
      </c>
      <c r="L389" s="16" t="s">
        <v>151</v>
      </c>
      <c r="M389" s="82"/>
    </row>
    <row r="390" spans="1:13" x14ac:dyDescent="0.2">
      <c r="A390" s="28" t="s">
        <v>358</v>
      </c>
      <c r="B390" s="28" t="s">
        <v>153</v>
      </c>
      <c r="C390" s="28">
        <v>1.35E-2</v>
      </c>
      <c r="D390" s="31">
        <v>42431.408333333333</v>
      </c>
      <c r="E390" s="28">
        <v>146</v>
      </c>
      <c r="F390" s="16" t="s">
        <v>153</v>
      </c>
      <c r="G390" s="16">
        <f t="shared" si="19"/>
        <v>1.9710000000000001</v>
      </c>
      <c r="H390" s="40">
        <v>-20.059999999999999</v>
      </c>
      <c r="I390" s="40">
        <v>-42.77</v>
      </c>
      <c r="J390" s="16">
        <v>311</v>
      </c>
      <c r="K390" s="16">
        <v>311</v>
      </c>
      <c r="L390" s="16" t="s">
        <v>151</v>
      </c>
      <c r="M390" s="82"/>
    </row>
    <row r="391" spans="1:13" x14ac:dyDescent="0.2">
      <c r="A391" s="28" t="s">
        <v>358</v>
      </c>
      <c r="B391" s="28" t="s">
        <v>153</v>
      </c>
      <c r="C391" s="28">
        <v>1.89E-2</v>
      </c>
      <c r="D391" s="31">
        <v>42440.555555555555</v>
      </c>
      <c r="E391" s="28">
        <v>146</v>
      </c>
      <c r="F391" s="16" t="s">
        <v>153</v>
      </c>
      <c r="G391" s="16">
        <f t="shared" si="19"/>
        <v>2.7593999999999999</v>
      </c>
      <c r="H391" s="40">
        <v>-20.059999999999999</v>
      </c>
      <c r="I391" s="40">
        <v>-42.77</v>
      </c>
      <c r="J391" s="16">
        <v>311</v>
      </c>
      <c r="K391" s="16">
        <v>311</v>
      </c>
      <c r="L391" s="16" t="s">
        <v>151</v>
      </c>
      <c r="M391" s="82"/>
    </row>
    <row r="392" spans="1:13" x14ac:dyDescent="0.2">
      <c r="A392" s="28" t="s">
        <v>359</v>
      </c>
      <c r="B392" s="28">
        <v>1.7000000000000001E-2</v>
      </c>
      <c r="C392" s="28">
        <v>3.4500000000000003E-2</v>
      </c>
      <c r="D392" s="31">
        <v>42375.424305555556</v>
      </c>
      <c r="E392" s="28">
        <v>233</v>
      </c>
      <c r="F392" s="16">
        <f>B392*E392</f>
        <v>3.9610000000000003</v>
      </c>
      <c r="G392" s="16">
        <f t="shared" si="19"/>
        <v>8.0385000000000009</v>
      </c>
      <c r="H392" s="40">
        <v>-20</v>
      </c>
      <c r="I392" s="40">
        <v>-42.74</v>
      </c>
      <c r="J392" s="16">
        <v>264</v>
      </c>
      <c r="K392" s="16">
        <v>340</v>
      </c>
      <c r="L392" s="16" t="s">
        <v>151</v>
      </c>
      <c r="M392" s="82"/>
    </row>
    <row r="393" spans="1:13" x14ac:dyDescent="0.2">
      <c r="A393" s="28" t="s">
        <v>359</v>
      </c>
      <c r="B393" s="28">
        <v>4.1000000000000002E-2</v>
      </c>
      <c r="C393" s="28">
        <v>6.0199999999999997E-2</v>
      </c>
      <c r="D393" s="31">
        <v>42404.645833333336</v>
      </c>
      <c r="E393" s="28">
        <v>146</v>
      </c>
      <c r="F393" s="16">
        <f>B393*E393</f>
        <v>5.9860000000000007</v>
      </c>
      <c r="G393" s="16">
        <f t="shared" si="19"/>
        <v>8.7891999999999992</v>
      </c>
      <c r="H393" s="40">
        <v>-20</v>
      </c>
      <c r="I393" s="40">
        <v>-42.74</v>
      </c>
      <c r="J393" s="16">
        <v>264</v>
      </c>
      <c r="K393" s="16">
        <v>264</v>
      </c>
      <c r="L393" s="16" t="s">
        <v>151</v>
      </c>
      <c r="M393" s="82"/>
    </row>
    <row r="394" spans="1:13" x14ac:dyDescent="0.2">
      <c r="A394" s="28" t="s">
        <v>359</v>
      </c>
      <c r="B394" s="28">
        <v>2.5999999999999999E-2</v>
      </c>
      <c r="C394" s="28">
        <v>3.2000000000000001E-2</v>
      </c>
      <c r="D394" s="31">
        <v>42382.579861111109</v>
      </c>
      <c r="E394" s="28">
        <v>233</v>
      </c>
      <c r="F394" s="16">
        <f>B394*E394</f>
        <v>6.0579999999999998</v>
      </c>
      <c r="G394" s="16">
        <f t="shared" si="19"/>
        <v>7.4560000000000004</v>
      </c>
      <c r="H394" s="40">
        <v>-20</v>
      </c>
      <c r="I394" s="40">
        <v>-42.74</v>
      </c>
      <c r="J394" s="16">
        <v>264</v>
      </c>
      <c r="K394" s="16">
        <v>340</v>
      </c>
      <c r="L394" s="16" t="s">
        <v>151</v>
      </c>
      <c r="M394" s="82"/>
    </row>
    <row r="395" spans="1:13" x14ac:dyDescent="0.2">
      <c r="A395" s="28" t="s">
        <v>359</v>
      </c>
      <c r="B395" s="28">
        <v>0.11</v>
      </c>
      <c r="C395" s="28">
        <v>0.108</v>
      </c>
      <c r="D395" s="31">
        <v>42389.614583333336</v>
      </c>
      <c r="E395" s="28">
        <v>233</v>
      </c>
      <c r="F395" s="16">
        <f>B395*E395</f>
        <v>25.63</v>
      </c>
      <c r="G395" s="16">
        <f t="shared" si="19"/>
        <v>25.164000000000001</v>
      </c>
      <c r="H395" s="40">
        <v>-20</v>
      </c>
      <c r="I395" s="40">
        <v>-42.74</v>
      </c>
      <c r="J395" s="16">
        <v>264</v>
      </c>
      <c r="K395" s="16">
        <v>340</v>
      </c>
      <c r="L395" s="16" t="s">
        <v>151</v>
      </c>
      <c r="M395" s="82"/>
    </row>
    <row r="396" spans="1:13" x14ac:dyDescent="0.2">
      <c r="A396" s="28" t="s">
        <v>359</v>
      </c>
      <c r="B396" s="28">
        <v>0.28000000000000003</v>
      </c>
      <c r="C396" s="28">
        <v>0.32700000000000001</v>
      </c>
      <c r="D396" s="31">
        <v>42395.590277777781</v>
      </c>
      <c r="E396" s="28">
        <v>233</v>
      </c>
      <c r="F396" s="16">
        <f>B396*E396</f>
        <v>65.240000000000009</v>
      </c>
      <c r="G396" s="16">
        <f t="shared" si="19"/>
        <v>76.191000000000003</v>
      </c>
      <c r="H396" s="40">
        <v>-20</v>
      </c>
      <c r="I396" s="40">
        <v>-42.74</v>
      </c>
      <c r="J396" s="16">
        <v>264</v>
      </c>
      <c r="K396" s="16">
        <v>340</v>
      </c>
      <c r="L396" s="16" t="s">
        <v>151</v>
      </c>
      <c r="M396" s="82"/>
    </row>
    <row r="397" spans="1:13" x14ac:dyDescent="0.2">
      <c r="A397" s="28" t="s">
        <v>359</v>
      </c>
      <c r="B397" s="28" t="s">
        <v>153</v>
      </c>
      <c r="C397" s="28">
        <v>1.11E-2</v>
      </c>
      <c r="D397" s="31">
        <v>42439.576388888891</v>
      </c>
      <c r="E397" s="28">
        <v>146</v>
      </c>
      <c r="F397" s="16" t="s">
        <v>153</v>
      </c>
      <c r="G397" s="16">
        <f t="shared" si="19"/>
        <v>1.6206</v>
      </c>
      <c r="H397" s="40">
        <v>-20</v>
      </c>
      <c r="I397" s="40">
        <v>-42.74</v>
      </c>
      <c r="J397" s="16">
        <v>264</v>
      </c>
      <c r="K397" s="16">
        <v>264</v>
      </c>
      <c r="L397" s="16" t="s">
        <v>151</v>
      </c>
      <c r="M397" s="82"/>
    </row>
    <row r="398" spans="1:13" x14ac:dyDescent="0.2">
      <c r="A398" s="28" t="s">
        <v>359</v>
      </c>
      <c r="B398" s="28" t="s">
        <v>153</v>
      </c>
      <c r="C398" s="28">
        <v>1.55E-2</v>
      </c>
      <c r="D398" s="31">
        <v>42446.56527777778</v>
      </c>
      <c r="E398" s="28">
        <v>146</v>
      </c>
      <c r="F398" s="16" t="s">
        <v>153</v>
      </c>
      <c r="G398" s="16">
        <f t="shared" si="19"/>
        <v>2.2629999999999999</v>
      </c>
      <c r="H398" s="40">
        <v>-20</v>
      </c>
      <c r="I398" s="40">
        <v>-42.74</v>
      </c>
      <c r="J398" s="16">
        <v>264</v>
      </c>
      <c r="K398" s="16">
        <v>264</v>
      </c>
      <c r="L398" s="16" t="s">
        <v>151</v>
      </c>
      <c r="M398" s="82"/>
    </row>
    <row r="399" spans="1:13" x14ac:dyDescent="0.2">
      <c r="A399" s="28" t="s">
        <v>359</v>
      </c>
      <c r="B399" s="28" t="s">
        <v>153</v>
      </c>
      <c r="C399" s="28">
        <v>3.0599999999999999E-2</v>
      </c>
      <c r="D399" s="31">
        <v>42451.486111111109</v>
      </c>
      <c r="E399" s="28">
        <v>146</v>
      </c>
      <c r="F399" s="16" t="s">
        <v>153</v>
      </c>
      <c r="G399" s="16">
        <f t="shared" si="19"/>
        <v>4.4676</v>
      </c>
      <c r="H399" s="40">
        <v>-20</v>
      </c>
      <c r="I399" s="40">
        <v>-42.74</v>
      </c>
      <c r="J399" s="16">
        <v>264</v>
      </c>
      <c r="K399" s="16">
        <v>264</v>
      </c>
      <c r="L399" s="16" t="s">
        <v>151</v>
      </c>
      <c r="M399" s="82"/>
    </row>
    <row r="400" spans="1:13" x14ac:dyDescent="0.2">
      <c r="A400" s="28" t="s">
        <v>360</v>
      </c>
      <c r="B400" s="28">
        <v>3.2000000000000001E-2</v>
      </c>
      <c r="C400" s="28">
        <v>8.0500000000000002E-2</v>
      </c>
      <c r="D400" s="31">
        <v>42375.598611111112</v>
      </c>
      <c r="E400" s="28">
        <v>233</v>
      </c>
      <c r="F400" s="16">
        <f>B400*E400</f>
        <v>7.4560000000000004</v>
      </c>
      <c r="G400" s="16">
        <f t="shared" si="19"/>
        <v>18.756499999999999</v>
      </c>
      <c r="H400" s="40">
        <v>-19.899999999999999</v>
      </c>
      <c r="I400" s="40">
        <v>-42.59</v>
      </c>
      <c r="J400" s="16">
        <v>264</v>
      </c>
      <c r="K400" s="16">
        <v>340</v>
      </c>
      <c r="L400" s="16" t="s">
        <v>151</v>
      </c>
      <c r="M400" s="82"/>
    </row>
    <row r="401" spans="1:13" x14ac:dyDescent="0.2">
      <c r="A401" s="28" t="s">
        <v>360</v>
      </c>
      <c r="B401" s="28">
        <v>3.5000000000000003E-2</v>
      </c>
      <c r="C401" s="28">
        <v>6.1899999999999997E-2</v>
      </c>
      <c r="D401" s="31">
        <v>42389.53125</v>
      </c>
      <c r="E401" s="28">
        <v>233</v>
      </c>
      <c r="F401" s="16">
        <f>B401*E401</f>
        <v>8.1550000000000011</v>
      </c>
      <c r="G401" s="16">
        <f t="shared" si="19"/>
        <v>14.422699999999999</v>
      </c>
      <c r="H401" s="40">
        <v>-19.899999999999999</v>
      </c>
      <c r="I401" s="40">
        <v>-42.59</v>
      </c>
      <c r="J401" s="16">
        <v>264</v>
      </c>
      <c r="K401" s="16">
        <v>340</v>
      </c>
      <c r="L401" s="16" t="s">
        <v>151</v>
      </c>
      <c r="M401" s="82"/>
    </row>
    <row r="402" spans="1:13" x14ac:dyDescent="0.2">
      <c r="A402" s="28" t="s">
        <v>360</v>
      </c>
      <c r="B402" s="28">
        <v>3.6999999999999998E-2</v>
      </c>
      <c r="C402" s="28">
        <v>4.2200000000000001E-2</v>
      </c>
      <c r="D402" s="31">
        <v>42382.465277777781</v>
      </c>
      <c r="E402" s="28">
        <v>233</v>
      </c>
      <c r="F402" s="16">
        <f>B402*E402</f>
        <v>8.6210000000000004</v>
      </c>
      <c r="G402" s="16">
        <f t="shared" si="19"/>
        <v>9.8326000000000011</v>
      </c>
      <c r="H402" s="40">
        <v>-19.899999999999999</v>
      </c>
      <c r="I402" s="40">
        <v>-42.59</v>
      </c>
      <c r="J402" s="16">
        <v>264</v>
      </c>
      <c r="K402" s="16">
        <v>340</v>
      </c>
      <c r="L402" s="16" t="s">
        <v>151</v>
      </c>
      <c r="M402" s="82"/>
    </row>
    <row r="403" spans="1:13" x14ac:dyDescent="0.2">
      <c r="A403" s="28" t="s">
        <v>360</v>
      </c>
      <c r="B403" s="28">
        <v>4.7E-2</v>
      </c>
      <c r="C403" s="28">
        <v>2.81E-2</v>
      </c>
      <c r="D403" s="31">
        <v>42395.520833333336</v>
      </c>
      <c r="E403" s="28">
        <v>233</v>
      </c>
      <c r="F403" s="16">
        <f>B403*E403</f>
        <v>10.951000000000001</v>
      </c>
      <c r="G403" s="16">
        <f t="shared" ref="G403:G434" si="20">E403*C403</f>
        <v>6.5472999999999999</v>
      </c>
      <c r="H403" s="40">
        <v>-19.899999999999999</v>
      </c>
      <c r="I403" s="40">
        <v>-42.59</v>
      </c>
      <c r="J403" s="16">
        <v>264</v>
      </c>
      <c r="K403" s="16">
        <v>340</v>
      </c>
      <c r="L403" s="16" t="s">
        <v>151</v>
      </c>
      <c r="M403" s="82"/>
    </row>
    <row r="404" spans="1:13" x14ac:dyDescent="0.2">
      <c r="A404" s="28" t="s">
        <v>360</v>
      </c>
      <c r="B404" s="28" t="s">
        <v>153</v>
      </c>
      <c r="C404" s="28">
        <v>1.9199999999999998E-2</v>
      </c>
      <c r="D404" s="31">
        <v>42440.430555555555</v>
      </c>
      <c r="E404" s="28">
        <v>146</v>
      </c>
      <c r="F404" s="16" t="s">
        <v>153</v>
      </c>
      <c r="G404" s="16">
        <f t="shared" si="20"/>
        <v>2.8031999999999999</v>
      </c>
      <c r="H404" s="40">
        <v>-19.899999999999999</v>
      </c>
      <c r="I404" s="40">
        <v>-42.59</v>
      </c>
      <c r="J404" s="16">
        <v>264</v>
      </c>
      <c r="K404" s="16">
        <v>264</v>
      </c>
      <c r="L404" s="16" t="s">
        <v>151</v>
      </c>
      <c r="M404" s="82"/>
    </row>
    <row r="405" spans="1:13" x14ac:dyDescent="0.2">
      <c r="A405" s="28" t="s">
        <v>360</v>
      </c>
      <c r="B405" s="28" t="s">
        <v>153</v>
      </c>
      <c r="C405" s="28">
        <v>2.5100000000000001E-2</v>
      </c>
      <c r="D405" s="31">
        <v>42447.46597222222</v>
      </c>
      <c r="E405" s="28">
        <v>146</v>
      </c>
      <c r="F405" s="16" t="s">
        <v>153</v>
      </c>
      <c r="G405" s="16">
        <f t="shared" si="20"/>
        <v>3.6646000000000001</v>
      </c>
      <c r="H405" s="40">
        <v>-19.899999999999999</v>
      </c>
      <c r="I405" s="40">
        <v>-42.59</v>
      </c>
      <c r="J405" s="16">
        <v>264</v>
      </c>
      <c r="K405" s="16">
        <v>264</v>
      </c>
      <c r="L405" s="16" t="s">
        <v>151</v>
      </c>
      <c r="M405" s="82"/>
    </row>
    <row r="406" spans="1:13" x14ac:dyDescent="0.2">
      <c r="A406" s="28" t="s">
        <v>376</v>
      </c>
      <c r="B406" s="28">
        <v>1.4999999999999999E-2</v>
      </c>
      <c r="C406" s="28">
        <v>0.156</v>
      </c>
      <c r="D406" s="31">
        <v>42375.626388888886</v>
      </c>
      <c r="E406" s="28">
        <v>311</v>
      </c>
      <c r="F406" s="16">
        <f>B406*E406</f>
        <v>4.665</v>
      </c>
      <c r="G406" s="16">
        <f t="shared" si="20"/>
        <v>48.515999999999998</v>
      </c>
      <c r="H406" s="40">
        <v>-19.850000000000001</v>
      </c>
      <c r="I406" s="40">
        <v>-42.53</v>
      </c>
      <c r="J406" s="16">
        <v>317</v>
      </c>
      <c r="K406" s="16">
        <v>340</v>
      </c>
      <c r="L406" s="16" t="s">
        <v>151</v>
      </c>
      <c r="M406" s="82"/>
    </row>
    <row r="407" spans="1:13" x14ac:dyDescent="0.2">
      <c r="A407" s="28" t="s">
        <v>376</v>
      </c>
      <c r="B407" s="28">
        <v>4.3999999999999997E-2</v>
      </c>
      <c r="C407" s="28">
        <v>4.0099999999999997E-2</v>
      </c>
      <c r="D407" s="31">
        <v>42404.53125</v>
      </c>
      <c r="E407" s="28">
        <v>171</v>
      </c>
      <c r="F407" s="16">
        <f>B407*E407</f>
        <v>7.5239999999999991</v>
      </c>
      <c r="G407" s="16">
        <f t="shared" si="20"/>
        <v>6.8570999999999991</v>
      </c>
      <c r="H407" s="40">
        <v>-19.850000000000001</v>
      </c>
      <c r="I407" s="40">
        <v>-42.53</v>
      </c>
      <c r="J407" s="16">
        <v>317</v>
      </c>
      <c r="K407" s="16">
        <v>45.3</v>
      </c>
      <c r="L407" s="16" t="s">
        <v>151</v>
      </c>
      <c r="M407" s="82"/>
    </row>
    <row r="408" spans="1:13" x14ac:dyDescent="0.2">
      <c r="A408" s="28" t="s">
        <v>376</v>
      </c>
      <c r="B408" s="28">
        <v>2.5999999999999999E-2</v>
      </c>
      <c r="C408" s="28">
        <v>2.9100000000000001E-2</v>
      </c>
      <c r="D408" s="31">
        <v>42382.486111111109</v>
      </c>
      <c r="E408" s="28">
        <v>311</v>
      </c>
      <c r="F408" s="16">
        <f>B408*E408</f>
        <v>8.0860000000000003</v>
      </c>
      <c r="G408" s="16">
        <f t="shared" si="20"/>
        <v>9.0501000000000005</v>
      </c>
      <c r="H408" s="40">
        <v>-19.850000000000001</v>
      </c>
      <c r="I408" s="40">
        <v>-42.53</v>
      </c>
      <c r="J408" s="16">
        <v>317</v>
      </c>
      <c r="K408" s="16">
        <v>340</v>
      </c>
      <c r="L408" s="16" t="s">
        <v>151</v>
      </c>
      <c r="M408" s="82"/>
    </row>
    <row r="409" spans="1:13" x14ac:dyDescent="0.2">
      <c r="A409" s="28" t="s">
        <v>376</v>
      </c>
      <c r="B409" s="28">
        <v>3.6999999999999998E-2</v>
      </c>
      <c r="C409" s="28">
        <v>6.3600000000000004E-2</v>
      </c>
      <c r="D409" s="31">
        <v>42389.5625</v>
      </c>
      <c r="E409" s="28">
        <v>311</v>
      </c>
      <c r="F409" s="16">
        <f>B409*E409</f>
        <v>11.507</v>
      </c>
      <c r="G409" s="16">
        <f t="shared" si="20"/>
        <v>19.779600000000002</v>
      </c>
      <c r="H409" s="40">
        <v>-19.850000000000001</v>
      </c>
      <c r="I409" s="40">
        <v>-42.53</v>
      </c>
      <c r="J409" s="16">
        <v>317</v>
      </c>
      <c r="K409" s="16">
        <v>340</v>
      </c>
      <c r="L409" s="16" t="s">
        <v>151</v>
      </c>
      <c r="M409" s="82"/>
    </row>
    <row r="410" spans="1:13" x14ac:dyDescent="0.2">
      <c r="A410" s="28" t="s">
        <v>376</v>
      </c>
      <c r="B410" s="28">
        <v>0.04</v>
      </c>
      <c r="C410" s="28">
        <v>1.7999999999999999E-2</v>
      </c>
      <c r="D410" s="31">
        <v>42395.5</v>
      </c>
      <c r="E410" s="28">
        <v>311</v>
      </c>
      <c r="F410" s="16">
        <f>B410*E410</f>
        <v>12.44</v>
      </c>
      <c r="G410" s="16">
        <f t="shared" si="20"/>
        <v>5.5979999999999999</v>
      </c>
      <c r="H410" s="40">
        <v>-19.850000000000001</v>
      </c>
      <c r="I410" s="40">
        <v>-42.53</v>
      </c>
      <c r="J410" s="16">
        <v>317</v>
      </c>
      <c r="K410" s="16">
        <v>340</v>
      </c>
      <c r="L410" s="16" t="s">
        <v>151</v>
      </c>
      <c r="M410" s="82"/>
    </row>
    <row r="411" spans="1:13" x14ac:dyDescent="0.2">
      <c r="A411" s="28" t="s">
        <v>376</v>
      </c>
      <c r="B411" s="28" t="s">
        <v>153</v>
      </c>
      <c r="C411" s="28">
        <v>1.8200000000000001E-2</v>
      </c>
      <c r="D411" s="31">
        <v>42440.458333333336</v>
      </c>
      <c r="E411" s="16">
        <v>160</v>
      </c>
      <c r="F411" s="16" t="s">
        <v>153</v>
      </c>
      <c r="G411" s="16">
        <f t="shared" si="20"/>
        <v>2.9119999999999999</v>
      </c>
      <c r="H411" s="40">
        <v>-19.850000000000001</v>
      </c>
      <c r="I411" s="40">
        <v>-42.53</v>
      </c>
      <c r="J411" s="16">
        <v>317</v>
      </c>
      <c r="K411" s="16">
        <v>104</v>
      </c>
      <c r="L411" s="16" t="s">
        <v>151</v>
      </c>
      <c r="M411" s="82"/>
    </row>
    <row r="412" spans="1:13" x14ac:dyDescent="0.2">
      <c r="A412" s="28" t="s">
        <v>376</v>
      </c>
      <c r="B412" s="28" t="s">
        <v>153</v>
      </c>
      <c r="C412" s="28">
        <v>2.1499999999999998E-2</v>
      </c>
      <c r="D412" s="31">
        <v>42431.472916666666</v>
      </c>
      <c r="E412" s="16">
        <v>160</v>
      </c>
      <c r="F412" s="16" t="s">
        <v>153</v>
      </c>
      <c r="G412" s="16">
        <f t="shared" si="20"/>
        <v>3.4399999999999995</v>
      </c>
      <c r="H412" s="40">
        <v>-19.850000000000001</v>
      </c>
      <c r="I412" s="40">
        <v>-42.53</v>
      </c>
      <c r="J412" s="16">
        <v>317</v>
      </c>
      <c r="K412" s="16">
        <v>104</v>
      </c>
      <c r="L412" s="16" t="s">
        <v>151</v>
      </c>
      <c r="M412" s="82"/>
    </row>
    <row r="413" spans="1:13" x14ac:dyDescent="0.2">
      <c r="A413" s="28" t="s">
        <v>376</v>
      </c>
      <c r="B413" s="28" t="s">
        <v>153</v>
      </c>
      <c r="C413" s="28">
        <v>3.09E-2</v>
      </c>
      <c r="D413" s="31">
        <v>42447.496527777781</v>
      </c>
      <c r="E413" s="16">
        <v>160</v>
      </c>
      <c r="F413" s="16" t="s">
        <v>153</v>
      </c>
      <c r="G413" s="16">
        <f t="shared" si="20"/>
        <v>4.944</v>
      </c>
      <c r="H413" s="40">
        <v>-19.850000000000001</v>
      </c>
      <c r="I413" s="40">
        <v>-42.53</v>
      </c>
      <c r="J413" s="16">
        <v>317</v>
      </c>
      <c r="K413" s="16">
        <v>104</v>
      </c>
      <c r="L413" s="16" t="s">
        <v>151</v>
      </c>
      <c r="M413" s="82"/>
    </row>
    <row r="414" spans="1:13" x14ac:dyDescent="0.2">
      <c r="A414" s="28" t="s">
        <v>376</v>
      </c>
      <c r="B414" s="28" t="s">
        <v>153</v>
      </c>
      <c r="C414" s="28">
        <v>5.9200000000000003E-2</v>
      </c>
      <c r="D414" s="31">
        <v>42451.420138888891</v>
      </c>
      <c r="E414" s="16">
        <v>160</v>
      </c>
      <c r="F414" s="16" t="s">
        <v>153</v>
      </c>
      <c r="G414" s="16">
        <f t="shared" si="20"/>
        <v>9.4720000000000013</v>
      </c>
      <c r="H414" s="40">
        <v>-19.850000000000001</v>
      </c>
      <c r="I414" s="40">
        <v>-42.53</v>
      </c>
      <c r="J414" s="16">
        <v>317</v>
      </c>
      <c r="K414" s="16">
        <v>104</v>
      </c>
      <c r="L414" s="16" t="s">
        <v>151</v>
      </c>
      <c r="M414" s="82"/>
    </row>
    <row r="415" spans="1:13" x14ac:dyDescent="0.2">
      <c r="A415" s="28" t="s">
        <v>377</v>
      </c>
      <c r="B415" s="28" t="s">
        <v>153</v>
      </c>
      <c r="C415" s="28">
        <v>1.44E-2</v>
      </c>
      <c r="D415" s="31">
        <v>42440.498611111114</v>
      </c>
      <c r="E415" s="16">
        <v>160</v>
      </c>
      <c r="F415" s="16" t="s">
        <v>153</v>
      </c>
      <c r="G415" s="16">
        <f t="shared" si="20"/>
        <v>2.3039999999999998</v>
      </c>
      <c r="H415" s="40">
        <v>-19.79</v>
      </c>
      <c r="I415" s="40">
        <v>-42.49</v>
      </c>
      <c r="J415" s="16">
        <v>257</v>
      </c>
      <c r="K415" s="16">
        <v>104</v>
      </c>
      <c r="L415" s="16" t="s">
        <v>151</v>
      </c>
      <c r="M415" s="82"/>
    </row>
    <row r="416" spans="1:13" x14ac:dyDescent="0.2">
      <c r="A416" s="28" t="s">
        <v>349</v>
      </c>
      <c r="B416" s="28">
        <v>3.2000000000000001E-2</v>
      </c>
      <c r="C416" s="28">
        <v>3.9E-2</v>
      </c>
      <c r="D416" s="31">
        <v>42404.444444444445</v>
      </c>
      <c r="E416" s="28">
        <v>24.2</v>
      </c>
      <c r="F416" s="16">
        <f>B416*E416</f>
        <v>0.77439999999999998</v>
      </c>
      <c r="G416" s="16">
        <f t="shared" si="20"/>
        <v>0.94379999999999997</v>
      </c>
      <c r="H416" s="40">
        <v>-20.28</v>
      </c>
      <c r="I416" s="40">
        <v>-43.05</v>
      </c>
      <c r="J416" s="16">
        <v>258</v>
      </c>
      <c r="K416" s="16">
        <v>80.5</v>
      </c>
      <c r="L416" s="16" t="s">
        <v>151</v>
      </c>
      <c r="M416" s="82"/>
    </row>
    <row r="417" spans="1:13" x14ac:dyDescent="0.2">
      <c r="A417" s="28" t="s">
        <v>378</v>
      </c>
      <c r="B417" s="28">
        <v>1.9E-2</v>
      </c>
      <c r="C417" s="28">
        <v>0.02</v>
      </c>
      <c r="D417" s="31">
        <v>42383.486111111109</v>
      </c>
      <c r="E417" s="28">
        <v>139</v>
      </c>
      <c r="F417" s="16">
        <f>B417*E417</f>
        <v>2.641</v>
      </c>
      <c r="G417" s="16">
        <f t="shared" si="20"/>
        <v>2.7800000000000002</v>
      </c>
      <c r="H417" s="40">
        <v>-19.46</v>
      </c>
      <c r="I417" s="40">
        <v>-42.47</v>
      </c>
      <c r="J417" s="16">
        <v>234</v>
      </c>
      <c r="K417" s="16">
        <v>322.39999999999998</v>
      </c>
      <c r="L417" s="16" t="s">
        <v>151</v>
      </c>
      <c r="M417" s="82"/>
    </row>
    <row r="418" spans="1:13" x14ac:dyDescent="0.2">
      <c r="A418" s="28" t="s">
        <v>378</v>
      </c>
      <c r="B418" s="28">
        <v>2.5999999999999999E-2</v>
      </c>
      <c r="C418" s="28">
        <v>7.5600000000000001E-2</v>
      </c>
      <c r="D418" s="31">
        <v>42376.565972222219</v>
      </c>
      <c r="E418" s="28">
        <v>139</v>
      </c>
      <c r="F418" s="16">
        <f>B418*E418</f>
        <v>3.6139999999999999</v>
      </c>
      <c r="G418" s="16">
        <f t="shared" si="20"/>
        <v>10.5084</v>
      </c>
      <c r="H418" s="40">
        <v>-19.48</v>
      </c>
      <c r="I418" s="40">
        <v>-42.48</v>
      </c>
      <c r="J418" s="16">
        <v>234</v>
      </c>
      <c r="K418" s="16">
        <v>322.39999999999998</v>
      </c>
      <c r="L418" s="16" t="s">
        <v>151</v>
      </c>
      <c r="M418" s="82"/>
    </row>
    <row r="419" spans="1:13" x14ac:dyDescent="0.2">
      <c r="A419" s="28" t="s">
        <v>378</v>
      </c>
      <c r="B419" s="28">
        <v>4.1000000000000002E-2</v>
      </c>
      <c r="C419" s="28">
        <v>4.36E-2</v>
      </c>
      <c r="D419" s="31">
        <v>42387.691666666666</v>
      </c>
      <c r="E419" s="28">
        <v>139</v>
      </c>
      <c r="F419" s="16">
        <f>B419*E419</f>
        <v>5.6989999999999998</v>
      </c>
      <c r="G419" s="16">
        <f t="shared" si="20"/>
        <v>6.0603999999999996</v>
      </c>
      <c r="H419" s="40">
        <v>-19.46</v>
      </c>
      <c r="I419" s="40">
        <v>-42.47</v>
      </c>
      <c r="J419" s="16">
        <v>234</v>
      </c>
      <c r="K419" s="16">
        <v>322.39999999999998</v>
      </c>
      <c r="L419" s="16" t="s">
        <v>151</v>
      </c>
      <c r="M419" s="82"/>
    </row>
    <row r="420" spans="1:13" x14ac:dyDescent="0.2">
      <c r="A420" s="28" t="s">
        <v>378</v>
      </c>
      <c r="B420" s="28" t="s">
        <v>153</v>
      </c>
      <c r="C420" s="28">
        <v>1.72E-2</v>
      </c>
      <c r="D420" s="31">
        <v>42439.461805555555</v>
      </c>
      <c r="E420" s="16">
        <v>37.4</v>
      </c>
      <c r="F420" s="16" t="s">
        <v>153</v>
      </c>
      <c r="G420" s="16">
        <f t="shared" si="20"/>
        <v>0.64327999999999996</v>
      </c>
      <c r="H420" s="40">
        <v>-19.48</v>
      </c>
      <c r="I420" s="40">
        <v>-42.48</v>
      </c>
      <c r="J420" s="16">
        <v>234</v>
      </c>
      <c r="K420" s="16">
        <v>77.599999999999994</v>
      </c>
      <c r="L420" s="16" t="s">
        <v>151</v>
      </c>
      <c r="M420" s="82"/>
    </row>
    <row r="421" spans="1:13" x14ac:dyDescent="0.2">
      <c r="A421" s="28" t="s">
        <v>378</v>
      </c>
      <c r="B421" s="28" t="s">
        <v>153</v>
      </c>
      <c r="C421" s="28">
        <v>2.9899999999999999E-2</v>
      </c>
      <c r="D421" s="31">
        <v>42433.545138888891</v>
      </c>
      <c r="E421" s="16">
        <v>37.4</v>
      </c>
      <c r="F421" s="16" t="s">
        <v>153</v>
      </c>
      <c r="G421" s="16">
        <f t="shared" si="20"/>
        <v>1.11826</v>
      </c>
      <c r="H421" s="40">
        <v>-19.48</v>
      </c>
      <c r="I421" s="40">
        <v>-42.48</v>
      </c>
      <c r="J421" s="16">
        <v>234</v>
      </c>
      <c r="K421" s="16">
        <v>77.599999999999994</v>
      </c>
      <c r="L421" s="16" t="s">
        <v>151</v>
      </c>
      <c r="M421" s="82"/>
    </row>
    <row r="422" spans="1:13" x14ac:dyDescent="0.2">
      <c r="A422" s="28" t="s">
        <v>378</v>
      </c>
      <c r="B422" s="28" t="s">
        <v>153</v>
      </c>
      <c r="C422" s="28">
        <v>3.4200000000000001E-2</v>
      </c>
      <c r="D422" s="31">
        <v>42446.430555555555</v>
      </c>
      <c r="E422" s="16">
        <v>37.4</v>
      </c>
      <c r="F422" s="16" t="s">
        <v>153</v>
      </c>
      <c r="G422" s="16">
        <f t="shared" si="20"/>
        <v>1.27908</v>
      </c>
      <c r="H422" s="40">
        <v>-19.48</v>
      </c>
      <c r="I422" s="40">
        <v>-42.48</v>
      </c>
      <c r="J422" s="16">
        <v>234</v>
      </c>
      <c r="K422" s="16">
        <v>77.599999999999994</v>
      </c>
      <c r="L422" s="16" t="s">
        <v>151</v>
      </c>
      <c r="M422" s="82"/>
    </row>
    <row r="423" spans="1:13" x14ac:dyDescent="0.2">
      <c r="A423" s="28" t="s">
        <v>378</v>
      </c>
      <c r="B423" s="28" t="s">
        <v>153</v>
      </c>
      <c r="C423" s="28">
        <v>9.9000000000000008E-3</v>
      </c>
      <c r="D423" s="31">
        <v>42396.611111111109</v>
      </c>
      <c r="E423" s="28">
        <v>139</v>
      </c>
      <c r="F423" s="16" t="s">
        <v>153</v>
      </c>
      <c r="G423" s="16">
        <f t="shared" si="20"/>
        <v>1.3761000000000001</v>
      </c>
      <c r="H423" s="40">
        <v>-19.53</v>
      </c>
      <c r="I423" s="40">
        <v>-40.81</v>
      </c>
      <c r="J423" s="16">
        <v>234</v>
      </c>
      <c r="K423" s="16">
        <v>322.39999999999998</v>
      </c>
      <c r="L423" s="16" t="s">
        <v>151</v>
      </c>
      <c r="M423" s="82"/>
    </row>
    <row r="424" spans="1:13" x14ac:dyDescent="0.2">
      <c r="A424" s="28" t="s">
        <v>361</v>
      </c>
      <c r="B424" s="28">
        <v>0.01</v>
      </c>
      <c r="C424" s="28">
        <v>8.6999999999999994E-3</v>
      </c>
      <c r="D424" s="31">
        <v>42383.458333333336</v>
      </c>
      <c r="E424" s="28">
        <v>436</v>
      </c>
      <c r="F424" s="16">
        <f>B424*E424</f>
        <v>4.3600000000000003</v>
      </c>
      <c r="G424" s="16">
        <f t="shared" si="20"/>
        <v>3.7931999999999997</v>
      </c>
      <c r="H424" s="40">
        <v>-19.48</v>
      </c>
      <c r="I424" s="40">
        <v>-42.48</v>
      </c>
      <c r="J424" s="16">
        <v>212</v>
      </c>
      <c r="K424" s="16">
        <v>308.89999999999998</v>
      </c>
      <c r="L424" s="16" t="s">
        <v>151</v>
      </c>
      <c r="M424" s="82"/>
    </row>
    <row r="425" spans="1:13" x14ac:dyDescent="0.2">
      <c r="A425" s="28" t="s">
        <v>361</v>
      </c>
      <c r="B425" s="28">
        <v>0.03</v>
      </c>
      <c r="C425" s="28">
        <v>3.8399999999999997E-2</v>
      </c>
      <c r="D425" s="31">
        <v>42404.479166666664</v>
      </c>
      <c r="E425" s="28">
        <v>233</v>
      </c>
      <c r="F425" s="16">
        <f>B425*E425</f>
        <v>6.9899999999999993</v>
      </c>
      <c r="G425" s="16">
        <f t="shared" si="20"/>
        <v>8.9471999999999987</v>
      </c>
      <c r="H425" s="40">
        <v>-19.48</v>
      </c>
      <c r="I425" s="40">
        <v>-42.48</v>
      </c>
      <c r="J425" s="16">
        <v>212</v>
      </c>
      <c r="K425" s="16">
        <v>9.8000000000000007</v>
      </c>
      <c r="L425" s="16" t="s">
        <v>151</v>
      </c>
      <c r="M425" s="82"/>
    </row>
    <row r="426" spans="1:13" x14ac:dyDescent="0.2">
      <c r="A426" s="28" t="s">
        <v>361</v>
      </c>
      <c r="B426" s="28">
        <v>3.7999999999999999E-2</v>
      </c>
      <c r="C426" s="28">
        <v>0.113</v>
      </c>
      <c r="D426" s="31">
        <v>42376.541666666664</v>
      </c>
      <c r="E426" s="28">
        <v>436</v>
      </c>
      <c r="F426" s="16">
        <f>B426*E426</f>
        <v>16.567999999999998</v>
      </c>
      <c r="G426" s="16">
        <f t="shared" si="20"/>
        <v>49.268000000000001</v>
      </c>
      <c r="H426" s="40">
        <v>-19.43</v>
      </c>
      <c r="I426" s="40">
        <v>-42.43</v>
      </c>
      <c r="J426" s="16">
        <v>212</v>
      </c>
      <c r="K426" s="16">
        <v>308.89999999999998</v>
      </c>
      <c r="L426" s="16" t="s">
        <v>151</v>
      </c>
      <c r="M426" s="82"/>
    </row>
    <row r="427" spans="1:13" x14ac:dyDescent="0.2">
      <c r="A427" s="28" t="s">
        <v>361</v>
      </c>
      <c r="B427" s="28">
        <v>5.6000000000000001E-2</v>
      </c>
      <c r="C427" s="28">
        <v>6.0699999999999997E-2</v>
      </c>
      <c r="D427" s="31">
        <v>42387.630555555559</v>
      </c>
      <c r="E427" s="28">
        <v>436</v>
      </c>
      <c r="F427" s="16">
        <f>B427*E427</f>
        <v>24.416</v>
      </c>
      <c r="G427" s="16">
        <f t="shared" si="20"/>
        <v>26.465199999999999</v>
      </c>
      <c r="H427" s="40">
        <v>-19.48</v>
      </c>
      <c r="I427" s="40">
        <v>-42.48</v>
      </c>
      <c r="J427" s="16">
        <v>212</v>
      </c>
      <c r="K427" s="16">
        <v>308.89999999999998</v>
      </c>
      <c r="L427" s="16" t="s">
        <v>151</v>
      </c>
      <c r="M427" s="82"/>
    </row>
    <row r="428" spans="1:13" x14ac:dyDescent="0.2">
      <c r="A428" s="28" t="s">
        <v>361</v>
      </c>
      <c r="B428" s="28" t="s">
        <v>153</v>
      </c>
      <c r="C428" s="28">
        <v>1.6E-2</v>
      </c>
      <c r="D428" s="31">
        <v>42445.607638888891</v>
      </c>
      <c r="E428" s="16">
        <v>202</v>
      </c>
      <c r="F428" s="16" t="s">
        <v>153</v>
      </c>
      <c r="G428" s="16">
        <f t="shared" si="20"/>
        <v>3.2320000000000002</v>
      </c>
      <c r="H428" s="40">
        <v>-19.43</v>
      </c>
      <c r="I428" s="40">
        <v>-42.43</v>
      </c>
      <c r="J428" s="16">
        <v>212</v>
      </c>
      <c r="K428" s="16">
        <v>92.1</v>
      </c>
      <c r="L428" s="16" t="s">
        <v>151</v>
      </c>
      <c r="M428" s="82"/>
    </row>
    <row r="429" spans="1:13" x14ac:dyDescent="0.2">
      <c r="A429" s="28" t="s">
        <v>361</v>
      </c>
      <c r="B429" s="28" t="s">
        <v>153</v>
      </c>
      <c r="C429" s="28">
        <v>1.8599999999999998E-2</v>
      </c>
      <c r="D429" s="31">
        <v>42439.440972222219</v>
      </c>
      <c r="E429" s="16">
        <v>202</v>
      </c>
      <c r="F429" s="16" t="s">
        <v>153</v>
      </c>
      <c r="G429" s="16">
        <f t="shared" si="20"/>
        <v>3.7571999999999997</v>
      </c>
      <c r="H429" s="40">
        <v>-19.43</v>
      </c>
      <c r="I429" s="40">
        <v>-42.43</v>
      </c>
      <c r="J429" s="16">
        <v>212</v>
      </c>
      <c r="K429" s="16">
        <v>92.1</v>
      </c>
      <c r="L429" s="16" t="s">
        <v>151</v>
      </c>
      <c r="M429" s="82"/>
    </row>
    <row r="430" spans="1:13" x14ac:dyDescent="0.2">
      <c r="A430" s="28" t="s">
        <v>361</v>
      </c>
      <c r="B430" s="28" t="s">
        <v>153</v>
      </c>
      <c r="C430" s="28">
        <v>1.0800000000000001E-2</v>
      </c>
      <c r="D430" s="31">
        <v>42396.576388888891</v>
      </c>
      <c r="E430" s="28">
        <v>436</v>
      </c>
      <c r="F430" s="16" t="s">
        <v>153</v>
      </c>
      <c r="G430" s="16">
        <f t="shared" si="20"/>
        <v>4.7088000000000001</v>
      </c>
      <c r="H430" s="40">
        <v>-19.48</v>
      </c>
      <c r="I430" s="40">
        <v>-42.48</v>
      </c>
      <c r="J430" s="16">
        <v>212</v>
      </c>
      <c r="K430" s="16">
        <v>308.89999999999998</v>
      </c>
      <c r="L430" s="16" t="s">
        <v>151</v>
      </c>
      <c r="M430" s="82"/>
    </row>
    <row r="431" spans="1:13" x14ac:dyDescent="0.2">
      <c r="A431" s="28" t="s">
        <v>361</v>
      </c>
      <c r="B431" s="28" t="s">
        <v>153</v>
      </c>
      <c r="C431" s="28">
        <v>2.5499999999999998E-2</v>
      </c>
      <c r="D431" s="31">
        <v>42433.527777777781</v>
      </c>
      <c r="E431" s="16">
        <v>202</v>
      </c>
      <c r="F431" s="16" t="s">
        <v>153</v>
      </c>
      <c r="G431" s="16">
        <f t="shared" si="20"/>
        <v>5.1509999999999998</v>
      </c>
      <c r="H431" s="40">
        <v>-19.43</v>
      </c>
      <c r="I431" s="40">
        <v>-42.43</v>
      </c>
      <c r="J431" s="16">
        <v>212</v>
      </c>
      <c r="K431" s="16">
        <v>92.1</v>
      </c>
      <c r="L431" s="16" t="s">
        <v>151</v>
      </c>
      <c r="M431" s="82"/>
    </row>
    <row r="432" spans="1:13" x14ac:dyDescent="0.2">
      <c r="A432" s="28" t="s">
        <v>362</v>
      </c>
      <c r="B432" s="28">
        <v>1.7999999999999999E-2</v>
      </c>
      <c r="C432" s="28">
        <v>1.49E-2</v>
      </c>
      <c r="D432" s="31">
        <v>42383.520833333336</v>
      </c>
      <c r="E432" s="28">
        <v>436</v>
      </c>
      <c r="F432" s="16">
        <f>B432*E432</f>
        <v>7.847999999999999</v>
      </c>
      <c r="G432" s="16">
        <f t="shared" si="20"/>
        <v>6.4964000000000004</v>
      </c>
      <c r="H432" s="40">
        <v>-19.43</v>
      </c>
      <c r="I432" s="40">
        <v>-42.43</v>
      </c>
      <c r="J432" s="16">
        <v>237</v>
      </c>
      <c r="K432" s="16">
        <v>308.89999999999998</v>
      </c>
      <c r="L432" s="16" t="s">
        <v>151</v>
      </c>
      <c r="M432" s="82"/>
    </row>
    <row r="433" spans="1:13" x14ac:dyDescent="0.2">
      <c r="A433" s="28" t="s">
        <v>362</v>
      </c>
      <c r="B433" s="28">
        <v>2.9000000000000001E-2</v>
      </c>
      <c r="C433" s="28">
        <v>5.7299999999999997E-2</v>
      </c>
      <c r="D433" s="31">
        <v>42389.649305555555</v>
      </c>
      <c r="E433" s="28">
        <v>436</v>
      </c>
      <c r="F433" s="16">
        <f>B433*E433</f>
        <v>12.644</v>
      </c>
      <c r="G433" s="16">
        <f t="shared" si="20"/>
        <v>24.982799999999997</v>
      </c>
      <c r="H433" s="40">
        <v>-19.43</v>
      </c>
      <c r="I433" s="40">
        <v>-42.43</v>
      </c>
      <c r="J433" s="16">
        <v>237</v>
      </c>
      <c r="K433" s="16">
        <v>308.89999999999998</v>
      </c>
      <c r="L433" s="16" t="s">
        <v>151</v>
      </c>
      <c r="M433" s="82"/>
    </row>
    <row r="434" spans="1:13" x14ac:dyDescent="0.2">
      <c r="A434" s="28" t="s">
        <v>362</v>
      </c>
      <c r="B434" s="28">
        <v>4.2999999999999997E-2</v>
      </c>
      <c r="C434" s="28">
        <v>0.109</v>
      </c>
      <c r="D434" s="31">
        <v>42376.506944444445</v>
      </c>
      <c r="E434" s="28">
        <v>436</v>
      </c>
      <c r="F434" s="16">
        <f>B434*E434</f>
        <v>18.747999999999998</v>
      </c>
      <c r="G434" s="16">
        <f t="shared" si="20"/>
        <v>47.524000000000001</v>
      </c>
      <c r="H434" s="40">
        <v>-19.43</v>
      </c>
      <c r="I434" s="40">
        <v>-42.43</v>
      </c>
      <c r="J434" s="16">
        <v>237</v>
      </c>
      <c r="K434" s="16">
        <v>308.89999999999998</v>
      </c>
      <c r="L434" s="16" t="s">
        <v>151</v>
      </c>
      <c r="M434" s="82"/>
    </row>
    <row r="435" spans="1:13" x14ac:dyDescent="0.2">
      <c r="A435" s="28" t="s">
        <v>362</v>
      </c>
      <c r="B435" s="28">
        <v>6.9000000000000006E-2</v>
      </c>
      <c r="C435" s="28">
        <v>7.2900000000000006E-2</v>
      </c>
      <c r="D435" s="31">
        <v>42396.541666666664</v>
      </c>
      <c r="E435" s="28">
        <v>436</v>
      </c>
      <c r="F435" s="16">
        <f>B435*E435</f>
        <v>30.084000000000003</v>
      </c>
      <c r="G435" s="16">
        <f t="shared" ref="G435:G466" si="21">E435*C435</f>
        <v>31.784400000000002</v>
      </c>
      <c r="H435" s="40">
        <v>-19.43</v>
      </c>
      <c r="I435" s="40">
        <v>-42.43</v>
      </c>
      <c r="J435" s="16">
        <v>237</v>
      </c>
      <c r="K435" s="16">
        <v>308.89999999999998</v>
      </c>
      <c r="L435" s="16" t="s">
        <v>151</v>
      </c>
      <c r="M435" s="82"/>
    </row>
    <row r="436" spans="1:13" x14ac:dyDescent="0.2">
      <c r="A436" s="28" t="s">
        <v>362</v>
      </c>
      <c r="B436" s="28" t="s">
        <v>153</v>
      </c>
      <c r="C436" s="28">
        <v>9.4000000000000004E-3</v>
      </c>
      <c r="D436" s="31">
        <v>42438.600694444445</v>
      </c>
      <c r="E436" s="16">
        <v>202</v>
      </c>
      <c r="F436" s="16" t="s">
        <v>153</v>
      </c>
      <c r="G436" s="16">
        <f t="shared" si="21"/>
        <v>1.8988</v>
      </c>
      <c r="H436" s="40">
        <v>-19.39</v>
      </c>
      <c r="I436" s="40">
        <v>-42.41</v>
      </c>
      <c r="J436" s="16">
        <v>237</v>
      </c>
      <c r="K436" s="16">
        <v>92.1</v>
      </c>
      <c r="L436" s="16" t="s">
        <v>151</v>
      </c>
      <c r="M436" s="82"/>
    </row>
    <row r="437" spans="1:13" x14ac:dyDescent="0.2">
      <c r="A437" s="28" t="s">
        <v>362</v>
      </c>
      <c r="B437" s="28" t="s">
        <v>153</v>
      </c>
      <c r="C437" s="28">
        <v>1.8800000000000001E-2</v>
      </c>
      <c r="D437" s="31">
        <v>42445.574305555558</v>
      </c>
      <c r="E437" s="16">
        <v>202</v>
      </c>
      <c r="F437" s="16" t="s">
        <v>153</v>
      </c>
      <c r="G437" s="16">
        <f t="shared" si="21"/>
        <v>3.7976000000000001</v>
      </c>
      <c r="H437" s="40">
        <v>-19.39</v>
      </c>
      <c r="I437" s="40">
        <v>-42.41</v>
      </c>
      <c r="J437" s="16">
        <v>237</v>
      </c>
      <c r="K437" s="16">
        <v>92.1</v>
      </c>
      <c r="L437" s="16" t="s">
        <v>151</v>
      </c>
      <c r="M437" s="82"/>
    </row>
    <row r="438" spans="1:13" x14ac:dyDescent="0.2">
      <c r="A438" s="28" t="s">
        <v>362</v>
      </c>
      <c r="B438" s="28" t="s">
        <v>153</v>
      </c>
      <c r="C438" s="28">
        <v>3.5999999999999997E-2</v>
      </c>
      <c r="D438" s="31">
        <v>42451.586805555555</v>
      </c>
      <c r="E438" s="16">
        <v>202</v>
      </c>
      <c r="F438" s="16" t="s">
        <v>153</v>
      </c>
      <c r="G438" s="16">
        <f t="shared" si="21"/>
        <v>7.2719999999999994</v>
      </c>
      <c r="H438" s="40">
        <v>-19.39</v>
      </c>
      <c r="I438" s="40">
        <v>-42.41</v>
      </c>
      <c r="J438" s="16">
        <v>237</v>
      </c>
      <c r="K438" s="16">
        <v>92.1</v>
      </c>
      <c r="L438" s="16" t="s">
        <v>151</v>
      </c>
      <c r="M438" s="82"/>
    </row>
    <row r="439" spans="1:13" x14ac:dyDescent="0.2">
      <c r="A439" s="28" t="s">
        <v>363</v>
      </c>
      <c r="B439" s="28">
        <v>1.9E-2</v>
      </c>
      <c r="C439" s="28">
        <v>4.9099999999999998E-2</v>
      </c>
      <c r="D439" s="31">
        <v>42396.513888888891</v>
      </c>
      <c r="E439" s="28">
        <v>436</v>
      </c>
      <c r="F439" s="16">
        <f t="shared" ref="F439:F444" si="22">B439*E439</f>
        <v>8.2839999999999989</v>
      </c>
      <c r="G439" s="16">
        <f t="shared" si="21"/>
        <v>21.407599999999999</v>
      </c>
      <c r="H439" s="40">
        <v>-19.329999999999998</v>
      </c>
      <c r="I439" s="40">
        <v>-42.41</v>
      </c>
      <c r="J439" s="16">
        <v>270</v>
      </c>
      <c r="K439" s="16">
        <v>308.89999999999998</v>
      </c>
      <c r="L439" s="16" t="s">
        <v>151</v>
      </c>
      <c r="M439" s="82"/>
    </row>
    <row r="440" spans="1:13" x14ac:dyDescent="0.2">
      <c r="A440" s="28" t="s">
        <v>363</v>
      </c>
      <c r="B440" s="28">
        <v>2.1000000000000001E-2</v>
      </c>
      <c r="C440" s="28">
        <v>5.8400000000000001E-2</v>
      </c>
      <c r="D440" s="31">
        <v>42389.625</v>
      </c>
      <c r="E440" s="28">
        <v>436</v>
      </c>
      <c r="F440" s="16">
        <f t="shared" si="22"/>
        <v>9.1560000000000006</v>
      </c>
      <c r="G440" s="16">
        <f t="shared" si="21"/>
        <v>25.462399999999999</v>
      </c>
      <c r="H440" s="40">
        <v>-19.329999999999998</v>
      </c>
      <c r="I440" s="40">
        <v>-42.41</v>
      </c>
      <c r="J440" s="16">
        <v>270</v>
      </c>
      <c r="K440" s="16">
        <v>308.89999999999998</v>
      </c>
      <c r="L440" s="16" t="s">
        <v>151</v>
      </c>
      <c r="M440" s="82"/>
    </row>
    <row r="441" spans="1:13" x14ac:dyDescent="0.2">
      <c r="A441" s="28" t="s">
        <v>363</v>
      </c>
      <c r="B441" s="28">
        <v>3.9E-2</v>
      </c>
      <c r="C441" s="28">
        <v>0.126</v>
      </c>
      <c r="D441" s="31">
        <v>42376.46875</v>
      </c>
      <c r="E441" s="28">
        <v>436</v>
      </c>
      <c r="F441" s="16">
        <f t="shared" si="22"/>
        <v>17.004000000000001</v>
      </c>
      <c r="G441" s="16">
        <f t="shared" si="21"/>
        <v>54.936</v>
      </c>
      <c r="H441" s="40">
        <v>-19.329999999999998</v>
      </c>
      <c r="I441" s="40">
        <v>-42.41</v>
      </c>
      <c r="J441" s="16">
        <v>270</v>
      </c>
      <c r="K441" s="16">
        <v>308.89999999999998</v>
      </c>
      <c r="L441" s="16" t="s">
        <v>151</v>
      </c>
      <c r="M441" s="82"/>
    </row>
    <row r="442" spans="1:13" x14ac:dyDescent="0.2">
      <c r="A442" s="28" t="s">
        <v>364</v>
      </c>
      <c r="B442" s="28">
        <v>2.5999999999999999E-2</v>
      </c>
      <c r="C442" s="28">
        <v>7.1800000000000003E-2</v>
      </c>
      <c r="D442" s="31">
        <v>42376.451388888891</v>
      </c>
      <c r="E442" s="28">
        <v>436</v>
      </c>
      <c r="F442" s="16">
        <f t="shared" si="22"/>
        <v>11.336</v>
      </c>
      <c r="G442" s="16">
        <f t="shared" si="21"/>
        <v>31.3048</v>
      </c>
      <c r="H442" s="40">
        <v>-19.29</v>
      </c>
      <c r="I442" s="40">
        <v>-42.36</v>
      </c>
      <c r="J442" s="16">
        <v>202</v>
      </c>
      <c r="K442" s="16">
        <v>308.89999999999998</v>
      </c>
      <c r="L442" s="16" t="s">
        <v>151</v>
      </c>
      <c r="M442" s="82"/>
    </row>
    <row r="443" spans="1:13" x14ac:dyDescent="0.2">
      <c r="A443" s="28" t="s">
        <v>364</v>
      </c>
      <c r="B443" s="28">
        <v>2.5999999999999999E-2</v>
      </c>
      <c r="C443" s="28">
        <v>7.8E-2</v>
      </c>
      <c r="D443" s="31">
        <v>42396.493055555555</v>
      </c>
      <c r="E443" s="28">
        <v>436</v>
      </c>
      <c r="F443" s="16">
        <f t="shared" si="22"/>
        <v>11.336</v>
      </c>
      <c r="G443" s="16">
        <f t="shared" si="21"/>
        <v>34.008000000000003</v>
      </c>
      <c r="H443" s="40">
        <v>-19.29</v>
      </c>
      <c r="I443" s="40">
        <v>-42.36</v>
      </c>
      <c r="J443" s="16">
        <v>202</v>
      </c>
      <c r="K443" s="16">
        <v>308.89999999999998</v>
      </c>
      <c r="L443" s="16" t="s">
        <v>151</v>
      </c>
      <c r="M443" s="82"/>
    </row>
    <row r="444" spans="1:13" x14ac:dyDescent="0.2">
      <c r="A444" s="28" t="s">
        <v>364</v>
      </c>
      <c r="B444" s="28">
        <v>4.1000000000000002E-2</v>
      </c>
      <c r="C444" s="28">
        <v>6.2799999999999995E-2</v>
      </c>
      <c r="D444" s="31">
        <v>42389.611111111109</v>
      </c>
      <c r="E444" s="28">
        <v>436</v>
      </c>
      <c r="F444" s="16">
        <f t="shared" si="22"/>
        <v>17.876000000000001</v>
      </c>
      <c r="G444" s="16">
        <f t="shared" si="21"/>
        <v>27.380799999999997</v>
      </c>
      <c r="H444" s="40">
        <v>-19.29</v>
      </c>
      <c r="I444" s="40">
        <v>-42.36</v>
      </c>
      <c r="J444" s="16">
        <v>202</v>
      </c>
      <c r="K444" s="16">
        <v>308.89999999999998</v>
      </c>
      <c r="L444" s="16" t="s">
        <v>151</v>
      </c>
      <c r="M444" s="82"/>
    </row>
    <row r="445" spans="1:13" x14ac:dyDescent="0.2">
      <c r="A445" s="28" t="s">
        <v>364</v>
      </c>
      <c r="B445" s="28" t="s">
        <v>153</v>
      </c>
      <c r="C445" s="28">
        <v>8.3000000000000001E-3</v>
      </c>
      <c r="D445" s="31">
        <v>42451.5625</v>
      </c>
      <c r="E445" s="16">
        <v>202</v>
      </c>
      <c r="F445" s="16" t="s">
        <v>153</v>
      </c>
      <c r="G445" s="16">
        <f t="shared" si="21"/>
        <v>1.6766000000000001</v>
      </c>
      <c r="H445" s="40">
        <v>-19.29</v>
      </c>
      <c r="I445" s="40">
        <v>-42.36</v>
      </c>
      <c r="J445" s="16">
        <v>202</v>
      </c>
      <c r="K445" s="16">
        <v>92.1</v>
      </c>
      <c r="L445" s="16" t="s">
        <v>151</v>
      </c>
      <c r="M445" s="82"/>
    </row>
    <row r="446" spans="1:13" x14ac:dyDescent="0.2">
      <c r="A446" s="28" t="s">
        <v>364</v>
      </c>
      <c r="B446" s="28" t="s">
        <v>153</v>
      </c>
      <c r="C446" s="28">
        <v>1.72E-2</v>
      </c>
      <c r="D446" s="31">
        <v>42445.55</v>
      </c>
      <c r="E446" s="16">
        <v>202</v>
      </c>
      <c r="F446" s="16" t="s">
        <v>153</v>
      </c>
      <c r="G446" s="16">
        <f t="shared" si="21"/>
        <v>3.4744000000000002</v>
      </c>
      <c r="H446" s="40">
        <v>-19.29</v>
      </c>
      <c r="I446" s="40">
        <v>-42.36</v>
      </c>
      <c r="J446" s="16">
        <v>202</v>
      </c>
      <c r="K446" s="16">
        <v>92.1</v>
      </c>
      <c r="L446" s="16" t="s">
        <v>151</v>
      </c>
      <c r="M446" s="82"/>
    </row>
    <row r="447" spans="1:13" x14ac:dyDescent="0.2">
      <c r="A447" s="28" t="s">
        <v>364</v>
      </c>
      <c r="B447" s="28" t="s">
        <v>153</v>
      </c>
      <c r="C447" s="28">
        <v>1.8599999999999998E-2</v>
      </c>
      <c r="D447" s="31">
        <v>42438.565972222219</v>
      </c>
      <c r="E447" s="16">
        <v>202</v>
      </c>
      <c r="F447" s="16" t="s">
        <v>153</v>
      </c>
      <c r="G447" s="16">
        <f t="shared" si="21"/>
        <v>3.7571999999999997</v>
      </c>
      <c r="H447" s="40">
        <v>-19.29</v>
      </c>
      <c r="I447" s="40">
        <v>-42.36</v>
      </c>
      <c r="J447" s="16">
        <v>202</v>
      </c>
      <c r="K447" s="16">
        <v>92.1</v>
      </c>
      <c r="L447" s="16" t="s">
        <v>151</v>
      </c>
      <c r="M447" s="82"/>
    </row>
    <row r="448" spans="1:13" x14ac:dyDescent="0.2">
      <c r="A448" s="28" t="s">
        <v>364</v>
      </c>
      <c r="B448" s="28" t="s">
        <v>153</v>
      </c>
      <c r="C448" s="28">
        <v>1.2E-2</v>
      </c>
      <c r="D448" s="31">
        <v>42383.569444444445</v>
      </c>
      <c r="E448" s="28">
        <v>436</v>
      </c>
      <c r="F448" s="16" t="s">
        <v>153</v>
      </c>
      <c r="G448" s="16">
        <f t="shared" si="21"/>
        <v>5.2320000000000002</v>
      </c>
      <c r="H448" s="40">
        <v>-19.29</v>
      </c>
      <c r="I448" s="40">
        <v>-42.36</v>
      </c>
      <c r="J448" s="16">
        <v>202</v>
      </c>
      <c r="K448" s="16">
        <v>308.89999999999998</v>
      </c>
      <c r="L448" s="16" t="s">
        <v>151</v>
      </c>
      <c r="M448" s="82"/>
    </row>
    <row r="449" spans="1:13" x14ac:dyDescent="0.2">
      <c r="A449" s="28" t="s">
        <v>379</v>
      </c>
      <c r="B449" s="28">
        <v>1.9E-2</v>
      </c>
      <c r="C449" s="28">
        <v>8.1600000000000006E-2</v>
      </c>
      <c r="D449" s="31">
        <v>42396.479166666664</v>
      </c>
      <c r="E449" s="28">
        <v>436</v>
      </c>
      <c r="F449" s="16">
        <f>B449*E449</f>
        <v>8.2839999999999989</v>
      </c>
      <c r="G449" s="16">
        <f t="shared" si="21"/>
        <v>35.577600000000004</v>
      </c>
      <c r="H449" s="40">
        <v>-19.21</v>
      </c>
      <c r="I449" s="40">
        <v>-42.29</v>
      </c>
      <c r="J449" s="16">
        <v>245</v>
      </c>
      <c r="K449" s="16">
        <v>308.89999999999998</v>
      </c>
      <c r="L449" s="16" t="s">
        <v>151</v>
      </c>
      <c r="M449" s="82"/>
    </row>
    <row r="450" spans="1:13" x14ac:dyDescent="0.2">
      <c r="A450" s="28" t="s">
        <v>379</v>
      </c>
      <c r="B450" s="28">
        <v>2.4E-2</v>
      </c>
      <c r="C450" s="28">
        <v>4.2000000000000003E-2</v>
      </c>
      <c r="D450" s="31">
        <v>42376.418055555558</v>
      </c>
      <c r="E450" s="28">
        <v>436</v>
      </c>
      <c r="F450" s="16">
        <f>B450*E450</f>
        <v>10.464</v>
      </c>
      <c r="G450" s="16">
        <f t="shared" si="21"/>
        <v>18.312000000000001</v>
      </c>
      <c r="H450" s="40">
        <v>-19.21</v>
      </c>
      <c r="I450" s="40">
        <v>-42.29</v>
      </c>
      <c r="J450" s="16">
        <v>245</v>
      </c>
      <c r="K450" s="16">
        <v>308.89999999999998</v>
      </c>
      <c r="L450" s="16" t="s">
        <v>151</v>
      </c>
      <c r="M450" s="82"/>
    </row>
    <row r="451" spans="1:13" x14ac:dyDescent="0.2">
      <c r="A451" s="28" t="s">
        <v>365</v>
      </c>
      <c r="B451" s="28">
        <v>1.0999999999999999E-2</v>
      </c>
      <c r="C451" s="28">
        <v>1.8499999999999999E-2</v>
      </c>
      <c r="D451" s="31">
        <v>42376.395138888889</v>
      </c>
      <c r="E451" s="28">
        <v>436</v>
      </c>
      <c r="F451" s="16">
        <f>B451*E451</f>
        <v>4.7959999999999994</v>
      </c>
      <c r="G451" s="16">
        <f t="shared" si="21"/>
        <v>8.0659999999999989</v>
      </c>
      <c r="H451" s="40">
        <v>-19.21</v>
      </c>
      <c r="I451" s="40">
        <v>-42.29</v>
      </c>
      <c r="J451" s="16">
        <v>257</v>
      </c>
      <c r="K451" s="16">
        <v>308.89999999999998</v>
      </c>
      <c r="L451" s="16" t="s">
        <v>151</v>
      </c>
      <c r="M451" s="82"/>
    </row>
    <row r="452" spans="1:13" x14ac:dyDescent="0.2">
      <c r="A452" s="28" t="s">
        <v>365</v>
      </c>
      <c r="B452" s="28">
        <v>1.4E-2</v>
      </c>
      <c r="C452" s="28">
        <v>4.0800000000000003E-2</v>
      </c>
      <c r="D452" s="31">
        <v>42389.591666666667</v>
      </c>
      <c r="E452" s="28">
        <v>436</v>
      </c>
      <c r="F452" s="16">
        <f>B452*E452</f>
        <v>6.1040000000000001</v>
      </c>
      <c r="G452" s="16">
        <f t="shared" si="21"/>
        <v>17.788800000000002</v>
      </c>
      <c r="H452" s="40">
        <v>-20.28</v>
      </c>
      <c r="I452" s="40">
        <v>-43.47</v>
      </c>
      <c r="J452" s="16">
        <v>257</v>
      </c>
      <c r="K452" s="16">
        <v>308.89999999999998</v>
      </c>
      <c r="L452" s="16" t="s">
        <v>151</v>
      </c>
      <c r="M452" s="82"/>
    </row>
    <row r="453" spans="1:13" x14ac:dyDescent="0.2">
      <c r="A453" s="28" t="s">
        <v>365</v>
      </c>
      <c r="B453" s="28">
        <v>1.9E-2</v>
      </c>
      <c r="C453" s="28">
        <v>8.3000000000000001E-3</v>
      </c>
      <c r="D453" s="31">
        <v>42382.590277777781</v>
      </c>
      <c r="E453" s="28">
        <v>436</v>
      </c>
      <c r="F453" s="16">
        <f>B453*E453</f>
        <v>8.2839999999999989</v>
      </c>
      <c r="G453" s="16">
        <f t="shared" si="21"/>
        <v>3.6188000000000002</v>
      </c>
      <c r="H453" s="40">
        <v>-20.28</v>
      </c>
      <c r="I453" s="40">
        <v>-43.47</v>
      </c>
      <c r="J453" s="16">
        <v>257</v>
      </c>
      <c r="K453" s="16">
        <v>308.89999999999998</v>
      </c>
      <c r="L453" s="16" t="s">
        <v>151</v>
      </c>
      <c r="M453" s="82"/>
    </row>
    <row r="454" spans="1:13" x14ac:dyDescent="0.2">
      <c r="A454" s="28" t="s">
        <v>365</v>
      </c>
      <c r="B454" s="28" t="s">
        <v>153</v>
      </c>
      <c r="C454" s="28">
        <v>7.3000000000000001E-3</v>
      </c>
      <c r="D454" s="31">
        <v>42438.541666666664</v>
      </c>
      <c r="E454" s="16">
        <v>202</v>
      </c>
      <c r="F454" s="16" t="s">
        <v>153</v>
      </c>
      <c r="G454" s="16">
        <f t="shared" si="21"/>
        <v>1.4745999999999999</v>
      </c>
      <c r="H454" s="40">
        <v>-19.21</v>
      </c>
      <c r="I454" s="40">
        <v>-42.29</v>
      </c>
      <c r="J454" s="16">
        <v>257</v>
      </c>
      <c r="K454" s="16">
        <v>92.1</v>
      </c>
      <c r="L454" s="16" t="s">
        <v>151</v>
      </c>
      <c r="M454" s="82"/>
    </row>
    <row r="455" spans="1:13" x14ac:dyDescent="0.2">
      <c r="A455" s="28" t="s">
        <v>365</v>
      </c>
      <c r="B455" s="28" t="s">
        <v>153</v>
      </c>
      <c r="C455" s="28">
        <v>1.9800000000000002E-2</v>
      </c>
      <c r="D455" s="31">
        <v>42396.451388888891</v>
      </c>
      <c r="E455" s="28">
        <v>436</v>
      </c>
      <c r="F455" s="16" t="s">
        <v>153</v>
      </c>
      <c r="G455" s="16">
        <f t="shared" si="21"/>
        <v>8.6328000000000014</v>
      </c>
      <c r="H455" s="40">
        <v>-19.09</v>
      </c>
      <c r="I455" s="40">
        <v>-42.16</v>
      </c>
      <c r="J455" s="16">
        <v>257</v>
      </c>
      <c r="K455" s="16">
        <v>308.89999999999998</v>
      </c>
      <c r="L455" s="16" t="s">
        <v>151</v>
      </c>
      <c r="M455" s="82"/>
    </row>
    <row r="456" spans="1:13" x14ac:dyDescent="0.2">
      <c r="A456" s="28" t="s">
        <v>366</v>
      </c>
      <c r="B456" s="28">
        <v>1.4999999999999999E-2</v>
      </c>
      <c r="C456" s="28">
        <v>3.3599999999999998E-2</v>
      </c>
      <c r="D456" s="31">
        <v>42389.541666666664</v>
      </c>
      <c r="E456" s="16">
        <v>436</v>
      </c>
      <c r="F456" s="16">
        <f>B456*E456</f>
        <v>6.54</v>
      </c>
      <c r="G456" s="16">
        <f t="shared" si="21"/>
        <v>14.6496</v>
      </c>
      <c r="H456" s="40">
        <v>-19.16</v>
      </c>
      <c r="I456" s="40">
        <v>-42.24</v>
      </c>
      <c r="J456" s="16">
        <v>228</v>
      </c>
      <c r="K456" s="16">
        <v>308.89999999999998</v>
      </c>
      <c r="L456" s="16" t="s">
        <v>151</v>
      </c>
      <c r="M456" s="82"/>
    </row>
    <row r="457" spans="1:13" x14ac:dyDescent="0.2">
      <c r="A457" s="28" t="s">
        <v>380</v>
      </c>
      <c r="B457" s="28">
        <v>1.7999999999999999E-2</v>
      </c>
      <c r="C457" s="28">
        <v>4.1700000000000001E-2</v>
      </c>
      <c r="D457" s="31">
        <v>42389.572916666664</v>
      </c>
      <c r="E457" s="16">
        <v>436</v>
      </c>
      <c r="F457" s="16">
        <f>B457*E457</f>
        <v>7.847999999999999</v>
      </c>
      <c r="G457" s="16">
        <f t="shared" si="21"/>
        <v>18.1812</v>
      </c>
      <c r="H457" s="40">
        <v>-19.16</v>
      </c>
      <c r="I457" s="40">
        <v>-42.24</v>
      </c>
      <c r="J457" s="16">
        <v>228</v>
      </c>
      <c r="K457" s="16">
        <v>308.89999999999998</v>
      </c>
      <c r="L457" s="16" t="s">
        <v>151</v>
      </c>
      <c r="M457" s="82"/>
    </row>
    <row r="458" spans="1:13" x14ac:dyDescent="0.2">
      <c r="A458" s="28" t="s">
        <v>380</v>
      </c>
      <c r="B458" s="28" t="s">
        <v>153</v>
      </c>
      <c r="C458" s="28">
        <v>8.6E-3</v>
      </c>
      <c r="D458" s="31">
        <v>42431.522222222222</v>
      </c>
      <c r="E458" s="16">
        <v>202</v>
      </c>
      <c r="F458" s="16" t="s">
        <v>153</v>
      </c>
      <c r="G458" s="16">
        <f t="shared" si="21"/>
        <v>1.7372000000000001</v>
      </c>
      <c r="H458" s="40">
        <v>-19.16</v>
      </c>
      <c r="I458" s="40">
        <v>-42.24</v>
      </c>
      <c r="J458" s="16">
        <v>228</v>
      </c>
      <c r="K458" s="16">
        <v>92.1</v>
      </c>
      <c r="L458" s="16" t="s">
        <v>151</v>
      </c>
      <c r="M458" s="82"/>
    </row>
    <row r="459" spans="1:13" x14ac:dyDescent="0.2">
      <c r="A459" s="28" t="s">
        <v>366</v>
      </c>
      <c r="B459" s="28" t="s">
        <v>153</v>
      </c>
      <c r="C459" s="28">
        <v>9.5999999999999992E-3</v>
      </c>
      <c r="D459" s="31">
        <v>42445.479166666664</v>
      </c>
      <c r="E459" s="16">
        <v>202</v>
      </c>
      <c r="F459" s="16" t="s">
        <v>153</v>
      </c>
      <c r="G459" s="16">
        <f t="shared" si="21"/>
        <v>1.9391999999999998</v>
      </c>
      <c r="H459" s="40">
        <v>-19.16</v>
      </c>
      <c r="I459" s="40">
        <v>-42.24</v>
      </c>
      <c r="J459" s="16">
        <v>228</v>
      </c>
      <c r="K459" s="16">
        <v>92.1</v>
      </c>
      <c r="L459" s="16" t="s">
        <v>151</v>
      </c>
      <c r="M459" s="82"/>
    </row>
    <row r="460" spans="1:13" x14ac:dyDescent="0.2">
      <c r="A460" s="28" t="s">
        <v>380</v>
      </c>
      <c r="B460" s="28" t="s">
        <v>153</v>
      </c>
      <c r="C460" s="28">
        <v>1.29E-2</v>
      </c>
      <c r="D460" s="31">
        <v>42445.496527777781</v>
      </c>
      <c r="E460" s="16">
        <v>202</v>
      </c>
      <c r="F460" s="16" t="s">
        <v>153</v>
      </c>
      <c r="G460" s="16">
        <f t="shared" si="21"/>
        <v>2.6057999999999999</v>
      </c>
      <c r="H460" s="40">
        <v>-19.16</v>
      </c>
      <c r="I460" s="40">
        <v>-42.24</v>
      </c>
      <c r="J460" s="16">
        <v>228</v>
      </c>
      <c r="K460" s="16">
        <v>92.1</v>
      </c>
      <c r="L460" s="16" t="s">
        <v>151</v>
      </c>
      <c r="M460" s="82"/>
    </row>
    <row r="461" spans="1:13" x14ac:dyDescent="0.2">
      <c r="A461" s="28" t="s">
        <v>380</v>
      </c>
      <c r="B461" s="28" t="s">
        <v>153</v>
      </c>
      <c r="C461" s="28">
        <v>1.4E-2</v>
      </c>
      <c r="D461" s="31">
        <v>42438.517361111109</v>
      </c>
      <c r="E461" s="16">
        <v>202</v>
      </c>
      <c r="F461" s="16" t="s">
        <v>153</v>
      </c>
      <c r="G461" s="16">
        <f t="shared" si="21"/>
        <v>2.8279999999999998</v>
      </c>
      <c r="H461" s="40">
        <v>-19.16</v>
      </c>
      <c r="I461" s="40">
        <v>-42.24</v>
      </c>
      <c r="J461" s="16">
        <v>228</v>
      </c>
      <c r="K461" s="16">
        <v>92.1</v>
      </c>
      <c r="L461" s="16" t="s">
        <v>151</v>
      </c>
      <c r="M461" s="82"/>
    </row>
    <row r="462" spans="1:13" x14ac:dyDescent="0.2">
      <c r="A462" s="28" t="s">
        <v>366</v>
      </c>
      <c r="B462" s="28" t="s">
        <v>153</v>
      </c>
      <c r="C462" s="28">
        <v>1.47E-2</v>
      </c>
      <c r="D462" s="31">
        <v>42438.493055555555</v>
      </c>
      <c r="E462" s="16">
        <v>202</v>
      </c>
      <c r="F462" s="16" t="s">
        <v>153</v>
      </c>
      <c r="G462" s="16">
        <f t="shared" si="21"/>
        <v>2.9693999999999998</v>
      </c>
      <c r="H462" s="40">
        <v>-19.16</v>
      </c>
      <c r="I462" s="40">
        <v>-42.24</v>
      </c>
      <c r="J462" s="16">
        <v>228</v>
      </c>
      <c r="K462" s="16">
        <v>92.1</v>
      </c>
      <c r="L462" s="16" t="s">
        <v>151</v>
      </c>
      <c r="M462" s="82"/>
    </row>
    <row r="463" spans="1:13" x14ac:dyDescent="0.2">
      <c r="A463" s="28" t="s">
        <v>380</v>
      </c>
      <c r="B463" s="28" t="s">
        <v>153</v>
      </c>
      <c r="C463" s="28">
        <v>8.8000000000000005E-3</v>
      </c>
      <c r="D463" s="31">
        <v>42382.5625</v>
      </c>
      <c r="E463" s="16">
        <v>436</v>
      </c>
      <c r="F463" s="16" t="s">
        <v>153</v>
      </c>
      <c r="G463" s="16">
        <f t="shared" si="21"/>
        <v>3.8368000000000002</v>
      </c>
      <c r="H463" s="40">
        <v>-19.16</v>
      </c>
      <c r="I463" s="40">
        <v>-42.24</v>
      </c>
      <c r="J463" s="16">
        <v>228</v>
      </c>
      <c r="K463" s="16">
        <v>308.89999999999998</v>
      </c>
      <c r="L463" s="16" t="s">
        <v>151</v>
      </c>
      <c r="M463" s="82"/>
    </row>
    <row r="464" spans="1:13" x14ac:dyDescent="0.2">
      <c r="A464" s="28" t="s">
        <v>366</v>
      </c>
      <c r="B464" s="28" t="s">
        <v>153</v>
      </c>
      <c r="C464" s="28">
        <v>9.2999999999999992E-3</v>
      </c>
      <c r="D464" s="31">
        <v>42382.527777777781</v>
      </c>
      <c r="E464" s="16">
        <v>436</v>
      </c>
      <c r="F464" s="16" t="s">
        <v>153</v>
      </c>
      <c r="G464" s="16">
        <f t="shared" si="21"/>
        <v>4.0547999999999993</v>
      </c>
      <c r="H464" s="40">
        <v>-19.16</v>
      </c>
      <c r="I464" s="40">
        <v>-42.24</v>
      </c>
      <c r="J464" s="16">
        <v>228</v>
      </c>
      <c r="K464" s="16">
        <v>308.89999999999998</v>
      </c>
      <c r="L464" s="16" t="s">
        <v>151</v>
      </c>
      <c r="M464" s="82"/>
    </row>
    <row r="465" spans="1:13" x14ac:dyDescent="0.2">
      <c r="A465" s="28" t="s">
        <v>366</v>
      </c>
      <c r="B465" s="28" t="s">
        <v>153</v>
      </c>
      <c r="C465" s="28">
        <v>1.8599999999999998E-2</v>
      </c>
      <c r="D465" s="31">
        <v>42396.416666666664</v>
      </c>
      <c r="E465" s="16">
        <v>436</v>
      </c>
      <c r="F465" s="16" t="s">
        <v>153</v>
      </c>
      <c r="G465" s="16">
        <f t="shared" si="21"/>
        <v>8.1095999999999986</v>
      </c>
      <c r="H465" s="40">
        <v>-19.23</v>
      </c>
      <c r="I465" s="40">
        <v>-41.33</v>
      </c>
      <c r="J465" s="16">
        <v>228</v>
      </c>
      <c r="K465" s="16">
        <v>308.89999999999998</v>
      </c>
      <c r="L465" s="16" t="s">
        <v>151</v>
      </c>
      <c r="M465" s="82"/>
    </row>
    <row r="466" spans="1:13" x14ac:dyDescent="0.2">
      <c r="A466" s="28" t="s">
        <v>380</v>
      </c>
      <c r="B466" s="28" t="s">
        <v>153</v>
      </c>
      <c r="C466" s="28">
        <v>2.06E-2</v>
      </c>
      <c r="D466" s="31">
        <v>42376.375</v>
      </c>
      <c r="E466" s="16">
        <v>436</v>
      </c>
      <c r="F466" s="16" t="s">
        <v>153</v>
      </c>
      <c r="G466" s="16">
        <f t="shared" si="21"/>
        <v>8.9816000000000003</v>
      </c>
      <c r="H466" s="40">
        <v>-19.16</v>
      </c>
      <c r="I466" s="40">
        <v>-42.24</v>
      </c>
      <c r="J466" s="16">
        <v>228</v>
      </c>
      <c r="K466" s="16">
        <v>308.89999999999998</v>
      </c>
      <c r="L466" s="16" t="s">
        <v>151</v>
      </c>
      <c r="M466" s="82"/>
    </row>
    <row r="467" spans="1:13" x14ac:dyDescent="0.2">
      <c r="A467" s="28" t="s">
        <v>380</v>
      </c>
      <c r="B467" s="28" t="s">
        <v>153</v>
      </c>
      <c r="C467" s="28">
        <v>2.07E-2</v>
      </c>
      <c r="D467" s="31">
        <v>42396.434027777781</v>
      </c>
      <c r="E467" s="16">
        <v>436</v>
      </c>
      <c r="F467" s="16" t="s">
        <v>153</v>
      </c>
      <c r="G467" s="16">
        <f t="shared" ref="G467:G488" si="23">E467*C467</f>
        <v>9.0251999999999999</v>
      </c>
      <c r="H467" s="40">
        <v>-19.16</v>
      </c>
      <c r="I467" s="40">
        <v>-42.24</v>
      </c>
      <c r="J467" s="16">
        <v>228</v>
      </c>
      <c r="K467" s="16">
        <v>308.89999999999998</v>
      </c>
      <c r="L467" s="16" t="s">
        <v>151</v>
      </c>
      <c r="M467" s="82"/>
    </row>
    <row r="468" spans="1:13" x14ac:dyDescent="0.2">
      <c r="A468" s="28" t="s">
        <v>366</v>
      </c>
      <c r="B468" s="28" t="s">
        <v>153</v>
      </c>
      <c r="C468" s="28">
        <v>2.4E-2</v>
      </c>
      <c r="D468" s="31">
        <v>42376.339583333334</v>
      </c>
      <c r="E468" s="16">
        <v>436</v>
      </c>
      <c r="F468" s="16" t="s">
        <v>153</v>
      </c>
      <c r="G468" s="16">
        <f t="shared" si="23"/>
        <v>10.464</v>
      </c>
      <c r="H468" s="40">
        <v>-19.16</v>
      </c>
      <c r="I468" s="40">
        <v>-42.24</v>
      </c>
      <c r="J468" s="16">
        <v>228</v>
      </c>
      <c r="K468" s="16">
        <v>308.89999999999998</v>
      </c>
      <c r="L468" s="16" t="s">
        <v>151</v>
      </c>
      <c r="M468" s="82"/>
    </row>
    <row r="469" spans="1:13" x14ac:dyDescent="0.2">
      <c r="A469" s="28" t="s">
        <v>381</v>
      </c>
      <c r="B469" s="28">
        <v>1.2E-2</v>
      </c>
      <c r="C469" s="28">
        <v>1.12E-2</v>
      </c>
      <c r="D469" s="31">
        <v>42382.506944444445</v>
      </c>
      <c r="E469" s="28">
        <v>850</v>
      </c>
      <c r="F469" s="16">
        <f>B469*E469</f>
        <v>10.200000000000001</v>
      </c>
      <c r="G469" s="16">
        <f t="shared" si="23"/>
        <v>9.52</v>
      </c>
      <c r="H469" s="40">
        <v>-19.04</v>
      </c>
      <c r="I469" s="40">
        <v>-42.14</v>
      </c>
      <c r="J469" s="16">
        <v>226</v>
      </c>
      <c r="K469" s="16">
        <v>324</v>
      </c>
      <c r="L469" s="16" t="s">
        <v>151</v>
      </c>
      <c r="M469" s="82"/>
    </row>
    <row r="470" spans="1:13" x14ac:dyDescent="0.2">
      <c r="A470" s="28" t="s">
        <v>381</v>
      </c>
      <c r="B470" s="28">
        <v>3.2000000000000001E-2</v>
      </c>
      <c r="C470" s="28">
        <v>4.2200000000000001E-2</v>
      </c>
      <c r="D470" s="31">
        <v>42403.5</v>
      </c>
      <c r="E470" s="28">
        <v>360</v>
      </c>
      <c r="F470" s="16">
        <f>B470*E470</f>
        <v>11.52</v>
      </c>
      <c r="G470" s="16">
        <f t="shared" si="23"/>
        <v>15.192</v>
      </c>
      <c r="H470" s="40">
        <v>-19.25</v>
      </c>
      <c r="I470" s="40">
        <v>-41.29</v>
      </c>
      <c r="J470" s="16">
        <v>226</v>
      </c>
      <c r="K470" s="16">
        <v>19.3</v>
      </c>
      <c r="L470" s="16" t="s">
        <v>151</v>
      </c>
      <c r="M470" s="82"/>
    </row>
    <row r="471" spans="1:13" x14ac:dyDescent="0.2">
      <c r="A471" s="28" t="s">
        <v>381</v>
      </c>
      <c r="B471" s="28">
        <v>0.16</v>
      </c>
      <c r="C471" s="28">
        <v>0.14299999999999999</v>
      </c>
      <c r="D471" s="31">
        <v>42395.65625</v>
      </c>
      <c r="E471" s="28">
        <v>850</v>
      </c>
      <c r="F471" s="16">
        <f>B471*E471</f>
        <v>136</v>
      </c>
      <c r="G471" s="16">
        <f t="shared" si="23"/>
        <v>121.54999999999998</v>
      </c>
      <c r="H471" s="40">
        <v>-19.04</v>
      </c>
      <c r="I471" s="40">
        <v>-42.14</v>
      </c>
      <c r="J471" s="16">
        <v>226</v>
      </c>
      <c r="K471" s="16">
        <v>324</v>
      </c>
      <c r="L471" s="16" t="s">
        <v>151</v>
      </c>
      <c r="M471" s="82"/>
    </row>
    <row r="472" spans="1:13" x14ac:dyDescent="0.2">
      <c r="A472" s="28" t="s">
        <v>381</v>
      </c>
      <c r="B472" s="28" t="s">
        <v>153</v>
      </c>
      <c r="C472" s="28">
        <v>1.09E-2</v>
      </c>
      <c r="D472" s="31">
        <v>42438.475694444445</v>
      </c>
      <c r="E472" s="16">
        <v>319</v>
      </c>
      <c r="F472" s="16" t="s">
        <v>153</v>
      </c>
      <c r="G472" s="16">
        <f t="shared" si="23"/>
        <v>3.4771000000000001</v>
      </c>
      <c r="H472" s="40">
        <v>-19.09</v>
      </c>
      <c r="I472" s="40">
        <v>-42.16</v>
      </c>
      <c r="J472" s="16">
        <v>226</v>
      </c>
      <c r="K472" s="16">
        <v>84.8</v>
      </c>
      <c r="L472" s="16" t="s">
        <v>151</v>
      </c>
      <c r="M472" s="82"/>
    </row>
    <row r="473" spans="1:13" x14ac:dyDescent="0.2">
      <c r="A473" s="28" t="s">
        <v>381</v>
      </c>
      <c r="B473" s="28" t="s">
        <v>153</v>
      </c>
      <c r="C473" s="28">
        <v>4.2999999999999997E-2</v>
      </c>
      <c r="D473" s="31">
        <v>42389.5</v>
      </c>
      <c r="E473" s="28">
        <v>850</v>
      </c>
      <c r="F473" s="16" t="s">
        <v>153</v>
      </c>
      <c r="G473" s="16">
        <f t="shared" si="23"/>
        <v>36.549999999999997</v>
      </c>
      <c r="H473" s="40">
        <v>-19.04</v>
      </c>
      <c r="I473" s="40">
        <v>-42.14</v>
      </c>
      <c r="J473" s="16">
        <v>226</v>
      </c>
      <c r="K473" s="16">
        <v>324</v>
      </c>
      <c r="L473" s="16" t="s">
        <v>151</v>
      </c>
      <c r="M473" s="82"/>
    </row>
    <row r="474" spans="1:13" x14ac:dyDescent="0.2">
      <c r="A474" s="28" t="s">
        <v>367</v>
      </c>
      <c r="B474" s="28">
        <v>1.2E-2</v>
      </c>
      <c r="C474" s="28">
        <v>1.6899999999999998E-2</v>
      </c>
      <c r="D474" s="31">
        <v>42403.479166666664</v>
      </c>
      <c r="E474" s="28">
        <v>360</v>
      </c>
      <c r="F474" s="16">
        <f>B474*E474</f>
        <v>4.32</v>
      </c>
      <c r="G474" s="16">
        <f t="shared" si="23"/>
        <v>6.0839999999999996</v>
      </c>
      <c r="H474" s="40">
        <v>-19.04</v>
      </c>
      <c r="I474" s="40">
        <v>-42.14</v>
      </c>
      <c r="J474" s="16">
        <v>231</v>
      </c>
      <c r="K474" s="16">
        <v>19.3</v>
      </c>
      <c r="L474" s="16" t="s">
        <v>151</v>
      </c>
      <c r="M474" s="82"/>
    </row>
    <row r="475" spans="1:13" x14ac:dyDescent="0.2">
      <c r="A475" s="28" t="s">
        <v>367</v>
      </c>
      <c r="B475" s="28">
        <v>1.4999999999999999E-2</v>
      </c>
      <c r="C475" s="28">
        <v>4.36E-2</v>
      </c>
      <c r="D475" s="31">
        <v>42389.479166666664</v>
      </c>
      <c r="E475" s="28">
        <v>850</v>
      </c>
      <c r="F475" s="16">
        <f>B475*E475</f>
        <v>12.75</v>
      </c>
      <c r="G475" s="16">
        <f t="shared" si="23"/>
        <v>37.06</v>
      </c>
      <c r="H475" s="40">
        <v>-19.16</v>
      </c>
      <c r="I475" s="40">
        <v>-42.24</v>
      </c>
      <c r="J475" s="16">
        <v>231</v>
      </c>
      <c r="K475" s="16">
        <v>324</v>
      </c>
      <c r="L475" s="16" t="s">
        <v>151</v>
      </c>
      <c r="M475" s="82"/>
    </row>
    <row r="476" spans="1:13" x14ac:dyDescent="0.2">
      <c r="A476" s="28" t="s">
        <v>367</v>
      </c>
      <c r="B476" s="28">
        <v>0.11</v>
      </c>
      <c r="C476" s="28">
        <v>9.6199999999999994E-2</v>
      </c>
      <c r="D476" s="31">
        <v>42395.635416666664</v>
      </c>
      <c r="E476" s="28">
        <v>850</v>
      </c>
      <c r="F476" s="16">
        <f>B476*E476</f>
        <v>93.5</v>
      </c>
      <c r="G476" s="16">
        <f t="shared" si="23"/>
        <v>81.77</v>
      </c>
      <c r="H476" s="40">
        <v>-19.16</v>
      </c>
      <c r="I476" s="40">
        <v>-42.24</v>
      </c>
      <c r="J476" s="16">
        <v>231</v>
      </c>
      <c r="K476" s="16">
        <v>324</v>
      </c>
      <c r="L476" s="16" t="s">
        <v>151</v>
      </c>
      <c r="M476" s="82"/>
    </row>
    <row r="477" spans="1:13" x14ac:dyDescent="0.2">
      <c r="A477" s="28" t="s">
        <v>367</v>
      </c>
      <c r="B477" s="28" t="s">
        <v>153</v>
      </c>
      <c r="C477" s="28">
        <v>8.0000000000000002E-3</v>
      </c>
      <c r="D477" s="31">
        <v>42445.444444444445</v>
      </c>
      <c r="E477" s="16">
        <v>319</v>
      </c>
      <c r="F477" s="16" t="s">
        <v>153</v>
      </c>
      <c r="G477" s="16">
        <f t="shared" si="23"/>
        <v>2.552</v>
      </c>
      <c r="H477" s="40">
        <v>-19.04</v>
      </c>
      <c r="I477" s="40">
        <v>-42.14</v>
      </c>
      <c r="J477" s="16">
        <v>231</v>
      </c>
      <c r="K477" s="16">
        <v>84.8</v>
      </c>
      <c r="L477" s="16" t="s">
        <v>151</v>
      </c>
      <c r="M477" s="82"/>
    </row>
    <row r="478" spans="1:13" x14ac:dyDescent="0.2">
      <c r="A478" s="28" t="s">
        <v>367</v>
      </c>
      <c r="B478" s="28" t="s">
        <v>153</v>
      </c>
      <c r="C478" s="28">
        <v>8.6E-3</v>
      </c>
      <c r="D478" s="31">
        <v>42438.451388888891</v>
      </c>
      <c r="E478" s="16">
        <v>319</v>
      </c>
      <c r="F478" s="16" t="s">
        <v>153</v>
      </c>
      <c r="G478" s="16">
        <f t="shared" si="23"/>
        <v>2.7433999999999998</v>
      </c>
      <c r="H478" s="40">
        <v>-19.04</v>
      </c>
      <c r="I478" s="40">
        <v>-42.14</v>
      </c>
      <c r="J478" s="16">
        <v>231</v>
      </c>
      <c r="K478" s="16">
        <v>84.8</v>
      </c>
      <c r="L478" s="16" t="s">
        <v>151</v>
      </c>
      <c r="M478" s="82"/>
    </row>
    <row r="479" spans="1:13" x14ac:dyDescent="0.2">
      <c r="A479" s="28" t="s">
        <v>367</v>
      </c>
      <c r="B479" s="28" t="s">
        <v>153</v>
      </c>
      <c r="C479" s="28">
        <v>1.04E-2</v>
      </c>
      <c r="D479" s="31">
        <v>42382.486111111109</v>
      </c>
      <c r="E479" s="28">
        <v>850</v>
      </c>
      <c r="F479" s="16" t="s">
        <v>153</v>
      </c>
      <c r="G479" s="16">
        <f t="shared" si="23"/>
        <v>8.84</v>
      </c>
      <c r="H479" s="40">
        <v>-19.16</v>
      </c>
      <c r="I479" s="40">
        <v>-42.24</v>
      </c>
      <c r="J479" s="16">
        <v>231</v>
      </c>
      <c r="K479" s="16">
        <v>324</v>
      </c>
      <c r="L479" s="16" t="s">
        <v>151</v>
      </c>
      <c r="M479" s="82"/>
    </row>
    <row r="480" spans="1:13" x14ac:dyDescent="0.2">
      <c r="A480" s="28" t="s">
        <v>368</v>
      </c>
      <c r="B480" s="28">
        <v>0.01</v>
      </c>
      <c r="C480" s="28">
        <v>1.6199999999999999E-2</v>
      </c>
      <c r="D480" s="31">
        <v>42403.451388888891</v>
      </c>
      <c r="E480" s="28">
        <v>360</v>
      </c>
      <c r="F480" s="16">
        <f>B480*E480</f>
        <v>3.6</v>
      </c>
      <c r="G480" s="16">
        <f t="shared" si="23"/>
        <v>5.8319999999999999</v>
      </c>
      <c r="H480" s="40">
        <v>-18.97</v>
      </c>
      <c r="I480" s="40">
        <v>-42.09</v>
      </c>
      <c r="J480" s="16">
        <v>175</v>
      </c>
      <c r="K480" s="16">
        <v>175</v>
      </c>
      <c r="L480" s="16" t="s">
        <v>151</v>
      </c>
      <c r="M480" s="82"/>
    </row>
    <row r="481" spans="1:13" x14ac:dyDescent="0.2">
      <c r="A481" s="28" t="s">
        <v>368</v>
      </c>
      <c r="B481" s="28">
        <v>0.01</v>
      </c>
      <c r="C481" s="28">
        <v>1.0800000000000001E-2</v>
      </c>
      <c r="D481" s="31">
        <v>42382.465277777781</v>
      </c>
      <c r="E481" s="28">
        <v>850</v>
      </c>
      <c r="F481" s="16">
        <f>B481*E481</f>
        <v>8.5</v>
      </c>
      <c r="G481" s="16">
        <f t="shared" si="23"/>
        <v>9.18</v>
      </c>
      <c r="H481" s="40">
        <v>-18.97</v>
      </c>
      <c r="I481" s="40">
        <v>-42.09</v>
      </c>
      <c r="J481" s="16">
        <v>175</v>
      </c>
      <c r="K481" s="16">
        <v>324</v>
      </c>
      <c r="L481" s="16" t="s">
        <v>151</v>
      </c>
      <c r="M481" s="82"/>
    </row>
    <row r="482" spans="1:13" x14ac:dyDescent="0.2">
      <c r="A482" s="28" t="s">
        <v>368</v>
      </c>
      <c r="B482" s="28">
        <v>2.1999999999999999E-2</v>
      </c>
      <c r="C482" s="28">
        <v>3.2099999999999997E-2</v>
      </c>
      <c r="D482" s="31">
        <v>42389.423611111109</v>
      </c>
      <c r="E482" s="28">
        <v>850</v>
      </c>
      <c r="F482" s="16">
        <f>B482*E482</f>
        <v>18.7</v>
      </c>
      <c r="G482" s="16">
        <f t="shared" si="23"/>
        <v>27.284999999999997</v>
      </c>
      <c r="H482" s="40">
        <v>-18.97</v>
      </c>
      <c r="I482" s="40">
        <v>-42.09</v>
      </c>
      <c r="J482" s="16">
        <v>175</v>
      </c>
      <c r="K482" s="16">
        <v>324</v>
      </c>
      <c r="L482" s="16" t="s">
        <v>151</v>
      </c>
      <c r="M482" s="82"/>
    </row>
    <row r="483" spans="1:13" x14ac:dyDescent="0.2">
      <c r="A483" s="28" t="s">
        <v>368</v>
      </c>
      <c r="B483" s="28" t="s">
        <v>153</v>
      </c>
      <c r="C483" s="28">
        <v>7.7999999999999996E-3</v>
      </c>
      <c r="D483" s="31">
        <v>42445.425000000003</v>
      </c>
      <c r="E483" s="28">
        <v>319</v>
      </c>
      <c r="F483" s="16" t="s">
        <v>153</v>
      </c>
      <c r="G483" s="16">
        <f t="shared" si="23"/>
        <v>2.4882</v>
      </c>
      <c r="H483" s="40">
        <v>-18.97</v>
      </c>
      <c r="I483" s="40">
        <v>-42.09</v>
      </c>
      <c r="J483" s="16">
        <v>175</v>
      </c>
      <c r="K483" s="16">
        <v>175</v>
      </c>
      <c r="L483" s="16" t="s">
        <v>151</v>
      </c>
      <c r="M483" s="82"/>
    </row>
    <row r="484" spans="1:13" x14ac:dyDescent="0.2">
      <c r="A484" s="28" t="s">
        <v>368</v>
      </c>
      <c r="B484" s="28" t="s">
        <v>153</v>
      </c>
      <c r="C484" s="28">
        <v>8.6999999999999994E-3</v>
      </c>
      <c r="D484" s="31">
        <v>42438.427083333336</v>
      </c>
      <c r="E484" s="28">
        <v>319</v>
      </c>
      <c r="F484" s="16" t="s">
        <v>153</v>
      </c>
      <c r="G484" s="16">
        <f t="shared" si="23"/>
        <v>2.7752999999999997</v>
      </c>
      <c r="H484" s="40">
        <v>-18.97</v>
      </c>
      <c r="I484" s="40">
        <v>-42.09</v>
      </c>
      <c r="J484" s="16">
        <v>175</v>
      </c>
      <c r="K484" s="16">
        <v>175</v>
      </c>
      <c r="L484" s="16" t="s">
        <v>151</v>
      </c>
      <c r="M484" s="82"/>
    </row>
    <row r="485" spans="1:13" x14ac:dyDescent="0.2">
      <c r="A485" s="28" t="s">
        <v>368</v>
      </c>
      <c r="B485" s="28" t="s">
        <v>153</v>
      </c>
      <c r="C485" s="28">
        <v>1.4999999999999999E-2</v>
      </c>
      <c r="D485" s="31">
        <v>42431.446527777778</v>
      </c>
      <c r="E485" s="28">
        <v>319</v>
      </c>
      <c r="F485" s="16" t="s">
        <v>153</v>
      </c>
      <c r="G485" s="16">
        <f t="shared" si="23"/>
        <v>4.7850000000000001</v>
      </c>
      <c r="H485" s="40">
        <v>-18.97</v>
      </c>
      <c r="I485" s="40">
        <v>-42.09</v>
      </c>
      <c r="J485" s="16">
        <v>175</v>
      </c>
      <c r="K485" s="16">
        <v>175</v>
      </c>
      <c r="L485" s="16" t="s">
        <v>151</v>
      </c>
      <c r="M485" s="82"/>
    </row>
    <row r="486" spans="1:13" x14ac:dyDescent="0.2">
      <c r="A486" s="28" t="s">
        <v>368</v>
      </c>
      <c r="B486" s="28" t="s">
        <v>153</v>
      </c>
      <c r="C486" s="28">
        <v>2.93E-2</v>
      </c>
      <c r="D486" s="31">
        <v>42451.430555555555</v>
      </c>
      <c r="E486" s="28">
        <v>319</v>
      </c>
      <c r="F486" s="16" t="s">
        <v>153</v>
      </c>
      <c r="G486" s="16">
        <f t="shared" si="23"/>
        <v>9.3467000000000002</v>
      </c>
      <c r="H486" s="40">
        <v>-18.97</v>
      </c>
      <c r="I486" s="40">
        <v>-42.09</v>
      </c>
      <c r="J486" s="16">
        <v>175</v>
      </c>
      <c r="K486" s="16">
        <v>175</v>
      </c>
      <c r="L486" s="16" t="s">
        <v>151</v>
      </c>
      <c r="M486" s="82"/>
    </row>
    <row r="487" spans="1:13" x14ac:dyDescent="0.2">
      <c r="A487" s="28" t="s">
        <v>369</v>
      </c>
      <c r="B487" s="28">
        <v>1.4E-2</v>
      </c>
      <c r="C487" s="28">
        <v>1.7600000000000001E-2</v>
      </c>
      <c r="D487" s="31">
        <v>42403.430555555555</v>
      </c>
      <c r="E487" s="28">
        <v>400</v>
      </c>
      <c r="F487" s="16">
        <f>B487*E487</f>
        <v>5.6000000000000005</v>
      </c>
      <c r="G487" s="16">
        <f t="shared" si="23"/>
        <v>7.04</v>
      </c>
      <c r="H487" s="40">
        <v>-19.64</v>
      </c>
      <c r="I487" s="40">
        <v>-39.81</v>
      </c>
      <c r="J487" s="16">
        <v>162</v>
      </c>
      <c r="K487" s="16">
        <v>29.4</v>
      </c>
      <c r="L487" s="16" t="s">
        <v>151</v>
      </c>
      <c r="M487" s="82"/>
    </row>
    <row r="488" spans="1:13" x14ac:dyDescent="0.2">
      <c r="A488" s="28" t="s">
        <v>369</v>
      </c>
      <c r="B488" s="28">
        <v>1.0999999999999999E-2</v>
      </c>
      <c r="C488" s="28">
        <v>1.03E-2</v>
      </c>
      <c r="D488" s="31">
        <v>42382.444444444445</v>
      </c>
      <c r="E488" s="16">
        <v>985</v>
      </c>
      <c r="F488" s="16">
        <f>B488*E488</f>
        <v>10.834999999999999</v>
      </c>
      <c r="G488" s="16">
        <f t="shared" si="23"/>
        <v>10.1455</v>
      </c>
      <c r="H488" s="40">
        <v>-19.39</v>
      </c>
      <c r="I488" s="40">
        <v>-42.41</v>
      </c>
      <c r="J488" s="16">
        <v>162</v>
      </c>
      <c r="K488" s="16">
        <v>306.3</v>
      </c>
      <c r="L488" s="16" t="s">
        <v>151</v>
      </c>
      <c r="M488" s="82"/>
    </row>
    <row r="489" spans="1:13" x14ac:dyDescent="0.2">
      <c r="A489" s="28" t="s">
        <v>369</v>
      </c>
      <c r="B489" s="28">
        <v>1.2E-2</v>
      </c>
      <c r="C489" s="28" t="s">
        <v>153</v>
      </c>
      <c r="D489" s="31">
        <v>42395.597222222219</v>
      </c>
      <c r="E489" s="16">
        <v>985</v>
      </c>
      <c r="F489" s="16">
        <f>B489*E489</f>
        <v>11.82</v>
      </c>
      <c r="G489" s="16" t="s">
        <v>153</v>
      </c>
      <c r="H489" s="40">
        <v>-19.39</v>
      </c>
      <c r="I489" s="40">
        <v>-42.41</v>
      </c>
      <c r="J489" s="16">
        <v>162</v>
      </c>
      <c r="K489" s="16">
        <v>306.3</v>
      </c>
      <c r="L489" s="16" t="s">
        <v>151</v>
      </c>
      <c r="M489" s="82"/>
    </row>
    <row r="490" spans="1:13" x14ac:dyDescent="0.2">
      <c r="A490" s="28" t="s">
        <v>369</v>
      </c>
      <c r="B490" s="28">
        <v>3.4000000000000002E-2</v>
      </c>
      <c r="C490" s="28">
        <v>2.5899999999999999E-2</v>
      </c>
      <c r="D490" s="31">
        <v>42388.604166666664</v>
      </c>
      <c r="E490" s="16">
        <v>985</v>
      </c>
      <c r="F490" s="16">
        <f>B490*E490</f>
        <v>33.49</v>
      </c>
      <c r="G490" s="16">
        <f t="shared" ref="G490:G521" si="24">E490*C490</f>
        <v>25.511499999999998</v>
      </c>
      <c r="H490" s="40">
        <v>-19.39</v>
      </c>
      <c r="I490" s="40">
        <v>-42.41</v>
      </c>
      <c r="J490" s="16">
        <v>162</v>
      </c>
      <c r="K490" s="16">
        <v>306.3</v>
      </c>
      <c r="L490" s="16" t="s">
        <v>151</v>
      </c>
      <c r="M490" s="82"/>
    </row>
    <row r="491" spans="1:13" x14ac:dyDescent="0.2">
      <c r="A491" s="28" t="s">
        <v>369</v>
      </c>
      <c r="B491" s="28" t="s">
        <v>153</v>
      </c>
      <c r="C491" s="28">
        <v>7.0000000000000001E-3</v>
      </c>
      <c r="D491" s="31">
        <v>42438.416666666664</v>
      </c>
      <c r="E491" s="16">
        <v>343</v>
      </c>
      <c r="F491" s="16" t="s">
        <v>153</v>
      </c>
      <c r="G491" s="16">
        <f t="shared" si="24"/>
        <v>2.4010000000000002</v>
      </c>
      <c r="H491" s="40">
        <v>-18.920000000000002</v>
      </c>
      <c r="I491" s="40">
        <v>-42.01</v>
      </c>
      <c r="J491" s="16">
        <v>162</v>
      </c>
      <c r="K491" s="16">
        <v>13.5</v>
      </c>
      <c r="L491" s="16" t="s">
        <v>151</v>
      </c>
      <c r="M491" s="82"/>
    </row>
    <row r="492" spans="1:13" x14ac:dyDescent="0.2">
      <c r="A492" s="28" t="s">
        <v>369</v>
      </c>
      <c r="B492" s="28" t="s">
        <v>153</v>
      </c>
      <c r="C492" s="28">
        <v>1.49E-2</v>
      </c>
      <c r="D492" s="31">
        <v>42375.444444444445</v>
      </c>
      <c r="E492" s="16">
        <v>985</v>
      </c>
      <c r="F492" s="16" t="s">
        <v>153</v>
      </c>
      <c r="G492" s="16">
        <f t="shared" si="24"/>
        <v>14.676500000000001</v>
      </c>
      <c r="H492" s="40">
        <v>-18.920000000000002</v>
      </c>
      <c r="I492" s="40">
        <v>-42.01</v>
      </c>
      <c r="J492" s="16">
        <v>162</v>
      </c>
      <c r="K492" s="16">
        <v>306.3</v>
      </c>
      <c r="L492" s="16" t="s">
        <v>151</v>
      </c>
      <c r="M492" s="82"/>
    </row>
    <row r="493" spans="1:13" x14ac:dyDescent="0.2">
      <c r="A493" s="28" t="s">
        <v>370</v>
      </c>
      <c r="B493" s="28">
        <v>2.3E-2</v>
      </c>
      <c r="C493" s="28">
        <v>2.8500000000000001E-2</v>
      </c>
      <c r="D493" s="31">
        <v>42402.444444444445</v>
      </c>
      <c r="E493" s="28">
        <v>400</v>
      </c>
      <c r="F493" s="16">
        <f>B493*E493</f>
        <v>9.1999999999999993</v>
      </c>
      <c r="G493" s="16">
        <f t="shared" si="24"/>
        <v>11.4</v>
      </c>
      <c r="H493" s="40">
        <v>-19.43</v>
      </c>
      <c r="I493" s="40">
        <v>-42.43</v>
      </c>
      <c r="J493" s="16">
        <v>141</v>
      </c>
      <c r="K493" s="16">
        <v>29.4</v>
      </c>
      <c r="L493" s="16" t="s">
        <v>151</v>
      </c>
      <c r="M493" s="82"/>
    </row>
    <row r="494" spans="1:13" x14ac:dyDescent="0.2">
      <c r="A494" s="28" t="s">
        <v>370</v>
      </c>
      <c r="B494" s="28">
        <v>1.0999999999999999E-2</v>
      </c>
      <c r="C494" s="28">
        <v>1.26E-2</v>
      </c>
      <c r="D494" s="31">
        <v>42388.423611111109</v>
      </c>
      <c r="E494" s="16">
        <v>985</v>
      </c>
      <c r="F494" s="16">
        <f>B494*E494</f>
        <v>10.834999999999999</v>
      </c>
      <c r="G494" s="16">
        <f t="shared" si="24"/>
        <v>12.411</v>
      </c>
      <c r="H494" s="40">
        <v>-18.91</v>
      </c>
      <c r="I494" s="40">
        <v>-41.99</v>
      </c>
      <c r="J494" s="16">
        <v>141</v>
      </c>
      <c r="K494" s="16">
        <v>306.3</v>
      </c>
      <c r="L494" s="16" t="s">
        <v>151</v>
      </c>
      <c r="M494" s="82"/>
    </row>
    <row r="495" spans="1:13" x14ac:dyDescent="0.2">
      <c r="A495" s="28" t="s">
        <v>370</v>
      </c>
      <c r="B495" s="28">
        <v>1.4999999999999999E-2</v>
      </c>
      <c r="C495" s="28">
        <v>1.4999999999999999E-2</v>
      </c>
      <c r="D495" s="31">
        <v>42382.423611111109</v>
      </c>
      <c r="E495" s="16">
        <v>985</v>
      </c>
      <c r="F495" s="16">
        <f>B495*E495</f>
        <v>14.774999999999999</v>
      </c>
      <c r="G495" s="16">
        <f t="shared" si="24"/>
        <v>14.774999999999999</v>
      </c>
      <c r="H495" s="40">
        <v>-18.91</v>
      </c>
      <c r="I495" s="40">
        <v>-41.99</v>
      </c>
      <c r="J495" s="16">
        <v>141</v>
      </c>
      <c r="K495" s="16">
        <v>306.3</v>
      </c>
      <c r="L495" s="16" t="s">
        <v>151</v>
      </c>
      <c r="M495" s="82"/>
    </row>
    <row r="496" spans="1:13" x14ac:dyDescent="0.2">
      <c r="A496" s="28" t="s">
        <v>370</v>
      </c>
      <c r="B496" s="28">
        <v>6.2E-2</v>
      </c>
      <c r="C496" s="28">
        <v>4.4299999999999999E-2</v>
      </c>
      <c r="D496" s="31">
        <v>42395.420138888891</v>
      </c>
      <c r="E496" s="16">
        <v>985</v>
      </c>
      <c r="F496" s="16">
        <f>B496*E496</f>
        <v>61.07</v>
      </c>
      <c r="G496" s="16">
        <f t="shared" si="24"/>
        <v>43.6355</v>
      </c>
      <c r="H496" s="40">
        <v>-19.02</v>
      </c>
      <c r="I496" s="40">
        <v>-42.12</v>
      </c>
      <c r="J496" s="16">
        <v>141</v>
      </c>
      <c r="K496" s="16">
        <v>306.3</v>
      </c>
      <c r="L496" s="16" t="s">
        <v>151</v>
      </c>
      <c r="M496" s="82"/>
    </row>
    <row r="497" spans="1:13" x14ac:dyDescent="0.2">
      <c r="A497" s="28" t="s">
        <v>370</v>
      </c>
      <c r="B497" s="28" t="s">
        <v>153</v>
      </c>
      <c r="C497" s="28">
        <v>9.7999999999999997E-3</v>
      </c>
      <c r="D497" s="31">
        <v>42444.416666666664</v>
      </c>
      <c r="E497" s="16">
        <v>343</v>
      </c>
      <c r="F497" s="16" t="s">
        <v>153</v>
      </c>
      <c r="G497" s="16">
        <f t="shared" si="24"/>
        <v>3.3613999999999997</v>
      </c>
      <c r="H497" s="40">
        <v>-18.87</v>
      </c>
      <c r="I497" s="40">
        <v>-41.74</v>
      </c>
      <c r="J497" s="16">
        <v>141</v>
      </c>
      <c r="K497" s="16">
        <v>13.5</v>
      </c>
      <c r="L497" s="16" t="s">
        <v>151</v>
      </c>
      <c r="M497" s="82"/>
    </row>
    <row r="498" spans="1:13" x14ac:dyDescent="0.2">
      <c r="A498" s="28" t="s">
        <v>370</v>
      </c>
      <c r="B498" s="28" t="s">
        <v>153</v>
      </c>
      <c r="C498" s="28">
        <v>1.2E-2</v>
      </c>
      <c r="D498" s="31">
        <v>42430.430555555555</v>
      </c>
      <c r="E498" s="16">
        <v>343</v>
      </c>
      <c r="F498" s="16" t="s">
        <v>153</v>
      </c>
      <c r="G498" s="16">
        <f t="shared" si="24"/>
        <v>4.1159999999999997</v>
      </c>
      <c r="H498" s="40">
        <v>-18.87</v>
      </c>
      <c r="I498" s="40">
        <v>-41.74</v>
      </c>
      <c r="J498" s="16">
        <v>141</v>
      </c>
      <c r="K498" s="16">
        <v>13.5</v>
      </c>
      <c r="L498" s="16" t="s">
        <v>151</v>
      </c>
      <c r="M498" s="82"/>
    </row>
    <row r="499" spans="1:13" x14ac:dyDescent="0.2">
      <c r="A499" s="28" t="s">
        <v>370</v>
      </c>
      <c r="B499" s="28" t="s">
        <v>153</v>
      </c>
      <c r="C499" s="28">
        <v>1.01E-2</v>
      </c>
      <c r="D499" s="31">
        <v>42375.354166666664</v>
      </c>
      <c r="E499" s="16">
        <v>985</v>
      </c>
      <c r="F499" s="16" t="s">
        <v>153</v>
      </c>
      <c r="G499" s="16">
        <f t="shared" si="24"/>
        <v>9.9484999999999992</v>
      </c>
      <c r="H499" s="40">
        <v>-18.87</v>
      </c>
      <c r="I499" s="40">
        <v>-41.74</v>
      </c>
      <c r="J499" s="16">
        <v>141</v>
      </c>
      <c r="K499" s="16">
        <v>306.3</v>
      </c>
      <c r="L499" s="16" t="s">
        <v>151</v>
      </c>
      <c r="M499" s="82"/>
    </row>
    <row r="500" spans="1:13" x14ac:dyDescent="0.2">
      <c r="A500" s="28" t="s">
        <v>382</v>
      </c>
      <c r="B500" s="28">
        <v>2.7E-2</v>
      </c>
      <c r="C500" s="28">
        <v>3.49E-2</v>
      </c>
      <c r="D500" s="31">
        <v>42402.458333333336</v>
      </c>
      <c r="E500" s="28">
        <v>400</v>
      </c>
      <c r="F500" s="16">
        <f>B500*E500</f>
        <v>10.8</v>
      </c>
      <c r="G500" s="16">
        <f t="shared" si="24"/>
        <v>13.96</v>
      </c>
      <c r="H500" s="40">
        <v>-18.940000000000001</v>
      </c>
      <c r="I500" s="40">
        <v>-41.7</v>
      </c>
      <c r="J500" s="16">
        <v>146</v>
      </c>
      <c r="K500" s="16">
        <v>29.4</v>
      </c>
      <c r="L500" s="16" t="s">
        <v>151</v>
      </c>
      <c r="M500" s="82"/>
    </row>
    <row r="501" spans="1:13" x14ac:dyDescent="0.2">
      <c r="A501" s="28" t="s">
        <v>382</v>
      </c>
      <c r="B501" s="28">
        <v>1.2999999999999999E-2</v>
      </c>
      <c r="C501" s="28">
        <v>1.49E-2</v>
      </c>
      <c r="D501" s="31">
        <v>42382.440972222219</v>
      </c>
      <c r="E501" s="28">
        <v>985</v>
      </c>
      <c r="F501" s="16">
        <f>B501*E501</f>
        <v>12.805</v>
      </c>
      <c r="G501" s="16">
        <f t="shared" si="24"/>
        <v>14.676500000000001</v>
      </c>
      <c r="H501" s="40">
        <v>-18.940000000000001</v>
      </c>
      <c r="I501" s="40">
        <v>-41.7</v>
      </c>
      <c r="J501" s="16">
        <v>146</v>
      </c>
      <c r="K501" s="16">
        <v>306.3</v>
      </c>
      <c r="L501" s="16" t="s">
        <v>151</v>
      </c>
      <c r="M501" s="82"/>
    </row>
    <row r="502" spans="1:13" x14ac:dyDescent="0.2">
      <c r="A502" s="28" t="s">
        <v>382</v>
      </c>
      <c r="B502" s="28">
        <v>1.4E-2</v>
      </c>
      <c r="C502" s="28">
        <v>2.4299999999999999E-2</v>
      </c>
      <c r="D502" s="31">
        <v>42388.4375</v>
      </c>
      <c r="E502" s="28">
        <v>985</v>
      </c>
      <c r="F502" s="16">
        <f>B502*E502</f>
        <v>13.790000000000001</v>
      </c>
      <c r="G502" s="16">
        <f t="shared" si="24"/>
        <v>23.935499999999998</v>
      </c>
      <c r="H502" s="40">
        <v>-18.940000000000001</v>
      </c>
      <c r="I502" s="40">
        <v>-41.7</v>
      </c>
      <c r="J502" s="16">
        <v>146</v>
      </c>
      <c r="K502" s="16">
        <v>306.3</v>
      </c>
      <c r="L502" s="16" t="s">
        <v>151</v>
      </c>
      <c r="M502" s="82"/>
    </row>
    <row r="503" spans="1:13" x14ac:dyDescent="0.2">
      <c r="A503" s="28" t="s">
        <v>382</v>
      </c>
      <c r="B503" s="28">
        <v>4.7E-2</v>
      </c>
      <c r="C503" s="28">
        <v>3.4799999999999998E-2</v>
      </c>
      <c r="D503" s="31">
        <v>42395.444444444445</v>
      </c>
      <c r="E503" s="28">
        <v>985</v>
      </c>
      <c r="F503" s="16">
        <f>B503*E503</f>
        <v>46.295000000000002</v>
      </c>
      <c r="G503" s="16">
        <f t="shared" si="24"/>
        <v>34.277999999999999</v>
      </c>
      <c r="H503" s="40">
        <v>-18.940000000000001</v>
      </c>
      <c r="I503" s="40">
        <v>-41.7</v>
      </c>
      <c r="J503" s="16">
        <v>146</v>
      </c>
      <c r="K503" s="16">
        <v>306.3</v>
      </c>
      <c r="L503" s="16" t="s">
        <v>151</v>
      </c>
      <c r="M503" s="82"/>
    </row>
    <row r="504" spans="1:13" x14ac:dyDescent="0.2">
      <c r="A504" s="28" t="s">
        <v>382</v>
      </c>
      <c r="B504" s="28" t="s">
        <v>153</v>
      </c>
      <c r="C504" s="28">
        <v>8.0999999999999996E-3</v>
      </c>
      <c r="D504" s="31">
        <v>42450.434027777781</v>
      </c>
      <c r="E504" s="28">
        <v>343</v>
      </c>
      <c r="F504" s="16" t="s">
        <v>153</v>
      </c>
      <c r="G504" s="16">
        <f t="shared" si="24"/>
        <v>2.7782999999999998</v>
      </c>
      <c r="H504" s="40">
        <v>-18.940000000000001</v>
      </c>
      <c r="I504" s="40">
        <v>-41.7</v>
      </c>
      <c r="J504" s="16">
        <v>146</v>
      </c>
      <c r="K504" s="16">
        <v>13.5</v>
      </c>
      <c r="L504" s="16" t="s">
        <v>151</v>
      </c>
      <c r="M504" s="82"/>
    </row>
    <row r="505" spans="1:13" x14ac:dyDescent="0.2">
      <c r="A505" s="28" t="s">
        <v>382</v>
      </c>
      <c r="B505" s="28" t="s">
        <v>153</v>
      </c>
      <c r="C505" s="28">
        <v>8.3999999999999995E-3</v>
      </c>
      <c r="D505" s="31">
        <v>42444.444444444445</v>
      </c>
      <c r="E505" s="28">
        <v>343</v>
      </c>
      <c r="F505" s="16" t="s">
        <v>153</v>
      </c>
      <c r="G505" s="16">
        <f t="shared" si="24"/>
        <v>2.8811999999999998</v>
      </c>
      <c r="H505" s="40">
        <v>-18.940000000000001</v>
      </c>
      <c r="I505" s="40">
        <v>-41.7</v>
      </c>
      <c r="J505" s="16">
        <v>146</v>
      </c>
      <c r="K505" s="16">
        <v>13.5</v>
      </c>
      <c r="L505" s="16" t="s">
        <v>151</v>
      </c>
      <c r="M505" s="82"/>
    </row>
    <row r="506" spans="1:13" x14ac:dyDescent="0.2">
      <c r="A506" s="28" t="s">
        <v>382</v>
      </c>
      <c r="B506" s="28" t="s">
        <v>153</v>
      </c>
      <c r="C506" s="28">
        <v>9.5999999999999992E-3</v>
      </c>
      <c r="D506" s="31">
        <v>42437.458333333336</v>
      </c>
      <c r="E506" s="28">
        <v>343</v>
      </c>
      <c r="F506" s="16" t="s">
        <v>153</v>
      </c>
      <c r="G506" s="16">
        <f t="shared" si="24"/>
        <v>3.2927999999999997</v>
      </c>
      <c r="H506" s="40">
        <v>-18.940000000000001</v>
      </c>
      <c r="I506" s="40">
        <v>-41.7</v>
      </c>
      <c r="J506" s="16">
        <v>146</v>
      </c>
      <c r="K506" s="16">
        <v>13.5</v>
      </c>
      <c r="L506" s="16" t="s">
        <v>151</v>
      </c>
      <c r="M506" s="82"/>
    </row>
    <row r="507" spans="1:13" x14ac:dyDescent="0.2">
      <c r="A507" s="28" t="s">
        <v>383</v>
      </c>
      <c r="B507" s="28">
        <v>2.1000000000000001E-2</v>
      </c>
      <c r="C507" s="28">
        <v>2.75E-2</v>
      </c>
      <c r="D507" s="31">
        <v>42402.479166666664</v>
      </c>
      <c r="E507" s="28">
        <v>400</v>
      </c>
      <c r="F507" s="16">
        <f>B507*E507</f>
        <v>8.4</v>
      </c>
      <c r="G507" s="16">
        <f t="shared" si="24"/>
        <v>11</v>
      </c>
      <c r="H507" s="42">
        <v>-19.5</v>
      </c>
      <c r="I507" s="42">
        <v>-41.01</v>
      </c>
      <c r="J507" s="16">
        <v>181</v>
      </c>
      <c r="K507" s="16">
        <v>29.4</v>
      </c>
      <c r="L507" s="16" t="s">
        <v>151</v>
      </c>
      <c r="M507" s="82"/>
    </row>
    <row r="508" spans="1:13" x14ac:dyDescent="0.2">
      <c r="A508" s="28" t="s">
        <v>383</v>
      </c>
      <c r="B508" s="28">
        <v>1.2999999999999999E-2</v>
      </c>
      <c r="C508" s="28">
        <v>1.5299999999999999E-2</v>
      </c>
      <c r="D508" s="31">
        <v>42381.427083333336</v>
      </c>
      <c r="E508" s="28">
        <v>985</v>
      </c>
      <c r="F508" s="16">
        <f>B508*E508</f>
        <v>12.805</v>
      </c>
      <c r="G508" s="16">
        <f t="shared" si="24"/>
        <v>15.070499999999999</v>
      </c>
      <c r="H508" s="40">
        <v>-18.97</v>
      </c>
      <c r="I508" s="40">
        <v>-41.63</v>
      </c>
      <c r="J508" s="16">
        <v>181</v>
      </c>
      <c r="K508" s="16">
        <v>306.3</v>
      </c>
      <c r="L508" s="16" t="s">
        <v>151</v>
      </c>
      <c r="M508" s="82"/>
    </row>
    <row r="509" spans="1:13" x14ac:dyDescent="0.2">
      <c r="A509" s="28" t="s">
        <v>383</v>
      </c>
      <c r="B509" s="28">
        <v>1.7999999999999999E-2</v>
      </c>
      <c r="C509" s="28">
        <v>1.23E-2</v>
      </c>
      <c r="D509" s="31">
        <v>42388.451388888891</v>
      </c>
      <c r="E509" s="28">
        <v>985</v>
      </c>
      <c r="F509" s="16">
        <f>B509*E509</f>
        <v>17.73</v>
      </c>
      <c r="G509" s="16">
        <f t="shared" si="24"/>
        <v>12.115500000000001</v>
      </c>
      <c r="H509" s="40">
        <v>-18.97</v>
      </c>
      <c r="I509" s="40">
        <v>-41.63</v>
      </c>
      <c r="J509" s="16">
        <v>181</v>
      </c>
      <c r="K509" s="16">
        <v>306.3</v>
      </c>
      <c r="L509" s="16" t="s">
        <v>151</v>
      </c>
      <c r="M509" s="82"/>
    </row>
    <row r="510" spans="1:13" x14ac:dyDescent="0.2">
      <c r="A510" s="28" t="s">
        <v>383</v>
      </c>
      <c r="B510" s="28">
        <v>3.2000000000000001E-2</v>
      </c>
      <c r="C510" s="28">
        <v>2.2100000000000002E-2</v>
      </c>
      <c r="D510" s="31">
        <v>42395.472222222219</v>
      </c>
      <c r="E510" s="28">
        <v>985</v>
      </c>
      <c r="F510" s="16">
        <f>B510*E510</f>
        <v>31.52</v>
      </c>
      <c r="G510" s="16">
        <f t="shared" si="24"/>
        <v>21.768500000000003</v>
      </c>
      <c r="H510" s="40">
        <v>-18.97</v>
      </c>
      <c r="I510" s="40">
        <v>-41.63</v>
      </c>
      <c r="J510" s="16">
        <v>181</v>
      </c>
      <c r="K510" s="16">
        <v>306.3</v>
      </c>
      <c r="L510" s="16" t="s">
        <v>151</v>
      </c>
      <c r="M510" s="82"/>
    </row>
    <row r="511" spans="1:13" x14ac:dyDescent="0.2">
      <c r="A511" s="28" t="s">
        <v>383</v>
      </c>
      <c r="B511" s="28" t="s">
        <v>153</v>
      </c>
      <c r="C511" s="28">
        <v>1.1900000000000001E-2</v>
      </c>
      <c r="D511" s="31">
        <v>42444.461805555555</v>
      </c>
      <c r="E511" s="16">
        <v>343</v>
      </c>
      <c r="F511" s="16" t="s">
        <v>153</v>
      </c>
      <c r="G511" s="16">
        <f t="shared" si="24"/>
        <v>4.0817000000000005</v>
      </c>
      <c r="H511" s="40">
        <v>-18.97</v>
      </c>
      <c r="I511" s="40">
        <v>-41.63</v>
      </c>
      <c r="J511" s="16">
        <v>181</v>
      </c>
      <c r="K511" s="16">
        <v>181</v>
      </c>
      <c r="L511" s="16" t="s">
        <v>151</v>
      </c>
      <c r="M511" s="82"/>
    </row>
    <row r="512" spans="1:13" x14ac:dyDescent="0.2">
      <c r="A512" s="28" t="s">
        <v>383</v>
      </c>
      <c r="B512" s="28" t="s">
        <v>153</v>
      </c>
      <c r="C512" s="28">
        <v>1.3100000000000001E-2</v>
      </c>
      <c r="D512" s="31">
        <v>42437.482638888891</v>
      </c>
      <c r="E512" s="16">
        <v>343</v>
      </c>
      <c r="F512" s="16" t="s">
        <v>153</v>
      </c>
      <c r="G512" s="16">
        <f t="shared" si="24"/>
        <v>4.4933000000000005</v>
      </c>
      <c r="H512" s="40">
        <v>-18.97</v>
      </c>
      <c r="I512" s="40">
        <v>-41.63</v>
      </c>
      <c r="J512" s="16">
        <v>181</v>
      </c>
      <c r="K512" s="16">
        <v>181</v>
      </c>
      <c r="L512" s="16" t="s">
        <v>151</v>
      </c>
      <c r="M512" s="82"/>
    </row>
    <row r="513" spans="1:13" x14ac:dyDescent="0.2">
      <c r="A513" s="28" t="s">
        <v>383</v>
      </c>
      <c r="B513" s="28" t="s">
        <v>153</v>
      </c>
      <c r="C513" s="28">
        <v>8.1600000000000006E-2</v>
      </c>
      <c r="D513" s="31">
        <v>42430.475694444445</v>
      </c>
      <c r="E513" s="16">
        <v>343</v>
      </c>
      <c r="F513" s="16" t="s">
        <v>153</v>
      </c>
      <c r="G513" s="16">
        <f t="shared" si="24"/>
        <v>27.988800000000001</v>
      </c>
      <c r="H513" s="40">
        <v>-18.97</v>
      </c>
      <c r="I513" s="40">
        <v>-41.63</v>
      </c>
      <c r="J513" s="16">
        <v>181</v>
      </c>
      <c r="K513" s="16">
        <v>181</v>
      </c>
      <c r="L513" s="16" t="s">
        <v>151</v>
      </c>
      <c r="M513" s="82"/>
    </row>
    <row r="514" spans="1:13" x14ac:dyDescent="0.2">
      <c r="A514" s="28" t="s">
        <v>371</v>
      </c>
      <c r="B514" s="28">
        <v>1.7000000000000001E-2</v>
      </c>
      <c r="C514" s="28">
        <v>2.8400000000000002E-2</v>
      </c>
      <c r="D514" s="31">
        <v>42402.493055555555</v>
      </c>
      <c r="E514" s="28">
        <v>400</v>
      </c>
      <c r="F514" s="16">
        <f>B514*E514</f>
        <v>6.8000000000000007</v>
      </c>
      <c r="G514" s="16">
        <f t="shared" si="24"/>
        <v>11.360000000000001</v>
      </c>
      <c r="H514" s="40">
        <v>-18.98</v>
      </c>
      <c r="I514" s="40">
        <v>-41.6</v>
      </c>
      <c r="J514" s="16">
        <v>145</v>
      </c>
      <c r="K514" s="16">
        <v>29.4</v>
      </c>
      <c r="L514" s="16" t="s">
        <v>151</v>
      </c>
      <c r="M514" s="82"/>
    </row>
    <row r="515" spans="1:13" x14ac:dyDescent="0.2">
      <c r="A515" s="28" t="s">
        <v>371</v>
      </c>
      <c r="B515" s="28">
        <v>1.7000000000000001E-2</v>
      </c>
      <c r="C515" s="28">
        <v>2.0199999999999999E-2</v>
      </c>
      <c r="D515" s="31">
        <v>42381.454861111109</v>
      </c>
      <c r="E515" s="28">
        <v>985</v>
      </c>
      <c r="F515" s="16">
        <f>B515*E515</f>
        <v>16.745000000000001</v>
      </c>
      <c r="G515" s="16">
        <f t="shared" si="24"/>
        <v>19.896999999999998</v>
      </c>
      <c r="H515" s="40">
        <v>-18.98</v>
      </c>
      <c r="I515" s="40">
        <v>-41.6</v>
      </c>
      <c r="J515" s="16">
        <v>145</v>
      </c>
      <c r="K515" s="16">
        <v>306.3</v>
      </c>
      <c r="L515" s="16" t="s">
        <v>151</v>
      </c>
      <c r="M515" s="82"/>
    </row>
    <row r="516" spans="1:13" x14ac:dyDescent="0.2">
      <c r="A516" s="28" t="s">
        <v>371</v>
      </c>
      <c r="B516" s="28">
        <v>3.9E-2</v>
      </c>
      <c r="C516" s="28">
        <v>3.1199999999999999E-2</v>
      </c>
      <c r="D516" s="31">
        <v>42395.493055555555</v>
      </c>
      <c r="E516" s="28">
        <v>985</v>
      </c>
      <c r="F516" s="16">
        <f>B516*E516</f>
        <v>38.414999999999999</v>
      </c>
      <c r="G516" s="16">
        <f t="shared" si="24"/>
        <v>30.731999999999999</v>
      </c>
      <c r="H516" s="40">
        <v>-18.98</v>
      </c>
      <c r="I516" s="40">
        <v>-41.6</v>
      </c>
      <c r="J516" s="16">
        <v>145</v>
      </c>
      <c r="K516" s="16">
        <v>306.3</v>
      </c>
      <c r="L516" s="16" t="s">
        <v>151</v>
      </c>
      <c r="M516" s="82"/>
    </row>
    <row r="517" spans="1:13" x14ac:dyDescent="0.2">
      <c r="A517" s="28" t="s">
        <v>371</v>
      </c>
      <c r="B517" s="28">
        <v>4.7E-2</v>
      </c>
      <c r="C517" s="28">
        <v>3.1899999999999998E-2</v>
      </c>
      <c r="D517" s="31">
        <v>42388.479166666664</v>
      </c>
      <c r="E517" s="28">
        <v>985</v>
      </c>
      <c r="F517" s="16">
        <f>B517*E517</f>
        <v>46.295000000000002</v>
      </c>
      <c r="G517" s="16">
        <f t="shared" si="24"/>
        <v>31.421499999999998</v>
      </c>
      <c r="H517" s="40">
        <v>-18.98</v>
      </c>
      <c r="I517" s="40">
        <v>-41.6</v>
      </c>
      <c r="J517" s="16">
        <v>145</v>
      </c>
      <c r="K517" s="16">
        <v>306.3</v>
      </c>
      <c r="L517" s="16" t="s">
        <v>151</v>
      </c>
      <c r="M517" s="82"/>
    </row>
    <row r="518" spans="1:13" x14ac:dyDescent="0.2">
      <c r="A518" s="28" t="s">
        <v>371</v>
      </c>
      <c r="B518" s="28" t="s">
        <v>153</v>
      </c>
      <c r="C518" s="28">
        <v>8.8999999999999999E-3</v>
      </c>
      <c r="D518" s="31">
        <v>42450.479861111111</v>
      </c>
      <c r="E518" s="16">
        <v>343</v>
      </c>
      <c r="F518" s="16" t="s">
        <v>153</v>
      </c>
      <c r="G518" s="16">
        <f t="shared" si="24"/>
        <v>3.0527000000000002</v>
      </c>
      <c r="H518" s="40">
        <v>-18.98</v>
      </c>
      <c r="I518" s="40">
        <v>-41.6</v>
      </c>
      <c r="J518" s="16">
        <v>145</v>
      </c>
      <c r="K518" s="16">
        <v>145</v>
      </c>
      <c r="L518" s="16" t="s">
        <v>151</v>
      </c>
      <c r="M518" s="82"/>
    </row>
    <row r="519" spans="1:13" x14ac:dyDescent="0.2">
      <c r="A519" s="28" t="s">
        <v>136</v>
      </c>
      <c r="B519" s="28">
        <v>1.7000000000000001E-2</v>
      </c>
      <c r="C519" s="28">
        <v>2.6200000000000001E-2</v>
      </c>
      <c r="D519" s="31">
        <v>42402.520833333336</v>
      </c>
      <c r="E519" s="28">
        <v>400</v>
      </c>
      <c r="F519" s="16">
        <f>B519*E519</f>
        <v>6.8000000000000007</v>
      </c>
      <c r="G519" s="16">
        <f t="shared" si="24"/>
        <v>10.48</v>
      </c>
      <c r="H519" s="40">
        <v>-19.010000000000002</v>
      </c>
      <c r="I519" s="40">
        <v>-41.54</v>
      </c>
      <c r="J519" s="16">
        <v>125</v>
      </c>
      <c r="K519" s="16">
        <v>29.4</v>
      </c>
      <c r="L519" s="16" t="s">
        <v>151</v>
      </c>
      <c r="M519" s="82"/>
    </row>
    <row r="520" spans="1:13" x14ac:dyDescent="0.2">
      <c r="A520" s="28" t="s">
        <v>136</v>
      </c>
      <c r="B520" s="28">
        <v>2.4E-2</v>
      </c>
      <c r="C520" s="28">
        <v>2.1000000000000001E-2</v>
      </c>
      <c r="D520" s="31">
        <v>42395.517361111109</v>
      </c>
      <c r="E520" s="16">
        <v>985</v>
      </c>
      <c r="F520" s="16">
        <f>B520*E520</f>
        <v>23.64</v>
      </c>
      <c r="G520" s="16">
        <f t="shared" si="24"/>
        <v>20.685000000000002</v>
      </c>
      <c r="H520" s="40">
        <v>-19.010000000000002</v>
      </c>
      <c r="I520" s="40">
        <v>-41.54</v>
      </c>
      <c r="J520" s="16">
        <v>125</v>
      </c>
      <c r="K520" s="16">
        <v>306.3</v>
      </c>
      <c r="L520" s="16" t="s">
        <v>151</v>
      </c>
      <c r="M520" s="82"/>
    </row>
    <row r="521" spans="1:13" x14ac:dyDescent="0.2">
      <c r="A521" s="28" t="s">
        <v>136</v>
      </c>
      <c r="B521" s="28">
        <v>4.4999999999999998E-2</v>
      </c>
      <c r="C521" s="28">
        <v>3.15E-2</v>
      </c>
      <c r="D521" s="31">
        <v>42388.5</v>
      </c>
      <c r="E521" s="16">
        <v>985</v>
      </c>
      <c r="F521" s="16">
        <f>B521*E521</f>
        <v>44.324999999999996</v>
      </c>
      <c r="G521" s="16">
        <f t="shared" si="24"/>
        <v>31.0275</v>
      </c>
      <c r="H521" s="40">
        <v>-19.010000000000002</v>
      </c>
      <c r="I521" s="40">
        <v>-41.54</v>
      </c>
      <c r="J521" s="16">
        <v>125</v>
      </c>
      <c r="K521" s="16">
        <v>306.3</v>
      </c>
      <c r="L521" s="16" t="s">
        <v>151</v>
      </c>
      <c r="M521" s="82"/>
    </row>
    <row r="522" spans="1:13" x14ac:dyDescent="0.2">
      <c r="A522" s="28" t="s">
        <v>136</v>
      </c>
      <c r="B522" s="28" t="s">
        <v>153</v>
      </c>
      <c r="C522" s="28">
        <v>8.8000000000000005E-3</v>
      </c>
      <c r="D522" s="31">
        <v>42437.520833333336</v>
      </c>
      <c r="E522" s="16">
        <v>343</v>
      </c>
      <c r="F522" s="16" t="s">
        <v>153</v>
      </c>
      <c r="G522" s="16">
        <f t="shared" ref="G522:G553" si="25">E522*C522</f>
        <v>3.0184000000000002</v>
      </c>
      <c r="H522" s="40">
        <v>-19.010000000000002</v>
      </c>
      <c r="I522" s="40">
        <v>-41.54</v>
      </c>
      <c r="J522" s="16">
        <v>125</v>
      </c>
      <c r="K522" s="16">
        <v>125</v>
      </c>
      <c r="L522" s="16" t="s">
        <v>151</v>
      </c>
      <c r="M522" s="82"/>
    </row>
    <row r="523" spans="1:13" x14ac:dyDescent="0.2">
      <c r="A523" s="28" t="s">
        <v>136</v>
      </c>
      <c r="B523" s="28" t="s">
        <v>153</v>
      </c>
      <c r="C523" s="28">
        <v>1.0699999999999999E-2</v>
      </c>
      <c r="D523" s="31">
        <v>42430.513888888891</v>
      </c>
      <c r="E523" s="16">
        <v>343</v>
      </c>
      <c r="F523" s="16" t="s">
        <v>153</v>
      </c>
      <c r="G523" s="16">
        <f t="shared" si="25"/>
        <v>3.6700999999999997</v>
      </c>
      <c r="H523" s="40">
        <v>-19.010000000000002</v>
      </c>
      <c r="I523" s="40">
        <v>-41.54</v>
      </c>
      <c r="J523" s="16">
        <v>125</v>
      </c>
      <c r="K523" s="16">
        <v>125</v>
      </c>
      <c r="L523" s="16" t="s">
        <v>151</v>
      </c>
      <c r="M523" s="82"/>
    </row>
    <row r="524" spans="1:13" x14ac:dyDescent="0.2">
      <c r="A524" s="28" t="s">
        <v>136</v>
      </c>
      <c r="B524" s="28" t="s">
        <v>153</v>
      </c>
      <c r="C524" s="28">
        <v>1.6E-2</v>
      </c>
      <c r="D524" s="31">
        <v>42381.472222222219</v>
      </c>
      <c r="E524" s="16">
        <v>985</v>
      </c>
      <c r="F524" s="16" t="s">
        <v>153</v>
      </c>
      <c r="G524" s="16">
        <f t="shared" si="25"/>
        <v>15.76</v>
      </c>
      <c r="H524" s="40">
        <v>-19.010000000000002</v>
      </c>
      <c r="I524" s="40">
        <v>-41.54</v>
      </c>
      <c r="J524" s="16">
        <v>125</v>
      </c>
      <c r="K524" s="16">
        <v>306.3</v>
      </c>
      <c r="L524" s="16" t="s">
        <v>151</v>
      </c>
      <c r="M524" s="82"/>
    </row>
    <row r="525" spans="1:13" x14ac:dyDescent="0.2">
      <c r="A525" s="28" t="s">
        <v>372</v>
      </c>
      <c r="B525" s="28">
        <v>1.7000000000000001E-2</v>
      </c>
      <c r="C525" s="28">
        <v>2.1999999999999999E-2</v>
      </c>
      <c r="D525" s="31">
        <v>42402.53125</v>
      </c>
      <c r="E525" s="16">
        <v>23.9</v>
      </c>
      <c r="F525" s="16">
        <f>B525*E525</f>
        <v>0.40629999999999999</v>
      </c>
      <c r="G525" s="16">
        <f t="shared" si="25"/>
        <v>0.52579999999999993</v>
      </c>
      <c r="H525" s="40">
        <v>-18.920000000000002</v>
      </c>
      <c r="I525" s="40">
        <v>-42.07</v>
      </c>
      <c r="J525" s="16">
        <v>127</v>
      </c>
      <c r="K525" s="16">
        <v>23.9</v>
      </c>
      <c r="L525" s="16" t="s">
        <v>151</v>
      </c>
      <c r="M525" s="82"/>
    </row>
    <row r="526" spans="1:13" x14ac:dyDescent="0.2">
      <c r="A526" s="28" t="s">
        <v>372</v>
      </c>
      <c r="B526" s="28">
        <v>1.0999999999999999E-2</v>
      </c>
      <c r="C526" s="28">
        <v>1.9699999999999999E-2</v>
      </c>
      <c r="D526" s="31">
        <v>42388.520833333336</v>
      </c>
      <c r="E526" s="16">
        <v>296.10000000000002</v>
      </c>
      <c r="F526" s="16">
        <f>B526*E526</f>
        <v>3.2570999999999999</v>
      </c>
      <c r="G526" s="16">
        <f t="shared" si="25"/>
        <v>5.83317</v>
      </c>
      <c r="H526" s="40">
        <v>-19.2</v>
      </c>
      <c r="I526" s="40">
        <v>-41.4</v>
      </c>
      <c r="J526" s="16">
        <v>127</v>
      </c>
      <c r="K526" s="16">
        <v>296.10000000000002</v>
      </c>
      <c r="L526" s="16" t="s">
        <v>151</v>
      </c>
      <c r="M526" s="82"/>
    </row>
    <row r="527" spans="1:13" x14ac:dyDescent="0.2">
      <c r="A527" s="28" t="s">
        <v>372</v>
      </c>
      <c r="B527" s="28">
        <v>0.02</v>
      </c>
      <c r="C527" s="28">
        <v>1.5800000000000002E-2</v>
      </c>
      <c r="D527" s="31">
        <v>42395.517361111109</v>
      </c>
      <c r="E527" s="16">
        <v>296.10000000000002</v>
      </c>
      <c r="F527" s="16">
        <f>B527*E527</f>
        <v>5.9220000000000006</v>
      </c>
      <c r="G527" s="16">
        <f t="shared" si="25"/>
        <v>4.6783800000000006</v>
      </c>
      <c r="H527" s="40">
        <v>-19.2</v>
      </c>
      <c r="I527" s="40">
        <v>-41.4</v>
      </c>
      <c r="J527" s="16">
        <v>127</v>
      </c>
      <c r="K527" s="16">
        <v>296.10000000000002</v>
      </c>
      <c r="L527" s="16" t="s">
        <v>151</v>
      </c>
      <c r="M527" s="82"/>
    </row>
    <row r="528" spans="1:13" x14ac:dyDescent="0.2">
      <c r="A528" s="28" t="s">
        <v>372</v>
      </c>
      <c r="B528" s="28">
        <v>0.02</v>
      </c>
      <c r="C528" s="28">
        <v>2.1999999999999999E-2</v>
      </c>
      <c r="D528" s="31">
        <v>42381.529166666667</v>
      </c>
      <c r="E528" s="16">
        <v>296.10000000000002</v>
      </c>
      <c r="F528" s="16">
        <f>B528*E528</f>
        <v>5.9220000000000006</v>
      </c>
      <c r="G528" s="16">
        <f t="shared" si="25"/>
        <v>6.5141999999999998</v>
      </c>
      <c r="H528" s="40">
        <v>-19.2</v>
      </c>
      <c r="I528" s="40">
        <v>-41.4</v>
      </c>
      <c r="J528" s="16">
        <v>127</v>
      </c>
      <c r="K528" s="16">
        <v>296.10000000000002</v>
      </c>
      <c r="L528" s="16" t="s">
        <v>151</v>
      </c>
      <c r="M528" s="82"/>
    </row>
    <row r="529" spans="1:13" x14ac:dyDescent="0.2">
      <c r="A529" s="28" t="s">
        <v>372</v>
      </c>
      <c r="B529" s="28" t="s">
        <v>153</v>
      </c>
      <c r="C529" s="28">
        <v>9.4000000000000004E-3</v>
      </c>
      <c r="D529" s="31">
        <v>42444.529861111114</v>
      </c>
      <c r="E529" s="16">
        <v>9.93</v>
      </c>
      <c r="F529" s="16" t="s">
        <v>153</v>
      </c>
      <c r="G529" s="16">
        <f t="shared" si="25"/>
        <v>9.3341999999999994E-2</v>
      </c>
      <c r="H529" s="40">
        <v>-19.12</v>
      </c>
      <c r="I529" s="40">
        <v>-41.49</v>
      </c>
      <c r="J529" s="16">
        <v>127</v>
      </c>
      <c r="K529" s="16">
        <v>43.6</v>
      </c>
      <c r="L529" s="16" t="s">
        <v>151</v>
      </c>
      <c r="M529" s="82"/>
    </row>
    <row r="530" spans="1:13" x14ac:dyDescent="0.2">
      <c r="A530" s="28" t="s">
        <v>372</v>
      </c>
      <c r="B530" s="28" t="s">
        <v>153</v>
      </c>
      <c r="C530" s="28">
        <v>1.5699999999999999E-2</v>
      </c>
      <c r="D530" s="31">
        <v>42437.522222222222</v>
      </c>
      <c r="E530" s="16">
        <v>9.93</v>
      </c>
      <c r="F530" s="16" t="s">
        <v>153</v>
      </c>
      <c r="G530" s="16">
        <f t="shared" si="25"/>
        <v>0.15590099999999998</v>
      </c>
      <c r="H530" s="40">
        <v>-19.12</v>
      </c>
      <c r="I530" s="40">
        <v>-41.49</v>
      </c>
      <c r="J530" s="16">
        <v>127</v>
      </c>
      <c r="K530" s="16">
        <v>43.6</v>
      </c>
      <c r="L530" s="16" t="s">
        <v>151</v>
      </c>
      <c r="M530" s="82"/>
    </row>
    <row r="531" spans="1:13" x14ac:dyDescent="0.2">
      <c r="A531" s="28" t="s">
        <v>372</v>
      </c>
      <c r="B531" s="28" t="s">
        <v>153</v>
      </c>
      <c r="C531" s="28">
        <v>2.4E-2</v>
      </c>
      <c r="D531" s="31">
        <v>42430.529861111114</v>
      </c>
      <c r="E531" s="16">
        <v>9.93</v>
      </c>
      <c r="F531" s="16" t="s">
        <v>153</v>
      </c>
      <c r="G531" s="16">
        <f t="shared" si="25"/>
        <v>0.23832</v>
      </c>
      <c r="H531" s="40">
        <v>-19.12</v>
      </c>
      <c r="I531" s="40">
        <v>-41.49</v>
      </c>
      <c r="J531" s="16">
        <v>127</v>
      </c>
      <c r="K531" s="16">
        <v>43.6</v>
      </c>
      <c r="L531" s="16" t="s">
        <v>151</v>
      </c>
      <c r="M531" s="82"/>
    </row>
    <row r="532" spans="1:13" x14ac:dyDescent="0.2">
      <c r="A532" s="28" t="s">
        <v>372</v>
      </c>
      <c r="B532" s="28" t="s">
        <v>153</v>
      </c>
      <c r="C532" s="28">
        <v>8.0000000000000002E-3</v>
      </c>
      <c r="D532" s="31">
        <v>42374.503472222219</v>
      </c>
      <c r="E532" s="16">
        <v>296.10000000000002</v>
      </c>
      <c r="F532" s="16" t="s">
        <v>153</v>
      </c>
      <c r="G532" s="16">
        <f t="shared" si="25"/>
        <v>2.3688000000000002</v>
      </c>
      <c r="H532" s="40">
        <v>-19.12</v>
      </c>
      <c r="I532" s="40">
        <v>-41.49</v>
      </c>
      <c r="J532" s="16">
        <v>127</v>
      </c>
      <c r="K532" s="16">
        <v>296.10000000000002</v>
      </c>
      <c r="L532" s="16" t="s">
        <v>151</v>
      </c>
      <c r="M532" s="82"/>
    </row>
    <row r="533" spans="1:13" x14ac:dyDescent="0.2">
      <c r="A533" s="28" t="s">
        <v>373</v>
      </c>
      <c r="B533" s="28">
        <v>2.5000000000000001E-2</v>
      </c>
      <c r="C533" s="28">
        <v>2.3099999999999999E-2</v>
      </c>
      <c r="D533" s="31">
        <v>42402.489583333336</v>
      </c>
      <c r="E533" s="28">
        <v>552</v>
      </c>
      <c r="F533" s="16">
        <f>B533*E533</f>
        <v>13.8</v>
      </c>
      <c r="G533" s="16">
        <f t="shared" si="25"/>
        <v>12.751199999999999</v>
      </c>
      <c r="H533" s="40">
        <v>-19.2</v>
      </c>
      <c r="I533" s="40">
        <v>-41.4</v>
      </c>
      <c r="J533" s="16">
        <v>141</v>
      </c>
      <c r="K533" s="16">
        <v>45.1</v>
      </c>
      <c r="L533" s="16" t="s">
        <v>151</v>
      </c>
      <c r="M533" s="82"/>
    </row>
    <row r="534" spans="1:13" x14ac:dyDescent="0.2">
      <c r="A534" s="28" t="s">
        <v>373</v>
      </c>
      <c r="B534" s="28">
        <v>0.02</v>
      </c>
      <c r="C534" s="28">
        <v>1.7999999999999999E-2</v>
      </c>
      <c r="D534" s="31">
        <v>42388.458333333336</v>
      </c>
      <c r="E534" s="16">
        <v>1110</v>
      </c>
      <c r="F534" s="16">
        <f>B534*E534</f>
        <v>22.2</v>
      </c>
      <c r="G534" s="16">
        <f t="shared" si="25"/>
        <v>19.979999999999997</v>
      </c>
      <c r="H534" s="40">
        <v>-19</v>
      </c>
      <c r="I534" s="40">
        <v>-41.74</v>
      </c>
      <c r="J534" s="16">
        <v>141</v>
      </c>
      <c r="K534" s="16">
        <v>277.5</v>
      </c>
      <c r="L534" s="16" t="s">
        <v>151</v>
      </c>
      <c r="M534" s="82"/>
    </row>
    <row r="535" spans="1:13" x14ac:dyDescent="0.2">
      <c r="A535" s="28" t="s">
        <v>373</v>
      </c>
      <c r="B535" s="28">
        <v>2.5999999999999999E-2</v>
      </c>
      <c r="C535" s="28">
        <v>1.8700000000000001E-2</v>
      </c>
      <c r="D535" s="31">
        <v>42395.486111111109</v>
      </c>
      <c r="E535" s="16">
        <v>1110</v>
      </c>
      <c r="F535" s="16">
        <f>B535*E535</f>
        <v>28.86</v>
      </c>
      <c r="G535" s="16">
        <f t="shared" si="25"/>
        <v>20.757000000000001</v>
      </c>
      <c r="H535" s="40">
        <v>-19</v>
      </c>
      <c r="I535" s="40">
        <v>-41.74</v>
      </c>
      <c r="J535" s="16">
        <v>141</v>
      </c>
      <c r="K535" s="16">
        <v>277.5</v>
      </c>
      <c r="L535" s="16" t="s">
        <v>151</v>
      </c>
      <c r="M535" s="82"/>
    </row>
    <row r="536" spans="1:13" x14ac:dyDescent="0.2">
      <c r="A536" s="28" t="s">
        <v>373</v>
      </c>
      <c r="B536" s="28">
        <v>2.9000000000000001E-2</v>
      </c>
      <c r="C536" s="28">
        <v>2.1600000000000001E-2</v>
      </c>
      <c r="D536" s="31">
        <v>42381.501388888886</v>
      </c>
      <c r="E536" s="16">
        <v>1110</v>
      </c>
      <c r="F536" s="16">
        <f>B536*E536</f>
        <v>32.190000000000005</v>
      </c>
      <c r="G536" s="16">
        <f t="shared" si="25"/>
        <v>23.976000000000003</v>
      </c>
      <c r="H536" s="40">
        <v>-19</v>
      </c>
      <c r="I536" s="40">
        <v>-41.54</v>
      </c>
      <c r="J536" s="16">
        <v>141</v>
      </c>
      <c r="K536" s="16">
        <v>277.5</v>
      </c>
      <c r="L536" s="16" t="s">
        <v>151</v>
      </c>
      <c r="M536" s="82"/>
    </row>
    <row r="537" spans="1:13" x14ac:dyDescent="0.2">
      <c r="A537" s="28" t="s">
        <v>373</v>
      </c>
      <c r="B537" s="28" t="s">
        <v>153</v>
      </c>
      <c r="C537" s="28">
        <v>1.37E-2</v>
      </c>
      <c r="D537" s="31">
        <v>42437.480555555558</v>
      </c>
      <c r="E537" s="16">
        <v>403</v>
      </c>
      <c r="F537" s="16" t="s">
        <v>153</v>
      </c>
      <c r="G537" s="16">
        <f t="shared" si="25"/>
        <v>5.5211000000000006</v>
      </c>
      <c r="H537" s="40">
        <v>-19.2</v>
      </c>
      <c r="I537" s="40">
        <v>-41.4</v>
      </c>
      <c r="J537" s="16">
        <v>141</v>
      </c>
      <c r="K537" s="16">
        <v>26.6</v>
      </c>
      <c r="L537" s="16" t="s">
        <v>151</v>
      </c>
      <c r="M537" s="82"/>
    </row>
    <row r="538" spans="1:13" x14ac:dyDescent="0.2">
      <c r="A538" s="28" t="s">
        <v>373</v>
      </c>
      <c r="B538" s="28" t="s">
        <v>153</v>
      </c>
      <c r="C538" s="28">
        <v>1.8100000000000002E-2</v>
      </c>
      <c r="D538" s="31">
        <v>42444.50277777778</v>
      </c>
      <c r="E538" s="16">
        <v>403</v>
      </c>
      <c r="F538" s="16" t="s">
        <v>153</v>
      </c>
      <c r="G538" s="16">
        <f t="shared" si="25"/>
        <v>7.2943000000000007</v>
      </c>
      <c r="H538" s="40">
        <v>-19.2</v>
      </c>
      <c r="I538" s="40">
        <v>-41.4</v>
      </c>
      <c r="J538" s="16">
        <v>141</v>
      </c>
      <c r="K538" s="16">
        <v>26.6</v>
      </c>
      <c r="L538" s="16" t="s">
        <v>151</v>
      </c>
      <c r="M538" s="82"/>
    </row>
    <row r="539" spans="1:13" x14ac:dyDescent="0.2">
      <c r="A539" s="28" t="s">
        <v>373</v>
      </c>
      <c r="B539" s="28" t="s">
        <v>153</v>
      </c>
      <c r="C539" s="28">
        <v>2.3900000000000001E-2</v>
      </c>
      <c r="D539" s="31">
        <v>42430.5</v>
      </c>
      <c r="E539" s="16">
        <v>403</v>
      </c>
      <c r="F539" s="16" t="s">
        <v>153</v>
      </c>
      <c r="G539" s="16">
        <f t="shared" si="25"/>
        <v>9.6317000000000004</v>
      </c>
      <c r="H539" s="40">
        <v>-19.2</v>
      </c>
      <c r="I539" s="40">
        <v>-41.4</v>
      </c>
      <c r="J539" s="16">
        <v>141</v>
      </c>
      <c r="K539" s="16">
        <v>26.6</v>
      </c>
      <c r="L539" s="16" t="s">
        <v>151</v>
      </c>
      <c r="M539" s="82"/>
    </row>
    <row r="540" spans="1:13" x14ac:dyDescent="0.2">
      <c r="A540" s="28" t="s">
        <v>373</v>
      </c>
      <c r="B540" s="28" t="s">
        <v>153</v>
      </c>
      <c r="C540" s="28">
        <v>1.06E-2</v>
      </c>
      <c r="D540" s="31">
        <v>42374.475694444445</v>
      </c>
      <c r="E540" s="16">
        <v>1110</v>
      </c>
      <c r="F540" s="16" t="s">
        <v>153</v>
      </c>
      <c r="G540" s="16">
        <f t="shared" si="25"/>
        <v>11.766</v>
      </c>
      <c r="H540" s="40">
        <v>-19.2</v>
      </c>
      <c r="I540" s="40">
        <v>-41.4</v>
      </c>
      <c r="J540" s="16">
        <v>141</v>
      </c>
      <c r="K540" s="16">
        <v>277.5</v>
      </c>
      <c r="L540" s="16" t="s">
        <v>151</v>
      </c>
      <c r="M540" s="82"/>
    </row>
    <row r="541" spans="1:13" x14ac:dyDescent="0.2">
      <c r="A541" s="28" t="s">
        <v>374</v>
      </c>
      <c r="B541" s="28">
        <v>1.0999999999999999E-2</v>
      </c>
      <c r="C541" s="28">
        <v>1.5699999999999999E-2</v>
      </c>
      <c r="D541" s="31">
        <v>42395.463888888888</v>
      </c>
      <c r="E541" s="16">
        <v>1110</v>
      </c>
      <c r="F541" s="16">
        <f>B541*E541</f>
        <v>12.209999999999999</v>
      </c>
      <c r="G541" s="16">
        <f t="shared" si="25"/>
        <v>17.427</v>
      </c>
      <c r="H541" s="40">
        <v>-19.25</v>
      </c>
      <c r="I541" s="40">
        <v>-41.3</v>
      </c>
      <c r="J541" s="16">
        <v>109</v>
      </c>
      <c r="K541" s="16">
        <v>277.5</v>
      </c>
      <c r="L541" s="16" t="s">
        <v>151</v>
      </c>
      <c r="M541" s="82"/>
    </row>
    <row r="542" spans="1:13" x14ac:dyDescent="0.2">
      <c r="A542" s="28" t="s">
        <v>374</v>
      </c>
      <c r="B542" s="28">
        <v>1.9E-2</v>
      </c>
      <c r="C542" s="28">
        <v>1.6899999999999998E-2</v>
      </c>
      <c r="D542" s="31">
        <v>42388.439583333333</v>
      </c>
      <c r="E542" s="16">
        <v>1110</v>
      </c>
      <c r="F542" s="16">
        <f>B542*E542</f>
        <v>21.09</v>
      </c>
      <c r="G542" s="16">
        <f t="shared" si="25"/>
        <v>18.758999999999997</v>
      </c>
      <c r="H542" s="40">
        <v>-19.25</v>
      </c>
      <c r="I542" s="40">
        <v>-41.3</v>
      </c>
      <c r="J542" s="16">
        <v>109</v>
      </c>
      <c r="K542" s="16">
        <v>277.5</v>
      </c>
      <c r="L542" s="16" t="s">
        <v>151</v>
      </c>
      <c r="M542" s="82"/>
    </row>
    <row r="543" spans="1:13" x14ac:dyDescent="0.2">
      <c r="A543" s="28" t="s">
        <v>374</v>
      </c>
      <c r="B543" s="28">
        <v>0.06</v>
      </c>
      <c r="C543" s="28">
        <v>5.9799999999999999E-2</v>
      </c>
      <c r="D543" s="31">
        <v>42402.464583333334</v>
      </c>
      <c r="E543" s="28">
        <v>552</v>
      </c>
      <c r="F543" s="16">
        <f>B543*E543</f>
        <v>33.119999999999997</v>
      </c>
      <c r="G543" s="16">
        <f t="shared" si="25"/>
        <v>33.009599999999999</v>
      </c>
      <c r="H543" s="40">
        <v>-19.23</v>
      </c>
      <c r="I543" s="40">
        <v>-41.33</v>
      </c>
      <c r="J543" s="16">
        <v>109</v>
      </c>
      <c r="K543" s="16">
        <v>26.6</v>
      </c>
      <c r="L543" s="16" t="s">
        <v>151</v>
      </c>
      <c r="M543" s="82"/>
    </row>
    <row r="544" spans="1:13" x14ac:dyDescent="0.2">
      <c r="A544" s="28" t="s">
        <v>374</v>
      </c>
      <c r="B544" s="28" t="s">
        <v>153</v>
      </c>
      <c r="C544" s="28">
        <v>8.5000000000000006E-3</v>
      </c>
      <c r="D544" s="31">
        <v>42430.482638888891</v>
      </c>
      <c r="E544" s="16">
        <v>403</v>
      </c>
      <c r="F544" s="16" t="s">
        <v>153</v>
      </c>
      <c r="G544" s="16">
        <f t="shared" si="25"/>
        <v>3.4255000000000004</v>
      </c>
      <c r="H544" s="40">
        <v>-19.23</v>
      </c>
      <c r="I544" s="40">
        <v>-41.33</v>
      </c>
      <c r="J544" s="16">
        <v>109</v>
      </c>
      <c r="K544" s="16">
        <v>26.6</v>
      </c>
      <c r="L544" s="16" t="s">
        <v>151</v>
      </c>
      <c r="M544" s="82"/>
    </row>
    <row r="545" spans="1:13" x14ac:dyDescent="0.2">
      <c r="A545" s="28" t="s">
        <v>374</v>
      </c>
      <c r="B545" s="28" t="s">
        <v>153</v>
      </c>
      <c r="C545" s="28">
        <v>2.8500000000000001E-2</v>
      </c>
      <c r="D545" s="31">
        <v>42437.461805555555</v>
      </c>
      <c r="E545" s="16">
        <v>403</v>
      </c>
      <c r="F545" s="16" t="s">
        <v>153</v>
      </c>
      <c r="G545" s="16">
        <f t="shared" si="25"/>
        <v>11.4855</v>
      </c>
      <c r="H545" s="40">
        <v>-19.23</v>
      </c>
      <c r="I545" s="40">
        <v>-41.33</v>
      </c>
      <c r="J545" s="16">
        <v>109</v>
      </c>
      <c r="K545" s="16">
        <v>26.6</v>
      </c>
      <c r="L545" s="16" t="s">
        <v>151</v>
      </c>
      <c r="M545" s="82"/>
    </row>
    <row r="546" spans="1:13" x14ac:dyDescent="0.2">
      <c r="A546" s="28" t="s">
        <v>374</v>
      </c>
      <c r="B546" s="28" t="s">
        <v>153</v>
      </c>
      <c r="C546" s="28">
        <v>1.1900000000000001E-2</v>
      </c>
      <c r="D546" s="31">
        <v>42374.451388888891</v>
      </c>
      <c r="E546" s="16">
        <v>1110</v>
      </c>
      <c r="F546" s="16" t="s">
        <v>153</v>
      </c>
      <c r="G546" s="16">
        <f t="shared" si="25"/>
        <v>13.209000000000001</v>
      </c>
      <c r="H546" s="40">
        <v>-19.23</v>
      </c>
      <c r="I546" s="40">
        <v>-41.33</v>
      </c>
      <c r="J546" s="16">
        <v>109</v>
      </c>
      <c r="K546" s="16">
        <v>277.5</v>
      </c>
      <c r="L546" s="16" t="s">
        <v>151</v>
      </c>
      <c r="M546" s="82"/>
    </row>
    <row r="547" spans="1:13" x14ac:dyDescent="0.2">
      <c r="A547" s="28" t="s">
        <v>374</v>
      </c>
      <c r="B547" s="28" t="s">
        <v>153</v>
      </c>
      <c r="C547" s="28">
        <v>1.4800000000000001E-2</v>
      </c>
      <c r="D547" s="31">
        <v>42381.481944444444</v>
      </c>
      <c r="E547" s="16">
        <v>1110</v>
      </c>
      <c r="F547" s="16" t="s">
        <v>153</v>
      </c>
      <c r="G547" s="16">
        <f t="shared" si="25"/>
        <v>16.428000000000001</v>
      </c>
      <c r="H547" s="40">
        <v>-19.25</v>
      </c>
      <c r="I547" s="40">
        <v>-41.3</v>
      </c>
      <c r="J547" s="16">
        <v>109</v>
      </c>
      <c r="K547" s="16">
        <v>277.5</v>
      </c>
      <c r="L547" s="16" t="s">
        <v>151</v>
      </c>
      <c r="M547" s="82"/>
    </row>
    <row r="548" spans="1:13" x14ac:dyDescent="0.2">
      <c r="A548" s="28" t="s">
        <v>384</v>
      </c>
      <c r="B548" s="28">
        <v>3.3000000000000002E-2</v>
      </c>
      <c r="C548" s="28">
        <v>3.1800000000000002E-2</v>
      </c>
      <c r="D548" s="31">
        <v>42402.445138888892</v>
      </c>
      <c r="E548" s="28">
        <v>552</v>
      </c>
      <c r="F548" s="16">
        <f>B548*E548</f>
        <v>18.216000000000001</v>
      </c>
      <c r="G548" s="16">
        <f t="shared" si="25"/>
        <v>17.553599999999999</v>
      </c>
      <c r="H548" s="40">
        <v>-20.100000000000001</v>
      </c>
      <c r="I548" s="40">
        <v>-42.75</v>
      </c>
      <c r="J548" s="16">
        <v>97</v>
      </c>
      <c r="K548" s="16">
        <v>45.1</v>
      </c>
      <c r="L548" s="16" t="s">
        <v>151</v>
      </c>
      <c r="M548" s="82"/>
    </row>
    <row r="549" spans="1:13" x14ac:dyDescent="0.2">
      <c r="A549" s="28" t="s">
        <v>384</v>
      </c>
      <c r="B549" s="28">
        <v>1.7999999999999999E-2</v>
      </c>
      <c r="C549" s="28">
        <v>1.21E-2</v>
      </c>
      <c r="D549" s="31">
        <v>42395.445833333331</v>
      </c>
      <c r="E549" s="16">
        <v>1110</v>
      </c>
      <c r="F549" s="16">
        <f>B549*E549</f>
        <v>19.979999999999997</v>
      </c>
      <c r="G549" s="16">
        <f t="shared" si="25"/>
        <v>13.430999999999999</v>
      </c>
      <c r="H549" s="40">
        <v>-19.25</v>
      </c>
      <c r="I549" s="40">
        <v>-41.3</v>
      </c>
      <c r="J549" s="16">
        <v>97</v>
      </c>
      <c r="K549" s="16">
        <v>277.5</v>
      </c>
      <c r="L549" s="16" t="s">
        <v>151</v>
      </c>
      <c r="M549" s="82"/>
    </row>
    <row r="550" spans="1:13" x14ac:dyDescent="0.2">
      <c r="A550" s="28" t="s">
        <v>384</v>
      </c>
      <c r="B550" s="28">
        <v>2.5000000000000001E-2</v>
      </c>
      <c r="C550" s="28">
        <v>2.8799999999999999E-2</v>
      </c>
      <c r="D550" s="31">
        <v>42381.463194444441</v>
      </c>
      <c r="E550" s="16">
        <v>1110</v>
      </c>
      <c r="F550" s="16">
        <f>B550*E550</f>
        <v>27.75</v>
      </c>
      <c r="G550" s="16">
        <f t="shared" si="25"/>
        <v>31.968</v>
      </c>
      <c r="H550" s="40">
        <v>-19.25</v>
      </c>
      <c r="I550" s="40">
        <v>-41.3</v>
      </c>
      <c r="J550" s="16">
        <v>97</v>
      </c>
      <c r="K550" s="16">
        <v>277.5</v>
      </c>
      <c r="L550" s="16" t="s">
        <v>151</v>
      </c>
      <c r="M550" s="82"/>
    </row>
    <row r="551" spans="1:13" x14ac:dyDescent="0.2">
      <c r="A551" s="28" t="s">
        <v>384</v>
      </c>
      <c r="B551" s="28">
        <v>2.5999999999999999E-2</v>
      </c>
      <c r="C551" s="28">
        <v>2.12E-2</v>
      </c>
      <c r="D551" s="31">
        <v>42388.42083333333</v>
      </c>
      <c r="E551" s="16">
        <v>1110</v>
      </c>
      <c r="F551" s="16">
        <f>B551*E551</f>
        <v>28.86</v>
      </c>
      <c r="G551" s="16">
        <f t="shared" si="25"/>
        <v>23.532</v>
      </c>
      <c r="H551" s="40">
        <v>-19.25</v>
      </c>
      <c r="I551" s="40">
        <v>-41.3</v>
      </c>
      <c r="J551" s="16">
        <v>97</v>
      </c>
      <c r="K551" s="16">
        <v>277.5</v>
      </c>
      <c r="L551" s="16" t="s">
        <v>151</v>
      </c>
      <c r="M551" s="82"/>
    </row>
    <row r="552" spans="1:13" x14ac:dyDescent="0.2">
      <c r="A552" s="28" t="s">
        <v>384</v>
      </c>
      <c r="B552" s="28" t="s">
        <v>153</v>
      </c>
      <c r="C552" s="28">
        <v>1.3899999999999999E-2</v>
      </c>
      <c r="D552" s="31">
        <v>42450.472222222219</v>
      </c>
      <c r="E552" s="16">
        <v>403</v>
      </c>
      <c r="F552" s="16" t="s">
        <v>153</v>
      </c>
      <c r="G552" s="16">
        <f t="shared" si="25"/>
        <v>5.6016999999999992</v>
      </c>
      <c r="H552" s="40">
        <v>-19.25</v>
      </c>
      <c r="I552" s="40">
        <v>-41.3</v>
      </c>
      <c r="J552" s="16">
        <v>97</v>
      </c>
      <c r="K552" s="16">
        <v>26.6</v>
      </c>
      <c r="L552" s="16" t="s">
        <v>151</v>
      </c>
      <c r="M552" s="82"/>
    </row>
    <row r="553" spans="1:13" x14ac:dyDescent="0.2">
      <c r="A553" s="28" t="s">
        <v>384</v>
      </c>
      <c r="B553" s="28" t="s">
        <v>153</v>
      </c>
      <c r="C553" s="28">
        <v>8.6999999999999994E-3</v>
      </c>
      <c r="D553" s="31">
        <v>42374.425000000003</v>
      </c>
      <c r="E553" s="16">
        <v>1110</v>
      </c>
      <c r="F553" s="16" t="s">
        <v>153</v>
      </c>
      <c r="G553" s="16">
        <f t="shared" si="25"/>
        <v>9.657</v>
      </c>
      <c r="H553" s="40">
        <v>-19.25</v>
      </c>
      <c r="I553" s="40">
        <v>-41.3</v>
      </c>
      <c r="J553" s="16">
        <v>97</v>
      </c>
      <c r="K553" s="16">
        <v>277.5</v>
      </c>
      <c r="L553" s="16" t="s">
        <v>151</v>
      </c>
      <c r="M553" s="82"/>
    </row>
    <row r="554" spans="1:13" x14ac:dyDescent="0.2">
      <c r="A554" s="28" t="s">
        <v>384</v>
      </c>
      <c r="B554" s="28" t="s">
        <v>153</v>
      </c>
      <c r="C554" s="28">
        <v>2.53E-2</v>
      </c>
      <c r="D554" s="31">
        <v>42437.443055555559</v>
      </c>
      <c r="E554" s="16">
        <v>403</v>
      </c>
      <c r="F554" s="16" t="s">
        <v>153</v>
      </c>
      <c r="G554" s="16">
        <f t="shared" ref="G554:G568" si="26">E554*C554</f>
        <v>10.1959</v>
      </c>
      <c r="H554" s="40">
        <v>-19.25</v>
      </c>
      <c r="I554" s="40">
        <v>-41.3</v>
      </c>
      <c r="J554" s="16">
        <v>97</v>
      </c>
      <c r="K554" s="16">
        <v>26.6</v>
      </c>
      <c r="L554" s="16" t="s">
        <v>151</v>
      </c>
      <c r="M554" s="82"/>
    </row>
    <row r="555" spans="1:13" x14ac:dyDescent="0.2">
      <c r="A555" s="28" t="s">
        <v>384</v>
      </c>
      <c r="B555" s="28" t="s">
        <v>153</v>
      </c>
      <c r="C555" s="28">
        <v>7.7100000000000002E-2</v>
      </c>
      <c r="D555" s="31">
        <v>42430.46875</v>
      </c>
      <c r="E555" s="16">
        <v>403</v>
      </c>
      <c r="F555" s="16" t="s">
        <v>153</v>
      </c>
      <c r="G555" s="16">
        <f t="shared" si="26"/>
        <v>31.071300000000001</v>
      </c>
      <c r="H555" s="40">
        <v>-19.25</v>
      </c>
      <c r="I555" s="40">
        <v>-41.3</v>
      </c>
      <c r="J555" s="16">
        <v>97</v>
      </c>
      <c r="K555" s="16">
        <v>26.6</v>
      </c>
      <c r="L555" s="16" t="s">
        <v>151</v>
      </c>
      <c r="M555" s="82"/>
    </row>
    <row r="556" spans="1:13" x14ac:dyDescent="0.2">
      <c r="A556" s="28" t="s">
        <v>385</v>
      </c>
      <c r="B556" s="28">
        <v>2.5000000000000001E-2</v>
      </c>
      <c r="C556" s="28">
        <v>2.7900000000000001E-2</v>
      </c>
      <c r="D556" s="31">
        <v>42402.416666666664</v>
      </c>
      <c r="E556" s="28">
        <v>400</v>
      </c>
      <c r="F556" s="16">
        <f>B556*E556</f>
        <v>10</v>
      </c>
      <c r="G556" s="16">
        <f t="shared" si="26"/>
        <v>11.16</v>
      </c>
      <c r="H556" s="40">
        <v>-19.350000000000001</v>
      </c>
      <c r="I556" s="40">
        <v>-41.22</v>
      </c>
      <c r="J556" s="16">
        <v>130</v>
      </c>
      <c r="K556" s="16">
        <v>16.399999999999999</v>
      </c>
      <c r="L556" s="16" t="s">
        <v>151</v>
      </c>
      <c r="M556" s="82"/>
    </row>
    <row r="557" spans="1:13" x14ac:dyDescent="0.2">
      <c r="A557" s="28" t="s">
        <v>385</v>
      </c>
      <c r="B557" s="28">
        <v>1.4E-2</v>
      </c>
      <c r="C557" s="28">
        <v>9.7999999999999997E-3</v>
      </c>
      <c r="D557" s="31">
        <v>42395.411111111112</v>
      </c>
      <c r="E557" s="28">
        <v>985</v>
      </c>
      <c r="F557" s="16">
        <f>B557*E557</f>
        <v>13.790000000000001</v>
      </c>
      <c r="G557" s="16">
        <f t="shared" si="26"/>
        <v>9.6530000000000005</v>
      </c>
      <c r="H557" s="40">
        <v>-19.350000000000001</v>
      </c>
      <c r="I557" s="40">
        <v>-41.22</v>
      </c>
      <c r="J557" s="16">
        <v>130</v>
      </c>
      <c r="K557" s="16">
        <v>166.2</v>
      </c>
      <c r="L557" s="16" t="s">
        <v>151</v>
      </c>
      <c r="M557" s="82"/>
    </row>
    <row r="558" spans="1:13" x14ac:dyDescent="0.2">
      <c r="A558" s="28" t="s">
        <v>385</v>
      </c>
      <c r="B558" s="28">
        <v>1.4E-2</v>
      </c>
      <c r="C558" s="28">
        <v>1.5100000000000001E-2</v>
      </c>
      <c r="D558" s="31">
        <v>42381.417361111111</v>
      </c>
      <c r="E558" s="28">
        <v>985</v>
      </c>
      <c r="F558" s="16">
        <f>B558*E558</f>
        <v>13.790000000000001</v>
      </c>
      <c r="G558" s="16">
        <f t="shared" si="26"/>
        <v>14.8735</v>
      </c>
      <c r="H558" s="40">
        <v>-19.350000000000001</v>
      </c>
      <c r="I558" s="40">
        <v>-41.22</v>
      </c>
      <c r="J558" s="16">
        <v>130</v>
      </c>
      <c r="K558" s="16">
        <v>277.5</v>
      </c>
      <c r="L558" s="16" t="s">
        <v>151</v>
      </c>
      <c r="M558" s="82"/>
    </row>
    <row r="559" spans="1:13" x14ac:dyDescent="0.2">
      <c r="A559" s="28" t="s">
        <v>385</v>
      </c>
      <c r="B559" s="28">
        <v>2.8000000000000001E-2</v>
      </c>
      <c r="C559" s="28">
        <v>5.74E-2</v>
      </c>
      <c r="D559" s="31">
        <v>42389.427083333336</v>
      </c>
      <c r="E559" s="28">
        <v>985</v>
      </c>
      <c r="F559" s="16">
        <f>B559*E559</f>
        <v>27.580000000000002</v>
      </c>
      <c r="G559" s="16">
        <f t="shared" si="26"/>
        <v>56.539000000000001</v>
      </c>
      <c r="H559" s="40">
        <v>-19.350000000000001</v>
      </c>
      <c r="I559" s="40">
        <v>-41.22</v>
      </c>
      <c r="J559" s="16">
        <v>130</v>
      </c>
      <c r="K559" s="16">
        <v>166.2</v>
      </c>
      <c r="L559" s="16" t="s">
        <v>151</v>
      </c>
      <c r="M559" s="82"/>
    </row>
    <row r="560" spans="1:13" x14ac:dyDescent="0.2">
      <c r="A560" s="28" t="s">
        <v>385</v>
      </c>
      <c r="B560" s="28" t="s">
        <v>153</v>
      </c>
      <c r="C560" s="28">
        <v>2.2599999999999999E-2</v>
      </c>
      <c r="D560" s="31">
        <v>42437.421527777777</v>
      </c>
      <c r="E560" s="16">
        <v>343</v>
      </c>
      <c r="F560" s="16" t="s">
        <v>153</v>
      </c>
      <c r="G560" s="16">
        <f t="shared" si="26"/>
        <v>7.7517999999999994</v>
      </c>
      <c r="H560" s="40">
        <v>-19.350000000000001</v>
      </c>
      <c r="I560" s="40">
        <v>-41.22</v>
      </c>
      <c r="J560" s="16">
        <v>130</v>
      </c>
      <c r="K560" s="16">
        <v>26.6</v>
      </c>
      <c r="L560" s="16" t="s">
        <v>151</v>
      </c>
      <c r="M560" s="82"/>
    </row>
    <row r="561" spans="1:13" x14ac:dyDescent="0.2">
      <c r="A561" s="28" t="s">
        <v>385</v>
      </c>
      <c r="B561" s="28" t="s">
        <v>153</v>
      </c>
      <c r="C561" s="28">
        <v>5.4399999999999997E-2</v>
      </c>
      <c r="D561" s="31">
        <v>42430.443055555559</v>
      </c>
      <c r="E561" s="16">
        <v>343</v>
      </c>
      <c r="F561" s="16" t="s">
        <v>153</v>
      </c>
      <c r="G561" s="16">
        <f t="shared" si="26"/>
        <v>18.659199999999998</v>
      </c>
      <c r="H561" s="40">
        <v>-19.350000000000001</v>
      </c>
      <c r="I561" s="40">
        <v>-41.22</v>
      </c>
      <c r="J561" s="16">
        <v>130</v>
      </c>
      <c r="K561" s="16">
        <v>45.1</v>
      </c>
      <c r="L561" s="16" t="s">
        <v>151</v>
      </c>
      <c r="M561" s="82"/>
    </row>
    <row r="562" spans="1:13" x14ac:dyDescent="0.2">
      <c r="A562" s="28" t="s">
        <v>386</v>
      </c>
      <c r="B562" s="28">
        <v>1.2E-2</v>
      </c>
      <c r="C562" s="28">
        <v>1.61E-2</v>
      </c>
      <c r="D562" s="31">
        <v>42381.5</v>
      </c>
      <c r="E562" s="28">
        <v>46.2</v>
      </c>
      <c r="F562" s="16">
        <f>B562*E562</f>
        <v>0.5544</v>
      </c>
      <c r="G562" s="16">
        <f t="shared" si="26"/>
        <v>0.74382000000000004</v>
      </c>
      <c r="H562" s="40">
        <v>-20.3</v>
      </c>
      <c r="I562" s="40">
        <v>-43.22</v>
      </c>
      <c r="J562" s="16">
        <v>711</v>
      </c>
      <c r="K562" s="16">
        <v>334.4</v>
      </c>
      <c r="L562" s="16" t="s">
        <v>151</v>
      </c>
      <c r="M562" s="82"/>
    </row>
    <row r="563" spans="1:13" x14ac:dyDescent="0.2">
      <c r="A563" s="28" t="s">
        <v>387</v>
      </c>
      <c r="B563" s="28">
        <v>0.23</v>
      </c>
      <c r="C563" s="28">
        <v>0.34</v>
      </c>
      <c r="D563" s="31">
        <v>42398.666666666664</v>
      </c>
      <c r="E563" s="16">
        <v>334.4</v>
      </c>
      <c r="F563" s="16">
        <f>B563*E563</f>
        <v>76.911999999999992</v>
      </c>
      <c r="G563" s="16">
        <f t="shared" si="26"/>
        <v>113.696</v>
      </c>
      <c r="H563" s="40">
        <v>-20.25</v>
      </c>
      <c r="I563" s="40">
        <v>-43.41</v>
      </c>
      <c r="J563" s="16">
        <v>705</v>
      </c>
      <c r="K563" s="16">
        <v>334.4</v>
      </c>
      <c r="L563" s="16" t="s">
        <v>151</v>
      </c>
      <c r="M563" s="82"/>
    </row>
    <row r="564" spans="1:13" x14ac:dyDescent="0.2">
      <c r="A564" s="28" t="s">
        <v>387</v>
      </c>
      <c r="B564" s="28">
        <v>0.28999999999999998</v>
      </c>
      <c r="C564" s="28">
        <v>1.1399999999999999</v>
      </c>
      <c r="D564" s="31">
        <v>42381.541666666664</v>
      </c>
      <c r="E564" s="16">
        <v>334.4</v>
      </c>
      <c r="F564" s="16">
        <f>B564*E564</f>
        <v>96.975999999999985</v>
      </c>
      <c r="G564" s="16">
        <f t="shared" si="26"/>
        <v>381.21599999999995</v>
      </c>
      <c r="H564" s="40">
        <v>-20.25</v>
      </c>
      <c r="I564" s="40">
        <v>-43.41</v>
      </c>
      <c r="J564" s="16">
        <v>705</v>
      </c>
      <c r="K564" s="16">
        <v>334.4</v>
      </c>
      <c r="L564" s="16" t="s">
        <v>151</v>
      </c>
      <c r="M564" s="82"/>
    </row>
    <row r="565" spans="1:13" x14ac:dyDescent="0.2">
      <c r="A565" s="28" t="s">
        <v>375</v>
      </c>
      <c r="B565" s="28" t="s">
        <v>153</v>
      </c>
      <c r="C565" s="28">
        <v>1.2800000000000001E-2</v>
      </c>
      <c r="D565" s="31">
        <v>42438.430555555555</v>
      </c>
      <c r="E565" s="16">
        <v>26.6</v>
      </c>
      <c r="F565" s="16" t="s">
        <v>153</v>
      </c>
      <c r="G565" s="16">
        <f t="shared" si="26"/>
        <v>0.34048000000000006</v>
      </c>
      <c r="H565" s="40">
        <v>-19.5</v>
      </c>
      <c r="I565" s="40">
        <v>-41.02</v>
      </c>
      <c r="J565" s="16">
        <v>705</v>
      </c>
      <c r="K565" s="16">
        <v>27</v>
      </c>
      <c r="L565" s="16" t="s">
        <v>151</v>
      </c>
      <c r="M565" s="82"/>
    </row>
    <row r="566" spans="1:13" x14ac:dyDescent="0.2">
      <c r="A566" s="28" t="s">
        <v>387</v>
      </c>
      <c r="B566" s="28" t="s">
        <v>153</v>
      </c>
      <c r="C566" s="28">
        <v>3.0499999999999999E-2</v>
      </c>
      <c r="D566" s="31">
        <v>42444.509722222225</v>
      </c>
      <c r="E566" s="16">
        <v>46.2</v>
      </c>
      <c r="F566" s="16" t="s">
        <v>153</v>
      </c>
      <c r="G566" s="16">
        <f t="shared" si="26"/>
        <v>1.4091</v>
      </c>
      <c r="H566" s="40">
        <v>-20.25</v>
      </c>
      <c r="I566" s="40">
        <v>-43.41</v>
      </c>
      <c r="J566" s="16">
        <v>705</v>
      </c>
      <c r="K566" s="16">
        <v>334.4</v>
      </c>
      <c r="L566" s="16" t="s">
        <v>151</v>
      </c>
      <c r="M566" s="82"/>
    </row>
    <row r="567" spans="1:13" x14ac:dyDescent="0.2">
      <c r="A567" s="28" t="s">
        <v>387</v>
      </c>
      <c r="B567" s="28" t="s">
        <v>153</v>
      </c>
      <c r="C567" s="28">
        <v>8.6999999999999994E-3</v>
      </c>
      <c r="D567" s="31">
        <v>42374.568055555559</v>
      </c>
      <c r="E567" s="16">
        <v>334.4</v>
      </c>
      <c r="F567" s="16" t="s">
        <v>153</v>
      </c>
      <c r="G567" s="16">
        <f t="shared" si="26"/>
        <v>2.9092799999999994</v>
      </c>
      <c r="H567" s="40">
        <v>-20.25</v>
      </c>
      <c r="I567" s="40">
        <v>-43.41</v>
      </c>
      <c r="J567" s="16">
        <v>705</v>
      </c>
      <c r="K567" s="16">
        <v>334.4</v>
      </c>
      <c r="L567" s="16" t="s">
        <v>151</v>
      </c>
      <c r="M567" s="82"/>
    </row>
    <row r="568" spans="1:13" x14ac:dyDescent="0.2">
      <c r="A568" s="28" t="s">
        <v>244</v>
      </c>
      <c r="B568" s="16" t="s">
        <v>153</v>
      </c>
      <c r="C568" s="28">
        <v>0.02</v>
      </c>
      <c r="D568" s="31">
        <v>42702.4375</v>
      </c>
      <c r="E568" s="16">
        <v>586</v>
      </c>
      <c r="F568" s="16" t="s">
        <v>153</v>
      </c>
      <c r="G568" s="16">
        <f t="shared" si="26"/>
        <v>11.72</v>
      </c>
      <c r="H568" s="44">
        <v>-19.489999999999998</v>
      </c>
      <c r="I568" s="44">
        <v>-41.04</v>
      </c>
      <c r="J568" s="16">
        <v>62</v>
      </c>
      <c r="K568" s="16">
        <v>389.6</v>
      </c>
      <c r="L568" s="16" t="s">
        <v>151</v>
      </c>
      <c r="M568" s="82"/>
    </row>
    <row r="569" spans="1:13" x14ac:dyDescent="0.2">
      <c r="A569" s="28" t="s">
        <v>388</v>
      </c>
      <c r="B569" s="28">
        <v>2.2000000000000001E-3</v>
      </c>
      <c r="C569" s="28" t="s">
        <v>153</v>
      </c>
      <c r="D569" s="31">
        <v>42441.291666666664</v>
      </c>
      <c r="E569" s="16">
        <v>27</v>
      </c>
      <c r="F569" s="16">
        <f>B569*E569</f>
        <v>5.9400000000000001E-2</v>
      </c>
      <c r="G569" s="16" t="s">
        <v>153</v>
      </c>
      <c r="H569" s="40">
        <v>-19.5</v>
      </c>
      <c r="I569" s="40">
        <v>-41.02</v>
      </c>
      <c r="J569" s="16">
        <v>58</v>
      </c>
      <c r="K569" s="16">
        <v>27</v>
      </c>
      <c r="L569" s="16" t="s">
        <v>151</v>
      </c>
      <c r="M569" s="82"/>
    </row>
    <row r="570" spans="1:13" x14ac:dyDescent="0.2">
      <c r="A570" s="28" t="s">
        <v>388</v>
      </c>
      <c r="B570" s="28">
        <v>1.2999999999999999E-2</v>
      </c>
      <c r="C570" s="28" t="s">
        <v>153</v>
      </c>
      <c r="D570" s="31">
        <v>42402.291666666664</v>
      </c>
      <c r="E570" s="16">
        <v>11.6</v>
      </c>
      <c r="F570" s="16">
        <f>B570*E570</f>
        <v>0.15079999999999999</v>
      </c>
      <c r="G570" s="16" t="s">
        <v>153</v>
      </c>
      <c r="H570" s="42">
        <v>-19.510000000000002</v>
      </c>
      <c r="I570" s="42">
        <v>-41.01</v>
      </c>
      <c r="J570" s="16">
        <v>58</v>
      </c>
      <c r="K570" s="16">
        <v>11.6</v>
      </c>
      <c r="L570" s="16" t="s">
        <v>151</v>
      </c>
      <c r="M570" s="82"/>
    </row>
    <row r="571" spans="1:13" x14ac:dyDescent="0.2">
      <c r="A571" s="28" t="s">
        <v>388</v>
      </c>
      <c r="B571" s="28">
        <v>3.2000000000000002E-3</v>
      </c>
      <c r="C571" s="28" t="s">
        <v>153</v>
      </c>
      <c r="D571" s="31">
        <v>42442.791666666664</v>
      </c>
      <c r="E571" s="16">
        <v>403</v>
      </c>
      <c r="F571" s="16">
        <f>B571*E571</f>
        <v>1.2896000000000001</v>
      </c>
      <c r="G571" s="16" t="s">
        <v>153</v>
      </c>
      <c r="H571" s="42">
        <v>-19.510000000000002</v>
      </c>
      <c r="I571" s="42">
        <v>-41.01</v>
      </c>
      <c r="J571" s="16">
        <v>58</v>
      </c>
      <c r="K571" s="16">
        <v>27</v>
      </c>
      <c r="L571" s="16" t="s">
        <v>151</v>
      </c>
      <c r="M571" s="82"/>
    </row>
    <row r="572" spans="1:13" x14ac:dyDescent="0.2">
      <c r="A572" s="28" t="s">
        <v>388</v>
      </c>
      <c r="B572" s="28">
        <v>9.1999999999999998E-3</v>
      </c>
      <c r="C572" s="28">
        <v>7.7799999999999994E-2</v>
      </c>
      <c r="D572" s="31">
        <v>42462.791666666664</v>
      </c>
      <c r="E572" s="28">
        <v>240</v>
      </c>
      <c r="F572" s="16">
        <f>B572*E572</f>
        <v>2.2080000000000002</v>
      </c>
      <c r="G572" s="16">
        <f t="shared" ref="G572:G591" si="27">E572*C572</f>
        <v>18.671999999999997</v>
      </c>
      <c r="H572" s="42">
        <v>-19.510000000000002</v>
      </c>
      <c r="I572" s="42">
        <v>-41.01</v>
      </c>
      <c r="J572" s="16">
        <v>58</v>
      </c>
      <c r="K572" s="16">
        <v>9.6</v>
      </c>
      <c r="L572" s="16" t="s">
        <v>151</v>
      </c>
      <c r="M572" s="82"/>
    </row>
    <row r="573" spans="1:13" x14ac:dyDescent="0.2">
      <c r="A573" s="28" t="s">
        <v>388</v>
      </c>
      <c r="B573" s="28" t="s">
        <v>153</v>
      </c>
      <c r="C573" s="28">
        <v>7.7999999999999996E-3</v>
      </c>
      <c r="D573" s="31">
        <v>42435.791666666664</v>
      </c>
      <c r="E573" s="16">
        <v>403</v>
      </c>
      <c r="F573" s="16" t="s">
        <v>153</v>
      </c>
      <c r="G573" s="16">
        <f t="shared" si="27"/>
        <v>3.1433999999999997</v>
      </c>
      <c r="H573" s="42">
        <v>-19.510000000000002</v>
      </c>
      <c r="I573" s="42">
        <v>-41.01</v>
      </c>
      <c r="J573" s="16">
        <v>58</v>
      </c>
      <c r="K573" s="16">
        <v>27</v>
      </c>
      <c r="L573" s="16" t="s">
        <v>151</v>
      </c>
      <c r="M573" s="82"/>
    </row>
    <row r="574" spans="1:13" x14ac:dyDescent="0.2">
      <c r="A574" s="28" t="s">
        <v>388</v>
      </c>
      <c r="B574" s="28" t="s">
        <v>153</v>
      </c>
      <c r="C574" s="28">
        <v>8.9999999999999993E-3</v>
      </c>
      <c r="D574" s="31">
        <v>42434.291666666664</v>
      </c>
      <c r="E574" s="16">
        <v>403</v>
      </c>
      <c r="F574" s="16" t="s">
        <v>153</v>
      </c>
      <c r="G574" s="16">
        <f t="shared" si="27"/>
        <v>3.6269999999999998</v>
      </c>
      <c r="H574" s="42">
        <v>-19.510000000000002</v>
      </c>
      <c r="I574" s="42">
        <v>-41.01</v>
      </c>
      <c r="J574" s="16">
        <v>58</v>
      </c>
      <c r="K574" s="16">
        <v>27</v>
      </c>
      <c r="L574" s="16" t="s">
        <v>151</v>
      </c>
      <c r="M574" s="82"/>
    </row>
    <row r="575" spans="1:13" x14ac:dyDescent="0.2">
      <c r="A575" s="28" t="s">
        <v>388</v>
      </c>
      <c r="B575" s="28" t="s">
        <v>153</v>
      </c>
      <c r="C575" s="28">
        <v>1.47E-2</v>
      </c>
      <c r="D575" s="31">
        <v>42430.791666666664</v>
      </c>
      <c r="E575" s="16">
        <v>403</v>
      </c>
      <c r="F575" s="16" t="s">
        <v>153</v>
      </c>
      <c r="G575" s="16">
        <f t="shared" si="27"/>
        <v>5.9241000000000001</v>
      </c>
      <c r="H575" s="42">
        <v>-19.510000000000002</v>
      </c>
      <c r="I575" s="42">
        <v>-41.01</v>
      </c>
      <c r="J575" s="16">
        <v>58</v>
      </c>
      <c r="K575" s="16">
        <v>27</v>
      </c>
      <c r="L575" s="16" t="s">
        <v>151</v>
      </c>
      <c r="M575" s="82"/>
    </row>
    <row r="576" spans="1:13" x14ac:dyDescent="0.2">
      <c r="A576" s="28" t="s">
        <v>388</v>
      </c>
      <c r="B576" s="28" t="s">
        <v>153</v>
      </c>
      <c r="C576" s="28">
        <v>1.8200000000000001E-2</v>
      </c>
      <c r="D576" s="31">
        <v>42432.291666666664</v>
      </c>
      <c r="E576" s="16">
        <v>403</v>
      </c>
      <c r="F576" s="16" t="s">
        <v>153</v>
      </c>
      <c r="G576" s="16">
        <f t="shared" si="27"/>
        <v>7.3346</v>
      </c>
      <c r="H576" s="42">
        <v>-19.510000000000002</v>
      </c>
      <c r="I576" s="42">
        <v>-41.01</v>
      </c>
      <c r="J576" s="16">
        <v>58</v>
      </c>
      <c r="K576" s="16">
        <v>27</v>
      </c>
      <c r="L576" s="16" t="s">
        <v>151</v>
      </c>
      <c r="M576" s="82"/>
    </row>
    <row r="577" spans="1:13" x14ac:dyDescent="0.2">
      <c r="A577" s="28" t="s">
        <v>388</v>
      </c>
      <c r="B577" s="28" t="s">
        <v>153</v>
      </c>
      <c r="C577" s="28">
        <v>1.8200000000000001E-2</v>
      </c>
      <c r="D577" s="31">
        <v>42432.291666666664</v>
      </c>
      <c r="E577" s="16">
        <v>403</v>
      </c>
      <c r="F577" s="16" t="s">
        <v>153</v>
      </c>
      <c r="G577" s="16">
        <f t="shared" si="27"/>
        <v>7.3346</v>
      </c>
      <c r="H577" s="42">
        <v>-19.510000000000002</v>
      </c>
      <c r="I577" s="42">
        <v>-41.01</v>
      </c>
      <c r="J577" s="16">
        <v>58</v>
      </c>
      <c r="K577" s="16">
        <v>27</v>
      </c>
      <c r="L577" s="16" t="s">
        <v>151</v>
      </c>
      <c r="M577" s="82"/>
    </row>
    <row r="578" spans="1:13" x14ac:dyDescent="0.2">
      <c r="A578" s="28" t="s">
        <v>393</v>
      </c>
      <c r="B578" s="28">
        <v>3.5000000000000003E-2</v>
      </c>
      <c r="C578" s="28">
        <v>4.5499999999999999E-2</v>
      </c>
      <c r="D578" s="31">
        <v>42394.791666666664</v>
      </c>
      <c r="E578" s="16">
        <v>16.600000000000001</v>
      </c>
      <c r="F578" s="16">
        <f>B578*E578</f>
        <v>0.58100000000000007</v>
      </c>
      <c r="G578" s="16">
        <f t="shared" si="27"/>
        <v>0.75530000000000008</v>
      </c>
      <c r="H578" s="40">
        <v>-19.5</v>
      </c>
      <c r="I578" s="40">
        <v>-41</v>
      </c>
      <c r="J578" s="16">
        <v>62</v>
      </c>
      <c r="K578" s="16">
        <v>166.5</v>
      </c>
      <c r="L578" s="16" t="s">
        <v>151</v>
      </c>
      <c r="M578" s="82"/>
    </row>
    <row r="579" spans="1:13" x14ac:dyDescent="0.2">
      <c r="A579" s="28" t="s">
        <v>393</v>
      </c>
      <c r="B579" s="28">
        <v>0.04</v>
      </c>
      <c r="C579" s="28">
        <v>0.05</v>
      </c>
      <c r="D579" s="31">
        <v>42394.291666666664</v>
      </c>
      <c r="E579" s="16">
        <v>16.600000000000001</v>
      </c>
      <c r="F579" s="16">
        <f>B579*E579</f>
        <v>0.66400000000000003</v>
      </c>
      <c r="G579" s="16">
        <f t="shared" si="27"/>
        <v>0.83000000000000007</v>
      </c>
      <c r="H579" s="40">
        <v>-19.5</v>
      </c>
      <c r="I579" s="40">
        <v>-41</v>
      </c>
      <c r="J579" s="16">
        <v>62</v>
      </c>
      <c r="K579" s="16">
        <v>166.5</v>
      </c>
      <c r="L579" s="16" t="s">
        <v>151</v>
      </c>
      <c r="M579" s="82"/>
    </row>
    <row r="580" spans="1:13" x14ac:dyDescent="0.2">
      <c r="A580" s="28" t="s">
        <v>393</v>
      </c>
      <c r="B580" s="28" t="s">
        <v>153</v>
      </c>
      <c r="C580" s="28">
        <v>1.04E-2</v>
      </c>
      <c r="D580" s="31">
        <v>42483.291666666664</v>
      </c>
      <c r="E580" s="16">
        <v>2.14</v>
      </c>
      <c r="F580" s="16" t="s">
        <v>153</v>
      </c>
      <c r="G580" s="16">
        <f t="shared" si="27"/>
        <v>2.2256000000000001E-2</v>
      </c>
      <c r="H580" s="40">
        <v>-19.5</v>
      </c>
      <c r="I580" s="40">
        <v>-41</v>
      </c>
      <c r="J580" s="16">
        <v>62</v>
      </c>
      <c r="K580" s="16">
        <v>9.6</v>
      </c>
      <c r="L580" s="16" t="s">
        <v>151</v>
      </c>
      <c r="M580" s="82"/>
    </row>
    <row r="581" spans="1:13" x14ac:dyDescent="0.2">
      <c r="A581" s="28" t="s">
        <v>393</v>
      </c>
      <c r="B581" s="28" t="s">
        <v>153</v>
      </c>
      <c r="C581" s="28">
        <v>6.4999999999999997E-3</v>
      </c>
      <c r="D581" s="31">
        <v>42438.291666666664</v>
      </c>
      <c r="E581" s="16">
        <v>4.51</v>
      </c>
      <c r="F581" s="16" t="s">
        <v>153</v>
      </c>
      <c r="G581" s="16">
        <f t="shared" si="27"/>
        <v>2.9314999999999997E-2</v>
      </c>
      <c r="H581" s="40">
        <v>-19.5</v>
      </c>
      <c r="I581" s="40">
        <v>-41</v>
      </c>
      <c r="J581" s="16">
        <v>62</v>
      </c>
      <c r="K581" s="16">
        <v>27</v>
      </c>
      <c r="L581" s="16" t="s">
        <v>151</v>
      </c>
      <c r="M581" s="82"/>
    </row>
    <row r="582" spans="1:13" x14ac:dyDescent="0.2">
      <c r="A582" s="28" t="s">
        <v>393</v>
      </c>
      <c r="B582" s="28" t="s">
        <v>153</v>
      </c>
      <c r="C582" s="28">
        <v>7.6E-3</v>
      </c>
      <c r="D582" s="31">
        <v>42436.291666666664</v>
      </c>
      <c r="E582" s="16">
        <v>4.51</v>
      </c>
      <c r="F582" s="16" t="s">
        <v>153</v>
      </c>
      <c r="G582" s="16">
        <f t="shared" si="27"/>
        <v>3.4276000000000001E-2</v>
      </c>
      <c r="H582" s="40">
        <v>-19.5</v>
      </c>
      <c r="I582" s="40">
        <v>-41</v>
      </c>
      <c r="J582" s="16">
        <v>62</v>
      </c>
      <c r="K582" s="16">
        <v>27</v>
      </c>
      <c r="L582" s="16" t="s">
        <v>151</v>
      </c>
      <c r="M582" s="82"/>
    </row>
    <row r="583" spans="1:13" x14ac:dyDescent="0.2">
      <c r="A583" s="28" t="s">
        <v>393</v>
      </c>
      <c r="B583" s="28" t="s">
        <v>153</v>
      </c>
      <c r="C583" s="28">
        <v>1.6899999999999998E-2</v>
      </c>
      <c r="D583" s="31">
        <v>42430.791666666664</v>
      </c>
      <c r="E583" s="16">
        <v>4.51</v>
      </c>
      <c r="F583" s="16" t="s">
        <v>153</v>
      </c>
      <c r="G583" s="16">
        <f t="shared" si="27"/>
        <v>7.6218999999999995E-2</v>
      </c>
      <c r="H583" s="40">
        <v>-19.5</v>
      </c>
      <c r="I583" s="40">
        <v>-41</v>
      </c>
      <c r="J583" s="16">
        <v>62</v>
      </c>
      <c r="K583" s="16">
        <v>27</v>
      </c>
      <c r="L583" s="16" t="s">
        <v>151</v>
      </c>
      <c r="M583" s="82"/>
    </row>
    <row r="584" spans="1:13" x14ac:dyDescent="0.2">
      <c r="A584" s="28" t="s">
        <v>393</v>
      </c>
      <c r="B584" s="28" t="s">
        <v>153</v>
      </c>
      <c r="C584" s="28">
        <v>2.53E-2</v>
      </c>
      <c r="D584" s="31">
        <v>42432.291666666664</v>
      </c>
      <c r="E584" s="16">
        <v>4.51</v>
      </c>
      <c r="F584" s="16" t="s">
        <v>153</v>
      </c>
      <c r="G584" s="16">
        <f t="shared" si="27"/>
        <v>0.114103</v>
      </c>
      <c r="H584" s="40">
        <v>-19.5</v>
      </c>
      <c r="I584" s="40">
        <v>-41</v>
      </c>
      <c r="J584" s="16">
        <v>62</v>
      </c>
      <c r="K584" s="16">
        <v>27</v>
      </c>
      <c r="L584" s="16" t="s">
        <v>151</v>
      </c>
      <c r="M584" s="82"/>
    </row>
    <row r="585" spans="1:13" x14ac:dyDescent="0.2">
      <c r="A585" s="28" t="s">
        <v>393</v>
      </c>
      <c r="B585" s="28" t="s">
        <v>153</v>
      </c>
      <c r="C585" s="28">
        <v>1.04E-2</v>
      </c>
      <c r="D585" s="31">
        <v>42394.791666666664</v>
      </c>
      <c r="E585" s="16">
        <v>16.600000000000001</v>
      </c>
      <c r="F585" s="16" t="s">
        <v>153</v>
      </c>
      <c r="G585" s="16">
        <f t="shared" si="27"/>
        <v>0.17264000000000002</v>
      </c>
      <c r="H585" s="40">
        <v>-19.5</v>
      </c>
      <c r="I585" s="40">
        <v>-41</v>
      </c>
      <c r="J585" s="16">
        <v>62</v>
      </c>
      <c r="K585" s="16">
        <v>166.5</v>
      </c>
      <c r="L585" s="16" t="s">
        <v>151</v>
      </c>
      <c r="M585" s="82"/>
    </row>
    <row r="586" spans="1:13" x14ac:dyDescent="0.2">
      <c r="A586" s="28" t="s">
        <v>393</v>
      </c>
      <c r="B586" s="28" t="s">
        <v>153</v>
      </c>
      <c r="C586" s="28">
        <v>1.5100000000000001E-2</v>
      </c>
      <c r="D586" s="31">
        <v>42399.291666666664</v>
      </c>
      <c r="E586" s="16">
        <v>16.600000000000001</v>
      </c>
      <c r="F586" s="16" t="s">
        <v>153</v>
      </c>
      <c r="G586" s="16">
        <f t="shared" si="27"/>
        <v>0.25066000000000005</v>
      </c>
      <c r="H586" s="40">
        <v>-19.5</v>
      </c>
      <c r="I586" s="40">
        <v>-41</v>
      </c>
      <c r="J586" s="16">
        <v>62</v>
      </c>
      <c r="K586" s="16">
        <v>166.5</v>
      </c>
      <c r="L586" s="16" t="s">
        <v>151</v>
      </c>
      <c r="M586" s="82"/>
    </row>
    <row r="587" spans="1:13" x14ac:dyDescent="0.2">
      <c r="A587" s="28" t="s">
        <v>393</v>
      </c>
      <c r="B587" s="28" t="s">
        <v>153</v>
      </c>
      <c r="C587" s="28">
        <v>2.06E-2</v>
      </c>
      <c r="D587" s="31">
        <v>42397.291666666664</v>
      </c>
      <c r="E587" s="16">
        <v>16.600000000000001</v>
      </c>
      <c r="F587" s="16" t="s">
        <v>153</v>
      </c>
      <c r="G587" s="16">
        <f t="shared" si="27"/>
        <v>0.34196000000000004</v>
      </c>
      <c r="H587" s="40">
        <v>-19.5</v>
      </c>
      <c r="I587" s="40">
        <v>-41</v>
      </c>
      <c r="J587" s="16">
        <v>62</v>
      </c>
      <c r="K587" s="16">
        <v>166.5</v>
      </c>
      <c r="L587" s="16" t="s">
        <v>151</v>
      </c>
      <c r="M587" s="82"/>
    </row>
    <row r="588" spans="1:13" x14ac:dyDescent="0.2">
      <c r="A588" s="28" t="s">
        <v>393</v>
      </c>
      <c r="B588" s="28" t="s">
        <v>153</v>
      </c>
      <c r="C588" s="28">
        <v>2.7699999999999999E-2</v>
      </c>
      <c r="D588" s="31">
        <v>42398.791666666664</v>
      </c>
      <c r="E588" s="16">
        <v>16.600000000000001</v>
      </c>
      <c r="F588" s="16" t="s">
        <v>153</v>
      </c>
      <c r="G588" s="16">
        <f t="shared" si="27"/>
        <v>0.45982000000000001</v>
      </c>
      <c r="H588" s="40">
        <v>-19.5</v>
      </c>
      <c r="I588" s="40">
        <v>-41</v>
      </c>
      <c r="J588" s="16">
        <v>62</v>
      </c>
      <c r="K588" s="16">
        <v>166.5</v>
      </c>
      <c r="L588" s="16" t="s">
        <v>151</v>
      </c>
      <c r="M588" s="82"/>
    </row>
    <row r="589" spans="1:13" x14ac:dyDescent="0.2">
      <c r="A589" s="28" t="s">
        <v>393</v>
      </c>
      <c r="B589" s="28" t="s">
        <v>153</v>
      </c>
      <c r="C589" s="28">
        <v>3.0099999999999998E-2</v>
      </c>
      <c r="D589" s="31">
        <v>42396.791666666664</v>
      </c>
      <c r="E589" s="16">
        <v>16.600000000000001</v>
      </c>
      <c r="F589" s="16" t="s">
        <v>153</v>
      </c>
      <c r="G589" s="16">
        <f t="shared" si="27"/>
        <v>0.49965999999999999</v>
      </c>
      <c r="H589" s="40">
        <v>-19.5</v>
      </c>
      <c r="I589" s="40">
        <v>-41</v>
      </c>
      <c r="J589" s="16">
        <v>62</v>
      </c>
      <c r="K589" s="16">
        <v>166.5</v>
      </c>
      <c r="L589" s="16" t="s">
        <v>151</v>
      </c>
      <c r="M589" s="82"/>
    </row>
    <row r="590" spans="1:13" x14ac:dyDescent="0.2">
      <c r="A590" s="28" t="s">
        <v>393</v>
      </c>
      <c r="B590" s="28" t="s">
        <v>153</v>
      </c>
      <c r="C590" s="28">
        <v>4.2099999999999999E-2</v>
      </c>
      <c r="D590" s="31">
        <v>42396.291666666664</v>
      </c>
      <c r="E590" s="16">
        <v>16.600000000000001</v>
      </c>
      <c r="F590" s="16" t="s">
        <v>153</v>
      </c>
      <c r="G590" s="16">
        <f t="shared" si="27"/>
        <v>0.69886000000000004</v>
      </c>
      <c r="H590" s="40">
        <v>-19.5</v>
      </c>
      <c r="I590" s="40">
        <v>-41</v>
      </c>
      <c r="J590" s="16">
        <v>62</v>
      </c>
      <c r="K590" s="16">
        <v>166.5</v>
      </c>
      <c r="L590" s="16" t="s">
        <v>151</v>
      </c>
      <c r="M590" s="82"/>
    </row>
    <row r="591" spans="1:13" x14ac:dyDescent="0.2">
      <c r="A591" s="28" t="s">
        <v>393</v>
      </c>
      <c r="B591" s="28" t="s">
        <v>153</v>
      </c>
      <c r="C591" s="28">
        <v>4.3299999999999998E-2</v>
      </c>
      <c r="D591" s="31">
        <v>42394.291666666664</v>
      </c>
      <c r="E591" s="16">
        <v>16.600000000000001</v>
      </c>
      <c r="F591" s="16" t="s">
        <v>153</v>
      </c>
      <c r="G591" s="16">
        <f t="shared" si="27"/>
        <v>0.71878000000000009</v>
      </c>
      <c r="H591" s="40">
        <v>-19.5</v>
      </c>
      <c r="I591" s="40">
        <v>-41</v>
      </c>
      <c r="J591" s="16">
        <v>62</v>
      </c>
      <c r="K591" s="16">
        <v>166.5</v>
      </c>
      <c r="L591" s="16" t="s">
        <v>151</v>
      </c>
      <c r="M591" s="82"/>
    </row>
    <row r="592" spans="1:13" x14ac:dyDescent="0.2">
      <c r="A592" s="28" t="s">
        <v>397</v>
      </c>
      <c r="B592" s="28">
        <v>2E-3</v>
      </c>
      <c r="C592" s="28" t="s">
        <v>153</v>
      </c>
      <c r="D592" s="31">
        <v>42441.791666666664</v>
      </c>
      <c r="E592" s="16">
        <v>403</v>
      </c>
      <c r="F592" s="16">
        <f>B592*E592</f>
        <v>0.80600000000000005</v>
      </c>
      <c r="G592" s="16" t="s">
        <v>153</v>
      </c>
      <c r="H592" s="40">
        <v>-19.5</v>
      </c>
      <c r="I592" s="40">
        <v>-41</v>
      </c>
      <c r="J592" s="16">
        <v>58</v>
      </c>
      <c r="K592" s="16">
        <v>27</v>
      </c>
      <c r="L592" s="16" t="s">
        <v>151</v>
      </c>
      <c r="M592" s="82"/>
    </row>
    <row r="593" spans="1:13" x14ac:dyDescent="0.2">
      <c r="A593" s="28" t="s">
        <v>397</v>
      </c>
      <c r="B593" s="28">
        <v>2.2000000000000001E-3</v>
      </c>
      <c r="C593" s="28" t="s">
        <v>153</v>
      </c>
      <c r="D593" s="31">
        <v>42441.291666666664</v>
      </c>
      <c r="E593" s="16">
        <v>403</v>
      </c>
      <c r="F593" s="16">
        <f>B593*E593</f>
        <v>0.88660000000000005</v>
      </c>
      <c r="G593" s="16" t="s">
        <v>153</v>
      </c>
      <c r="H593" s="40">
        <v>-19.5</v>
      </c>
      <c r="I593" s="40">
        <v>-41</v>
      </c>
      <c r="J593" s="16">
        <v>58</v>
      </c>
      <c r="K593" s="16">
        <v>27</v>
      </c>
      <c r="L593" s="16" t="s">
        <v>151</v>
      </c>
      <c r="M593" s="82"/>
    </row>
    <row r="594" spans="1:13" x14ac:dyDescent="0.2">
      <c r="A594" s="28" t="s">
        <v>397</v>
      </c>
      <c r="B594" s="28">
        <v>5.6000000000000001E-2</v>
      </c>
      <c r="C594" s="28">
        <v>6.54E-2</v>
      </c>
      <c r="D594" s="31">
        <v>42394.291666666664</v>
      </c>
      <c r="E594" s="16">
        <v>1110</v>
      </c>
      <c r="F594" s="16">
        <f>B594*E594</f>
        <v>62.160000000000004</v>
      </c>
      <c r="G594" s="16">
        <f t="shared" ref="G594:G613" si="28">E594*C594</f>
        <v>72.593999999999994</v>
      </c>
      <c r="H594" s="40">
        <v>-19.5</v>
      </c>
      <c r="I594" s="40">
        <v>-41</v>
      </c>
      <c r="J594" s="16">
        <v>58</v>
      </c>
      <c r="K594" s="16">
        <v>166.5</v>
      </c>
      <c r="L594" s="16" t="s">
        <v>151</v>
      </c>
      <c r="M594" s="82"/>
    </row>
    <row r="595" spans="1:13" x14ac:dyDescent="0.2">
      <c r="A595" s="28" t="s">
        <v>397</v>
      </c>
      <c r="B595" s="28" t="s">
        <v>153</v>
      </c>
      <c r="C595" s="28">
        <v>7.1000000000000004E-3</v>
      </c>
      <c r="D595" s="31">
        <v>42435.791666666664</v>
      </c>
      <c r="E595" s="16">
        <v>403</v>
      </c>
      <c r="F595" s="16" t="s">
        <v>153</v>
      </c>
      <c r="G595" s="16">
        <f t="shared" si="28"/>
        <v>2.8613</v>
      </c>
      <c r="H595" s="40">
        <v>-19.5</v>
      </c>
      <c r="I595" s="40">
        <v>-41</v>
      </c>
      <c r="J595" s="16">
        <v>58</v>
      </c>
      <c r="K595" s="16">
        <v>27</v>
      </c>
      <c r="L595" s="16" t="s">
        <v>151</v>
      </c>
      <c r="M595" s="82"/>
    </row>
    <row r="596" spans="1:13" x14ac:dyDescent="0.2">
      <c r="A596" s="28" t="s">
        <v>397</v>
      </c>
      <c r="B596" s="28" t="s">
        <v>153</v>
      </c>
      <c r="C596" s="28">
        <v>0.01</v>
      </c>
      <c r="D596" s="31">
        <v>42430.291666666664</v>
      </c>
      <c r="E596" s="16">
        <v>403</v>
      </c>
      <c r="F596" s="16" t="s">
        <v>153</v>
      </c>
      <c r="G596" s="16">
        <f t="shared" si="28"/>
        <v>4.03</v>
      </c>
      <c r="H596" s="40">
        <v>-19.5</v>
      </c>
      <c r="I596" s="40">
        <v>-41</v>
      </c>
      <c r="J596" s="16">
        <v>64</v>
      </c>
      <c r="K596" s="16">
        <v>27</v>
      </c>
      <c r="L596" s="16" t="s">
        <v>151</v>
      </c>
      <c r="M596" s="82"/>
    </row>
    <row r="597" spans="1:13" x14ac:dyDescent="0.2">
      <c r="A597" s="28" t="s">
        <v>397</v>
      </c>
      <c r="B597" s="28" t="s">
        <v>153</v>
      </c>
      <c r="C597" s="28">
        <v>1.77E-2</v>
      </c>
      <c r="D597" s="31">
        <v>42432.291666666664</v>
      </c>
      <c r="E597" s="16">
        <v>403</v>
      </c>
      <c r="F597" s="16" t="s">
        <v>153</v>
      </c>
      <c r="G597" s="16">
        <f t="shared" si="28"/>
        <v>7.1330999999999998</v>
      </c>
      <c r="H597" s="40">
        <v>-19.5</v>
      </c>
      <c r="I597" s="40">
        <v>-41</v>
      </c>
      <c r="J597" s="16">
        <v>58</v>
      </c>
      <c r="K597" s="16">
        <v>27</v>
      </c>
      <c r="L597" s="16" t="s">
        <v>151</v>
      </c>
      <c r="M597" s="82"/>
    </row>
    <row r="598" spans="1:13" x14ac:dyDescent="0.2">
      <c r="A598" s="28" t="s">
        <v>397</v>
      </c>
      <c r="B598" s="28" t="s">
        <v>153</v>
      </c>
      <c r="C598" s="28">
        <v>7.3000000000000001E-3</v>
      </c>
      <c r="D598" s="31">
        <v>42398.791666666664</v>
      </c>
      <c r="E598" s="16">
        <v>1110</v>
      </c>
      <c r="F598" s="16" t="s">
        <v>153</v>
      </c>
      <c r="G598" s="16">
        <f t="shared" si="28"/>
        <v>8.1029999999999998</v>
      </c>
      <c r="H598" s="40">
        <v>-19.5</v>
      </c>
      <c r="I598" s="40">
        <v>-41</v>
      </c>
      <c r="J598" s="16">
        <v>58</v>
      </c>
      <c r="K598" s="16">
        <v>166.5</v>
      </c>
      <c r="L598" s="16" t="s">
        <v>151</v>
      </c>
      <c r="M598" s="82"/>
    </row>
    <row r="599" spans="1:13" x14ac:dyDescent="0.2">
      <c r="A599" s="28" t="s">
        <v>397</v>
      </c>
      <c r="B599" s="28" t="s">
        <v>153</v>
      </c>
      <c r="C599" s="28">
        <v>1.6500000000000001E-2</v>
      </c>
      <c r="D599" s="31">
        <v>42394.791666666664</v>
      </c>
      <c r="E599" s="16">
        <v>1110</v>
      </c>
      <c r="F599" s="16" t="s">
        <v>153</v>
      </c>
      <c r="G599" s="16">
        <f t="shared" si="28"/>
        <v>18.315000000000001</v>
      </c>
      <c r="H599" s="40">
        <v>-19.5</v>
      </c>
      <c r="I599" s="40">
        <v>-41</v>
      </c>
      <c r="J599" s="16">
        <v>58</v>
      </c>
      <c r="K599" s="16">
        <v>166.5</v>
      </c>
      <c r="L599" s="16" t="s">
        <v>151</v>
      </c>
      <c r="M599" s="82"/>
    </row>
    <row r="600" spans="1:13" x14ac:dyDescent="0.2">
      <c r="A600" s="28" t="s">
        <v>397</v>
      </c>
      <c r="B600" s="28" t="s">
        <v>153</v>
      </c>
      <c r="C600" s="28">
        <v>2.2700000000000001E-2</v>
      </c>
      <c r="D600" s="31">
        <v>42397.791666666664</v>
      </c>
      <c r="E600" s="16">
        <v>1110</v>
      </c>
      <c r="F600" s="16" t="s">
        <v>153</v>
      </c>
      <c r="G600" s="16">
        <f t="shared" si="28"/>
        <v>25.197000000000003</v>
      </c>
      <c r="H600" s="40">
        <v>-19.5</v>
      </c>
      <c r="I600" s="40">
        <v>-41</v>
      </c>
      <c r="J600" s="16">
        <v>58</v>
      </c>
      <c r="K600" s="16">
        <v>166.5</v>
      </c>
      <c r="L600" s="16" t="s">
        <v>151</v>
      </c>
      <c r="M600" s="82"/>
    </row>
    <row r="601" spans="1:13" x14ac:dyDescent="0.2">
      <c r="A601" s="28" t="s">
        <v>397</v>
      </c>
      <c r="B601" s="28" t="s">
        <v>153</v>
      </c>
      <c r="C601" s="28">
        <v>3.1800000000000002E-2</v>
      </c>
      <c r="D601" s="31">
        <v>42397.291666666664</v>
      </c>
      <c r="E601" s="16">
        <v>1110</v>
      </c>
      <c r="F601" s="16" t="s">
        <v>153</v>
      </c>
      <c r="G601" s="16">
        <f t="shared" si="28"/>
        <v>35.298000000000002</v>
      </c>
      <c r="H601" s="40">
        <v>-19.5</v>
      </c>
      <c r="I601" s="40">
        <v>-41</v>
      </c>
      <c r="J601" s="16">
        <v>58</v>
      </c>
      <c r="K601" s="16">
        <v>166.5</v>
      </c>
      <c r="L601" s="16" t="s">
        <v>151</v>
      </c>
      <c r="M601" s="82"/>
    </row>
    <row r="602" spans="1:13" x14ac:dyDescent="0.2">
      <c r="A602" s="28" t="s">
        <v>397</v>
      </c>
      <c r="B602" s="28" t="s">
        <v>153</v>
      </c>
      <c r="C602" s="28">
        <v>3.4200000000000001E-2</v>
      </c>
      <c r="D602" s="31">
        <v>42399.291666666664</v>
      </c>
      <c r="E602" s="16">
        <v>1110</v>
      </c>
      <c r="F602" s="16" t="s">
        <v>153</v>
      </c>
      <c r="G602" s="16">
        <f t="shared" si="28"/>
        <v>37.962000000000003</v>
      </c>
      <c r="H602" s="40">
        <v>-19.5</v>
      </c>
      <c r="I602" s="40">
        <v>-41</v>
      </c>
      <c r="J602" s="16">
        <v>58</v>
      </c>
      <c r="K602" s="16">
        <v>166.5</v>
      </c>
      <c r="L602" s="16" t="s">
        <v>151</v>
      </c>
      <c r="M602" s="82"/>
    </row>
    <row r="603" spans="1:13" x14ac:dyDescent="0.2">
      <c r="A603" s="28" t="s">
        <v>397</v>
      </c>
      <c r="B603" s="28" t="s">
        <v>153</v>
      </c>
      <c r="C603" s="28">
        <v>3.9300000000000002E-2</v>
      </c>
      <c r="D603" s="31">
        <v>42399.791666666664</v>
      </c>
      <c r="E603" s="16">
        <v>1110</v>
      </c>
      <c r="F603" s="16" t="s">
        <v>153</v>
      </c>
      <c r="G603" s="16">
        <f t="shared" si="28"/>
        <v>43.623000000000005</v>
      </c>
      <c r="H603" s="40">
        <v>-19.5</v>
      </c>
      <c r="I603" s="40">
        <v>-41</v>
      </c>
      <c r="J603" s="16">
        <v>58</v>
      </c>
      <c r="K603" s="16">
        <v>166.5</v>
      </c>
      <c r="L603" s="16" t="s">
        <v>151</v>
      </c>
      <c r="M603" s="82"/>
    </row>
    <row r="604" spans="1:13" x14ac:dyDescent="0.2">
      <c r="A604" s="28" t="s">
        <v>397</v>
      </c>
      <c r="B604" s="28" t="s">
        <v>153</v>
      </c>
      <c r="C604" s="28">
        <v>4.4600000000000001E-2</v>
      </c>
      <c r="D604" s="31">
        <v>42396.291666666664</v>
      </c>
      <c r="E604" s="16">
        <v>1110</v>
      </c>
      <c r="F604" s="16" t="s">
        <v>153</v>
      </c>
      <c r="G604" s="16">
        <f t="shared" si="28"/>
        <v>49.506</v>
      </c>
      <c r="H604" s="40">
        <v>-19.5</v>
      </c>
      <c r="I604" s="40">
        <v>-41</v>
      </c>
      <c r="J604" s="16">
        <v>58</v>
      </c>
      <c r="K604" s="16">
        <v>166.5</v>
      </c>
      <c r="L604" s="16" t="s">
        <v>151</v>
      </c>
      <c r="M604" s="82"/>
    </row>
    <row r="605" spans="1:13" x14ac:dyDescent="0.2">
      <c r="A605" s="28" t="s">
        <v>397</v>
      </c>
      <c r="B605" s="28" t="s">
        <v>153</v>
      </c>
      <c r="C605" s="28">
        <v>4.8099999999999997E-2</v>
      </c>
      <c r="D605" s="31">
        <v>42394.791666666664</v>
      </c>
      <c r="E605" s="16">
        <v>1110</v>
      </c>
      <c r="F605" s="16" t="s">
        <v>153</v>
      </c>
      <c r="G605" s="16">
        <f t="shared" si="28"/>
        <v>53.390999999999998</v>
      </c>
      <c r="H605" s="40">
        <v>-19.5</v>
      </c>
      <c r="I605" s="40">
        <v>-41</v>
      </c>
      <c r="J605" s="16">
        <v>58</v>
      </c>
      <c r="K605" s="16">
        <v>166.5</v>
      </c>
      <c r="L605" s="16" t="s">
        <v>151</v>
      </c>
      <c r="M605" s="82"/>
    </row>
    <row r="606" spans="1:13" x14ac:dyDescent="0.2">
      <c r="A606" s="28" t="s">
        <v>397</v>
      </c>
      <c r="B606" s="28" t="s">
        <v>153</v>
      </c>
      <c r="C606" s="28">
        <v>5.0099999999999999E-2</v>
      </c>
      <c r="D606" s="31">
        <v>42394.291666666664</v>
      </c>
      <c r="E606" s="16">
        <v>1110</v>
      </c>
      <c r="F606" s="16" t="s">
        <v>153</v>
      </c>
      <c r="G606" s="16">
        <f t="shared" si="28"/>
        <v>55.610999999999997</v>
      </c>
      <c r="H606" s="40">
        <v>-19.5</v>
      </c>
      <c r="I606" s="40">
        <v>-41</v>
      </c>
      <c r="J606" s="16">
        <v>58</v>
      </c>
      <c r="K606" s="16">
        <v>166.5</v>
      </c>
      <c r="L606" s="16" t="s">
        <v>151</v>
      </c>
      <c r="M606" s="82"/>
    </row>
    <row r="607" spans="1:13" x14ac:dyDescent="0.2">
      <c r="A607" s="28" t="s">
        <v>397</v>
      </c>
      <c r="B607" s="28" t="s">
        <v>153</v>
      </c>
      <c r="C607" s="28">
        <v>5.33E-2</v>
      </c>
      <c r="D607" s="31">
        <v>42396.791666666664</v>
      </c>
      <c r="E607" s="16">
        <v>1110</v>
      </c>
      <c r="F607" s="16" t="s">
        <v>153</v>
      </c>
      <c r="G607" s="16">
        <f t="shared" si="28"/>
        <v>59.162999999999997</v>
      </c>
      <c r="H607" s="40">
        <v>-19.5</v>
      </c>
      <c r="I607" s="40">
        <v>-41</v>
      </c>
      <c r="J607" s="16">
        <v>58</v>
      </c>
      <c r="K607" s="16">
        <v>166.5</v>
      </c>
      <c r="L607" s="16" t="s">
        <v>151</v>
      </c>
      <c r="M607" s="82"/>
    </row>
    <row r="608" spans="1:13" x14ac:dyDescent="0.2">
      <c r="A608" s="28" t="s">
        <v>245</v>
      </c>
      <c r="B608" s="28" t="s">
        <v>153</v>
      </c>
      <c r="C608" s="28">
        <v>8.9999999999999993E-3</v>
      </c>
      <c r="D608" s="31">
        <v>42438.291666666664</v>
      </c>
      <c r="E608" s="16">
        <v>4.51</v>
      </c>
      <c r="F608" s="16" t="s">
        <v>153</v>
      </c>
      <c r="G608" s="16">
        <f t="shared" si="28"/>
        <v>4.0589999999999994E-2</v>
      </c>
      <c r="H608" s="40">
        <v>-19.5</v>
      </c>
      <c r="I608" s="40">
        <v>-41.006435567094002</v>
      </c>
      <c r="J608" s="16">
        <v>64</v>
      </c>
      <c r="K608" s="16">
        <v>27</v>
      </c>
      <c r="L608" s="16" t="s">
        <v>151</v>
      </c>
      <c r="M608" s="82"/>
    </row>
    <row r="609" spans="1:13" x14ac:dyDescent="0.2">
      <c r="A609" s="28" t="s">
        <v>268</v>
      </c>
      <c r="B609" s="28">
        <v>5.9999999999999995E-4</v>
      </c>
      <c r="C609" s="28">
        <v>1E-3</v>
      </c>
      <c r="D609" s="31">
        <v>42452.291666666664</v>
      </c>
      <c r="E609" s="16">
        <v>27</v>
      </c>
      <c r="F609" s="16">
        <f t="shared" ref="F609:F627" si="29">B609*E609</f>
        <v>1.6199999999999999E-2</v>
      </c>
      <c r="G609" s="16">
        <f t="shared" si="28"/>
        <v>2.7E-2</v>
      </c>
      <c r="H609" s="40">
        <v>-19.5</v>
      </c>
      <c r="I609" s="40">
        <v>-41.02</v>
      </c>
      <c r="J609" s="16">
        <v>58</v>
      </c>
      <c r="K609" s="16">
        <v>27</v>
      </c>
      <c r="L609" s="16" t="s">
        <v>151</v>
      </c>
      <c r="M609" s="82"/>
    </row>
    <row r="610" spans="1:13" x14ac:dyDescent="0.2">
      <c r="A610" s="28" t="s">
        <v>268</v>
      </c>
      <c r="B610" s="28">
        <v>2.5999999999999999E-3</v>
      </c>
      <c r="C610" s="28">
        <v>1.12E-2</v>
      </c>
      <c r="D610" s="31">
        <v>42446.291666666664</v>
      </c>
      <c r="E610" s="16">
        <v>27</v>
      </c>
      <c r="F610" s="16">
        <f t="shared" si="29"/>
        <v>7.0199999999999999E-2</v>
      </c>
      <c r="G610" s="16">
        <f t="shared" si="28"/>
        <v>0.3024</v>
      </c>
      <c r="H610" s="40">
        <v>-19.5</v>
      </c>
      <c r="I610" s="40">
        <v>-40.090000000000003</v>
      </c>
      <c r="J610" s="16">
        <v>58</v>
      </c>
      <c r="K610" s="16">
        <v>27</v>
      </c>
      <c r="L610" s="16" t="s">
        <v>151</v>
      </c>
      <c r="M610" s="82"/>
    </row>
    <row r="611" spans="1:13" x14ac:dyDescent="0.2">
      <c r="A611" s="28" t="s">
        <v>268</v>
      </c>
      <c r="B611" s="28">
        <v>1.6000000000000001E-3</v>
      </c>
      <c r="C611" s="28">
        <v>7.7799999999999994E-2</v>
      </c>
      <c r="D611" s="31">
        <v>42464.791666666664</v>
      </c>
      <c r="E611" s="28">
        <v>240</v>
      </c>
      <c r="F611" s="16">
        <f t="shared" si="29"/>
        <v>0.38400000000000001</v>
      </c>
      <c r="G611" s="16">
        <f t="shared" si="28"/>
        <v>18.671999999999997</v>
      </c>
      <c r="H611" s="40">
        <v>-19.5</v>
      </c>
      <c r="I611" s="40">
        <v>-40.090000000000003</v>
      </c>
      <c r="J611" s="16">
        <v>58</v>
      </c>
      <c r="K611" s="16">
        <v>9.6</v>
      </c>
      <c r="L611" s="16" t="s">
        <v>152</v>
      </c>
      <c r="M611" s="82"/>
    </row>
    <row r="612" spans="1:13" x14ac:dyDescent="0.2">
      <c r="A612" s="28" t="s">
        <v>268</v>
      </c>
      <c r="B612" s="28">
        <v>2.2000000000000001E-3</v>
      </c>
      <c r="C612" s="28">
        <v>1.7999999999999999E-2</v>
      </c>
      <c r="D612" s="31">
        <v>42466.791666666664</v>
      </c>
      <c r="E612" s="28">
        <v>240</v>
      </c>
      <c r="F612" s="16">
        <f t="shared" si="29"/>
        <v>0.52800000000000002</v>
      </c>
      <c r="G612" s="16">
        <f t="shared" si="28"/>
        <v>4.3199999999999994</v>
      </c>
      <c r="H612" s="40">
        <v>-19.5</v>
      </c>
      <c r="I612" s="40">
        <v>-40.090000000000003</v>
      </c>
      <c r="J612" s="16">
        <v>58</v>
      </c>
      <c r="K612" s="16">
        <v>9.6</v>
      </c>
      <c r="L612" s="16" t="s">
        <v>152</v>
      </c>
      <c r="M612" s="82"/>
    </row>
    <row r="613" spans="1:13" x14ac:dyDescent="0.2">
      <c r="A613" s="28" t="s">
        <v>268</v>
      </c>
      <c r="B613" s="28">
        <v>3.2000000000000002E-3</v>
      </c>
      <c r="C613" s="28">
        <v>1.38E-2</v>
      </c>
      <c r="D613" s="31">
        <v>42483.291666666664</v>
      </c>
      <c r="E613" s="28">
        <v>240</v>
      </c>
      <c r="F613" s="16">
        <f t="shared" si="29"/>
        <v>0.76800000000000002</v>
      </c>
      <c r="G613" s="16">
        <f t="shared" si="28"/>
        <v>3.3119999999999998</v>
      </c>
      <c r="H613" s="40">
        <v>-19.5</v>
      </c>
      <c r="I613" s="40">
        <v>-40.090000000000003</v>
      </c>
      <c r="J613" s="16">
        <v>58</v>
      </c>
      <c r="K613" s="16">
        <v>9.6</v>
      </c>
      <c r="L613" s="16" t="s">
        <v>152</v>
      </c>
      <c r="M613" s="82"/>
    </row>
    <row r="614" spans="1:13" x14ac:dyDescent="0.2">
      <c r="A614" s="28" t="s">
        <v>268</v>
      </c>
      <c r="B614" s="28">
        <v>2E-3</v>
      </c>
      <c r="C614" s="28" t="s">
        <v>153</v>
      </c>
      <c r="D614" s="31">
        <v>42440.291666666664</v>
      </c>
      <c r="E614" s="28">
        <v>403</v>
      </c>
      <c r="F614" s="16">
        <f t="shared" si="29"/>
        <v>0.80600000000000005</v>
      </c>
      <c r="G614" s="16" t="s">
        <v>153</v>
      </c>
      <c r="H614" s="40">
        <v>-19.5</v>
      </c>
      <c r="I614" s="40">
        <v>-40.090000000000003</v>
      </c>
      <c r="J614" s="16">
        <v>58</v>
      </c>
      <c r="K614" s="16">
        <v>27</v>
      </c>
      <c r="L614" s="16" t="s">
        <v>151</v>
      </c>
      <c r="M614" s="82"/>
    </row>
    <row r="615" spans="1:13" x14ac:dyDescent="0.2">
      <c r="A615" s="28" t="s">
        <v>268</v>
      </c>
      <c r="B615" s="28">
        <v>2E-3</v>
      </c>
      <c r="C615" s="28" t="s">
        <v>153</v>
      </c>
      <c r="D615" s="31">
        <v>42440.291666666664</v>
      </c>
      <c r="E615" s="28">
        <v>403</v>
      </c>
      <c r="F615" s="16">
        <f t="shared" si="29"/>
        <v>0.80600000000000005</v>
      </c>
      <c r="G615" s="16" t="s">
        <v>153</v>
      </c>
      <c r="H615" s="40">
        <v>-19.5</v>
      </c>
      <c r="I615" s="40">
        <v>-40.090000000000003</v>
      </c>
      <c r="J615" s="16">
        <v>58</v>
      </c>
      <c r="K615" s="16">
        <v>27</v>
      </c>
      <c r="L615" s="16" t="s">
        <v>151</v>
      </c>
      <c r="M615" s="82"/>
    </row>
    <row r="616" spans="1:13" x14ac:dyDescent="0.2">
      <c r="A616" s="28" t="s">
        <v>268</v>
      </c>
      <c r="B616" s="28">
        <v>3.5999999999999999E-3</v>
      </c>
      <c r="C616" s="28">
        <v>2.1999999999999999E-2</v>
      </c>
      <c r="D616" s="31">
        <v>42482.791666666664</v>
      </c>
      <c r="E616" s="28">
        <v>240</v>
      </c>
      <c r="F616" s="16">
        <f t="shared" si="29"/>
        <v>0.86399999999999999</v>
      </c>
      <c r="G616" s="16">
        <f>E616*C616</f>
        <v>5.2799999999999994</v>
      </c>
      <c r="H616" s="40">
        <v>-19.5</v>
      </c>
      <c r="I616" s="40">
        <v>-40.090000000000003</v>
      </c>
      <c r="J616" s="16">
        <v>58</v>
      </c>
      <c r="K616" s="16">
        <v>9.6</v>
      </c>
      <c r="L616" s="16" t="s">
        <v>152</v>
      </c>
      <c r="M616" s="82"/>
    </row>
    <row r="617" spans="1:13" x14ac:dyDescent="0.2">
      <c r="A617" s="28" t="s">
        <v>268</v>
      </c>
      <c r="B617" s="28">
        <v>2.2000000000000001E-3</v>
      </c>
      <c r="C617" s="28">
        <v>1.18E-2</v>
      </c>
      <c r="D617" s="31">
        <v>42457.291666666664</v>
      </c>
      <c r="E617" s="28">
        <v>403</v>
      </c>
      <c r="F617" s="16">
        <f t="shared" si="29"/>
        <v>0.88660000000000005</v>
      </c>
      <c r="G617" s="16">
        <f>E617*C617</f>
        <v>4.7553999999999998</v>
      </c>
      <c r="H617" s="40">
        <v>-19.5</v>
      </c>
      <c r="I617" s="40">
        <v>-40.090000000000003</v>
      </c>
      <c r="J617" s="16">
        <v>58</v>
      </c>
      <c r="K617" s="16">
        <v>27</v>
      </c>
      <c r="L617" s="16" t="s">
        <v>151</v>
      </c>
      <c r="M617" s="82"/>
    </row>
    <row r="618" spans="1:13" x14ac:dyDescent="0.2">
      <c r="A618" s="28" t="s">
        <v>268</v>
      </c>
      <c r="B618" s="28">
        <v>2.2000000000000001E-3</v>
      </c>
      <c r="C618" s="28">
        <v>2.12E-2</v>
      </c>
      <c r="D618" s="31">
        <v>42456.791666666664</v>
      </c>
      <c r="E618" s="28">
        <v>403</v>
      </c>
      <c r="F618" s="16">
        <f t="shared" si="29"/>
        <v>0.88660000000000005</v>
      </c>
      <c r="G618" s="16">
        <f>E618*C618</f>
        <v>8.5435999999999996</v>
      </c>
      <c r="H618" s="40">
        <v>-19.5</v>
      </c>
      <c r="I618" s="40">
        <v>-40.090000000000003</v>
      </c>
      <c r="J618" s="16">
        <v>58</v>
      </c>
      <c r="K618" s="16">
        <v>27</v>
      </c>
      <c r="L618" s="16" t="s">
        <v>151</v>
      </c>
      <c r="M618" s="82"/>
    </row>
    <row r="619" spans="1:13" x14ac:dyDescent="0.2">
      <c r="A619" s="28" t="s">
        <v>268</v>
      </c>
      <c r="B619" s="28">
        <v>2.2000000000000001E-3</v>
      </c>
      <c r="C619" s="28" t="s">
        <v>153</v>
      </c>
      <c r="D619" s="31">
        <v>42441.291666666664</v>
      </c>
      <c r="E619" s="28">
        <v>403</v>
      </c>
      <c r="F619" s="16">
        <f t="shared" si="29"/>
        <v>0.88660000000000005</v>
      </c>
      <c r="G619" s="16" t="s">
        <v>153</v>
      </c>
      <c r="H619" s="40">
        <v>-19.5</v>
      </c>
      <c r="I619" s="40">
        <v>-40.090000000000003</v>
      </c>
      <c r="J619" s="16">
        <v>58</v>
      </c>
      <c r="K619" s="16">
        <v>27</v>
      </c>
      <c r="L619" s="16" t="s">
        <v>151</v>
      </c>
      <c r="M619" s="82"/>
    </row>
    <row r="620" spans="1:13" x14ac:dyDescent="0.2">
      <c r="A620" s="28" t="s">
        <v>268</v>
      </c>
      <c r="B620" s="28">
        <v>2.2000000000000001E-3</v>
      </c>
      <c r="C620" s="28" t="s">
        <v>153</v>
      </c>
      <c r="D620" s="31">
        <v>42441.291666666664</v>
      </c>
      <c r="E620" s="28">
        <v>403</v>
      </c>
      <c r="F620" s="16">
        <f t="shared" si="29"/>
        <v>0.88660000000000005</v>
      </c>
      <c r="G620" s="16" t="s">
        <v>153</v>
      </c>
      <c r="H620" s="40">
        <v>-19.5</v>
      </c>
      <c r="I620" s="40">
        <v>-40.090000000000003</v>
      </c>
      <c r="J620" s="16">
        <v>58</v>
      </c>
      <c r="K620" s="16">
        <v>27</v>
      </c>
      <c r="L620" s="16" t="s">
        <v>151</v>
      </c>
      <c r="M620" s="82"/>
    </row>
    <row r="621" spans="1:13" x14ac:dyDescent="0.2">
      <c r="A621" s="28" t="s">
        <v>268</v>
      </c>
      <c r="B621" s="28">
        <v>4.0000000000000001E-3</v>
      </c>
      <c r="C621" s="28">
        <v>1.4800000000000001E-2</v>
      </c>
      <c r="D621" s="31">
        <v>42483.791666666664</v>
      </c>
      <c r="E621" s="28">
        <v>240</v>
      </c>
      <c r="F621" s="16">
        <f t="shared" si="29"/>
        <v>0.96</v>
      </c>
      <c r="G621" s="16">
        <f t="shared" ref="G621:G661" si="30">E621*C621</f>
        <v>3.552</v>
      </c>
      <c r="H621" s="40">
        <v>-19.5</v>
      </c>
      <c r="I621" s="40">
        <v>-40.090000000000003</v>
      </c>
      <c r="J621" s="16">
        <v>58</v>
      </c>
      <c r="K621" s="16">
        <v>9.6</v>
      </c>
      <c r="L621" s="16" t="s">
        <v>152</v>
      </c>
      <c r="M621" s="82"/>
    </row>
    <row r="622" spans="1:13" x14ac:dyDescent="0.2">
      <c r="A622" s="28" t="s">
        <v>268</v>
      </c>
      <c r="B622" s="28">
        <v>2.5999999999999999E-3</v>
      </c>
      <c r="C622" s="28">
        <v>1.18E-2</v>
      </c>
      <c r="D622" s="31">
        <v>42452.791666666664</v>
      </c>
      <c r="E622" s="28">
        <v>403</v>
      </c>
      <c r="F622" s="16">
        <f t="shared" si="29"/>
        <v>1.0477999999999998</v>
      </c>
      <c r="G622" s="16">
        <f t="shared" si="30"/>
        <v>4.7553999999999998</v>
      </c>
      <c r="H622" s="40">
        <v>-19.5</v>
      </c>
      <c r="I622" s="40">
        <v>-40.090000000000003</v>
      </c>
      <c r="J622" s="16">
        <v>58</v>
      </c>
      <c r="K622" s="16">
        <v>27</v>
      </c>
      <c r="L622" s="16" t="s">
        <v>151</v>
      </c>
      <c r="M622" s="82"/>
    </row>
    <row r="623" spans="1:13" x14ac:dyDescent="0.2">
      <c r="A623" s="28" t="s">
        <v>268</v>
      </c>
      <c r="B623" s="28">
        <v>4.4000000000000003E-3</v>
      </c>
      <c r="C623" s="28">
        <v>3.0200000000000001E-2</v>
      </c>
      <c r="D623" s="31">
        <v>42462.291666666664</v>
      </c>
      <c r="E623" s="28">
        <v>240</v>
      </c>
      <c r="F623" s="16">
        <f t="shared" si="29"/>
        <v>1.056</v>
      </c>
      <c r="G623" s="16">
        <f t="shared" si="30"/>
        <v>7.2480000000000002</v>
      </c>
      <c r="H623" s="40">
        <v>-19.5</v>
      </c>
      <c r="I623" s="40">
        <v>-40.090000000000003</v>
      </c>
      <c r="J623" s="16">
        <v>58</v>
      </c>
      <c r="K623" s="16">
        <v>9.6</v>
      </c>
      <c r="L623" s="16" t="s">
        <v>152</v>
      </c>
      <c r="M623" s="82"/>
    </row>
    <row r="624" spans="1:13" x14ac:dyDescent="0.2">
      <c r="A624" s="28" t="s">
        <v>268</v>
      </c>
      <c r="B624" s="28">
        <v>4.4000000000000003E-3</v>
      </c>
      <c r="C624" s="28">
        <v>3.0200000000000001E-2</v>
      </c>
      <c r="D624" s="31">
        <v>42462.291666666664</v>
      </c>
      <c r="E624" s="28">
        <v>240</v>
      </c>
      <c r="F624" s="16">
        <f t="shared" si="29"/>
        <v>1.056</v>
      </c>
      <c r="G624" s="16">
        <f t="shared" si="30"/>
        <v>7.2480000000000002</v>
      </c>
      <c r="H624" s="40">
        <v>-19.5</v>
      </c>
      <c r="I624" s="40">
        <v>-40.090000000000003</v>
      </c>
      <c r="J624" s="16">
        <v>58</v>
      </c>
      <c r="K624" s="16">
        <v>9.6</v>
      </c>
      <c r="L624" s="16" t="s">
        <v>152</v>
      </c>
      <c r="M624" s="82"/>
    </row>
    <row r="625" spans="1:13" x14ac:dyDescent="0.2">
      <c r="A625" s="28" t="s">
        <v>268</v>
      </c>
      <c r="B625" s="28">
        <v>5.7999999999999996E-3</v>
      </c>
      <c r="C625" s="28">
        <v>1.24E-2</v>
      </c>
      <c r="D625" s="31">
        <v>42463.791666666664</v>
      </c>
      <c r="E625" s="28">
        <v>240</v>
      </c>
      <c r="F625" s="16">
        <f t="shared" si="29"/>
        <v>1.3919999999999999</v>
      </c>
      <c r="G625" s="16">
        <f t="shared" si="30"/>
        <v>2.976</v>
      </c>
      <c r="H625" s="40">
        <v>-19.5</v>
      </c>
      <c r="I625" s="40">
        <v>-40.090000000000003</v>
      </c>
      <c r="J625" s="16">
        <v>58</v>
      </c>
      <c r="K625" s="16">
        <v>9.6</v>
      </c>
      <c r="L625" s="16" t="s">
        <v>152</v>
      </c>
      <c r="M625" s="82"/>
    </row>
    <row r="626" spans="1:13" x14ac:dyDescent="0.2">
      <c r="A626" s="28" t="s">
        <v>268</v>
      </c>
      <c r="B626" s="28">
        <v>7.6E-3</v>
      </c>
      <c r="C626" s="28">
        <v>0.01</v>
      </c>
      <c r="D626" s="31">
        <v>42489.791666666664</v>
      </c>
      <c r="E626" s="28">
        <v>240</v>
      </c>
      <c r="F626" s="16">
        <f t="shared" si="29"/>
        <v>1.8240000000000001</v>
      </c>
      <c r="G626" s="16">
        <f t="shared" si="30"/>
        <v>2.4</v>
      </c>
      <c r="H626" s="40">
        <v>-19.5</v>
      </c>
      <c r="I626" s="40">
        <v>-40.090000000000003</v>
      </c>
      <c r="J626" s="16">
        <v>58</v>
      </c>
      <c r="K626" s="16">
        <v>9.6</v>
      </c>
      <c r="L626" s="16" t="s">
        <v>152</v>
      </c>
      <c r="M626" s="82"/>
    </row>
    <row r="627" spans="1:13" x14ac:dyDescent="0.2">
      <c r="A627" s="28" t="s">
        <v>268</v>
      </c>
      <c r="B627" s="28">
        <v>4.4999999999999998E-2</v>
      </c>
      <c r="C627" s="28">
        <v>4.87E-2</v>
      </c>
      <c r="D627" s="31">
        <v>42394.291666666664</v>
      </c>
      <c r="E627" s="28">
        <v>1110</v>
      </c>
      <c r="F627" s="16">
        <f t="shared" si="29"/>
        <v>49.949999999999996</v>
      </c>
      <c r="G627" s="16">
        <f t="shared" si="30"/>
        <v>54.057000000000002</v>
      </c>
      <c r="H627" s="40">
        <v>-19.5</v>
      </c>
      <c r="I627" s="40">
        <v>-40.090000000000003</v>
      </c>
      <c r="J627" s="16">
        <v>58</v>
      </c>
      <c r="K627" s="16">
        <v>166.5</v>
      </c>
      <c r="L627" s="16" t="s">
        <v>151</v>
      </c>
      <c r="M627" s="82"/>
    </row>
    <row r="628" spans="1:13" x14ac:dyDescent="0.2">
      <c r="A628" s="28" t="s">
        <v>268</v>
      </c>
      <c r="B628" s="28" t="s">
        <v>153</v>
      </c>
      <c r="C628" s="28">
        <v>1.14E-2</v>
      </c>
      <c r="D628" s="31">
        <v>42469.291666666664</v>
      </c>
      <c r="E628" s="28">
        <v>240</v>
      </c>
      <c r="F628" s="16" t="s">
        <v>153</v>
      </c>
      <c r="G628" s="16">
        <f t="shared" si="30"/>
        <v>2.7360000000000002</v>
      </c>
      <c r="H628" s="40">
        <v>-19.5</v>
      </c>
      <c r="I628" s="40">
        <v>-40.090000000000003</v>
      </c>
      <c r="J628" s="16">
        <v>58</v>
      </c>
      <c r="K628" s="16">
        <v>9.6</v>
      </c>
      <c r="L628" s="16" t="s">
        <v>152</v>
      </c>
      <c r="M628" s="82"/>
    </row>
    <row r="629" spans="1:13" x14ac:dyDescent="0.2">
      <c r="A629" s="28" t="s">
        <v>268</v>
      </c>
      <c r="B629" s="28" t="s">
        <v>153</v>
      </c>
      <c r="C629" s="28">
        <v>1.14E-2</v>
      </c>
      <c r="D629" s="31">
        <v>42473.791666666664</v>
      </c>
      <c r="E629" s="28">
        <v>240</v>
      </c>
      <c r="F629" s="16" t="s">
        <v>153</v>
      </c>
      <c r="G629" s="16">
        <f t="shared" si="30"/>
        <v>2.7360000000000002</v>
      </c>
      <c r="H629" s="40">
        <v>-19.5</v>
      </c>
      <c r="I629" s="40">
        <v>-40.090000000000003</v>
      </c>
      <c r="J629" s="16">
        <v>58</v>
      </c>
      <c r="K629" s="16">
        <v>9.6</v>
      </c>
      <c r="L629" s="16" t="s">
        <v>152</v>
      </c>
      <c r="M629" s="82"/>
    </row>
    <row r="630" spans="1:13" x14ac:dyDescent="0.2">
      <c r="A630" s="28" t="s">
        <v>268</v>
      </c>
      <c r="B630" s="28" t="s">
        <v>153</v>
      </c>
      <c r="C630" s="28">
        <v>7.0000000000000001E-3</v>
      </c>
      <c r="D630" s="31">
        <v>42399.291666666664</v>
      </c>
      <c r="E630" s="28">
        <v>1110</v>
      </c>
      <c r="F630" s="16" t="s">
        <v>153</v>
      </c>
      <c r="G630" s="16">
        <f t="shared" si="30"/>
        <v>7.7700000000000005</v>
      </c>
      <c r="H630" s="40">
        <v>-19.5</v>
      </c>
      <c r="I630" s="40">
        <v>-40.090000000000003</v>
      </c>
      <c r="J630" s="16">
        <v>58</v>
      </c>
      <c r="K630" s="16">
        <v>166.5</v>
      </c>
      <c r="L630" s="16" t="s">
        <v>151</v>
      </c>
      <c r="M630" s="82"/>
    </row>
    <row r="631" spans="1:13" x14ac:dyDescent="0.2">
      <c r="A631" s="28" t="s">
        <v>268</v>
      </c>
      <c r="B631" s="28" t="s">
        <v>153</v>
      </c>
      <c r="C631" s="28">
        <v>1.0500000000000001E-2</v>
      </c>
      <c r="D631" s="31">
        <v>42395.791666666664</v>
      </c>
      <c r="E631" s="28">
        <v>1110</v>
      </c>
      <c r="F631" s="16" t="s">
        <v>153</v>
      </c>
      <c r="G631" s="16">
        <f t="shared" si="30"/>
        <v>11.655000000000001</v>
      </c>
      <c r="H631" s="40">
        <v>-19.5</v>
      </c>
      <c r="I631" s="40">
        <v>-40.090000000000003</v>
      </c>
      <c r="J631" s="16">
        <v>58</v>
      </c>
      <c r="K631" s="16">
        <v>166.5</v>
      </c>
      <c r="L631" s="16" t="s">
        <v>151</v>
      </c>
      <c r="M631" s="82"/>
    </row>
    <row r="632" spans="1:13" x14ac:dyDescent="0.2">
      <c r="A632" s="28" t="s">
        <v>268</v>
      </c>
      <c r="B632" s="28" t="s">
        <v>153</v>
      </c>
      <c r="C632" s="28">
        <v>1.0500000000000001E-2</v>
      </c>
      <c r="D632" s="31">
        <v>42398.291666666664</v>
      </c>
      <c r="E632" s="28">
        <v>1110</v>
      </c>
      <c r="F632" s="16" t="s">
        <v>153</v>
      </c>
      <c r="G632" s="16">
        <f t="shared" si="30"/>
        <v>11.655000000000001</v>
      </c>
      <c r="H632" s="40">
        <v>-19.5</v>
      </c>
      <c r="I632" s="40">
        <v>-40.090000000000003</v>
      </c>
      <c r="J632" s="16">
        <v>58</v>
      </c>
      <c r="K632" s="16">
        <v>166.5</v>
      </c>
      <c r="L632" s="16" t="s">
        <v>151</v>
      </c>
      <c r="M632" s="82"/>
    </row>
    <row r="633" spans="1:13" x14ac:dyDescent="0.2">
      <c r="A633" s="28" t="s">
        <v>268</v>
      </c>
      <c r="B633" s="28" t="s">
        <v>153</v>
      </c>
      <c r="C633" s="28">
        <v>1.4500000000000001E-2</v>
      </c>
      <c r="D633" s="31">
        <v>42396.291666666664</v>
      </c>
      <c r="E633" s="28">
        <v>1110</v>
      </c>
      <c r="F633" s="16" t="s">
        <v>153</v>
      </c>
      <c r="G633" s="16">
        <f t="shared" si="30"/>
        <v>16.095000000000002</v>
      </c>
      <c r="H633" s="40">
        <v>-19.5</v>
      </c>
      <c r="I633" s="40">
        <v>-40.090000000000003</v>
      </c>
      <c r="J633" s="16">
        <v>58</v>
      </c>
      <c r="K633" s="16">
        <v>166.5</v>
      </c>
      <c r="L633" s="16" t="s">
        <v>151</v>
      </c>
      <c r="M633" s="82"/>
    </row>
    <row r="634" spans="1:13" x14ac:dyDescent="0.2">
      <c r="A634" s="28" t="s">
        <v>268</v>
      </c>
      <c r="B634" s="28" t="s">
        <v>153</v>
      </c>
      <c r="C634" s="28">
        <v>1.6199999999999999E-2</v>
      </c>
      <c r="D634" s="31">
        <v>42398.791666666664</v>
      </c>
      <c r="E634" s="28">
        <v>1110</v>
      </c>
      <c r="F634" s="16" t="s">
        <v>153</v>
      </c>
      <c r="G634" s="16">
        <f t="shared" si="30"/>
        <v>17.981999999999999</v>
      </c>
      <c r="H634" s="40">
        <v>-19.5</v>
      </c>
      <c r="I634" s="40">
        <v>-40.090000000000003</v>
      </c>
      <c r="J634" s="16">
        <v>58</v>
      </c>
      <c r="K634" s="16">
        <v>166.5</v>
      </c>
      <c r="L634" s="16" t="s">
        <v>151</v>
      </c>
      <c r="M634" s="82"/>
    </row>
    <row r="635" spans="1:13" x14ac:dyDescent="0.2">
      <c r="A635" s="28" t="s">
        <v>268</v>
      </c>
      <c r="B635" s="28" t="s">
        <v>153</v>
      </c>
      <c r="C635" s="28">
        <v>2.5600000000000001E-2</v>
      </c>
      <c r="D635" s="31">
        <v>42394.791666666664</v>
      </c>
      <c r="E635" s="28">
        <v>1110</v>
      </c>
      <c r="F635" s="16" t="s">
        <v>153</v>
      </c>
      <c r="G635" s="16">
        <f t="shared" si="30"/>
        <v>28.416</v>
      </c>
      <c r="H635" s="40">
        <v>-19.5</v>
      </c>
      <c r="I635" s="40">
        <v>-40.090000000000003</v>
      </c>
      <c r="J635" s="16">
        <v>58</v>
      </c>
      <c r="K635" s="16">
        <v>166.5</v>
      </c>
      <c r="L635" s="16" t="s">
        <v>151</v>
      </c>
      <c r="M635" s="82"/>
    </row>
    <row r="636" spans="1:13" x14ac:dyDescent="0.2">
      <c r="A636" s="28" t="s">
        <v>268</v>
      </c>
      <c r="B636" s="28" t="s">
        <v>153</v>
      </c>
      <c r="C636" s="28">
        <v>2.8500000000000001E-2</v>
      </c>
      <c r="D636" s="31">
        <v>42395.291666666664</v>
      </c>
      <c r="E636" s="28">
        <v>1110</v>
      </c>
      <c r="F636" s="16" t="s">
        <v>153</v>
      </c>
      <c r="G636" s="16">
        <f t="shared" si="30"/>
        <v>31.635000000000002</v>
      </c>
      <c r="H636" s="40">
        <v>-19.5</v>
      </c>
      <c r="I636" s="40">
        <v>-40.090000000000003</v>
      </c>
      <c r="J636" s="16">
        <v>58</v>
      </c>
      <c r="K636" s="16">
        <v>166.5</v>
      </c>
      <c r="L636" s="16" t="s">
        <v>151</v>
      </c>
      <c r="M636" s="82"/>
    </row>
    <row r="637" spans="1:13" x14ac:dyDescent="0.2">
      <c r="A637" s="28" t="s">
        <v>401</v>
      </c>
      <c r="B637" s="28" t="s">
        <v>153</v>
      </c>
      <c r="C637" s="28">
        <v>5.0000000000000001E-3</v>
      </c>
      <c r="D637" s="31">
        <v>42656.7</v>
      </c>
      <c r="E637" s="16">
        <v>12.3</v>
      </c>
      <c r="F637" s="16" t="s">
        <v>153</v>
      </c>
      <c r="G637" s="16">
        <f t="shared" si="30"/>
        <v>6.1500000000000006E-2</v>
      </c>
      <c r="H637" s="40">
        <v>-20.23</v>
      </c>
      <c r="I637" s="40">
        <v>-43.42</v>
      </c>
      <c r="J637" s="16">
        <v>726</v>
      </c>
      <c r="K637" s="16">
        <v>30.5</v>
      </c>
      <c r="L637" s="16" t="s">
        <v>151</v>
      </c>
      <c r="M637" s="82"/>
    </row>
    <row r="638" spans="1:13" x14ac:dyDescent="0.2">
      <c r="A638" s="28" t="s">
        <v>401</v>
      </c>
      <c r="B638" s="28" t="s">
        <v>153</v>
      </c>
      <c r="C638" s="28">
        <v>6.0000000000000001E-3</v>
      </c>
      <c r="D638" s="31">
        <v>42619.416666666664</v>
      </c>
      <c r="E638" s="16">
        <v>12.6</v>
      </c>
      <c r="F638" s="16" t="s">
        <v>153</v>
      </c>
      <c r="G638" s="16">
        <f t="shared" si="30"/>
        <v>7.5600000000000001E-2</v>
      </c>
      <c r="H638" s="40">
        <v>-20.23</v>
      </c>
      <c r="I638" s="40">
        <v>-43.42</v>
      </c>
      <c r="J638" s="16">
        <v>726</v>
      </c>
      <c r="K638" s="16">
        <v>74.2</v>
      </c>
      <c r="L638" s="16" t="s">
        <v>151</v>
      </c>
      <c r="M638" s="82"/>
    </row>
    <row r="639" spans="1:13" x14ac:dyDescent="0.2">
      <c r="A639" s="28" t="s">
        <v>401</v>
      </c>
      <c r="B639" s="28" t="s">
        <v>153</v>
      </c>
      <c r="C639" s="28">
        <v>7.0000000000000001E-3</v>
      </c>
      <c r="D639" s="31">
        <v>42657.581250000003</v>
      </c>
      <c r="E639" s="16">
        <v>12.3</v>
      </c>
      <c r="F639" s="16" t="s">
        <v>153</v>
      </c>
      <c r="G639" s="16">
        <f t="shared" si="30"/>
        <v>8.610000000000001E-2</v>
      </c>
      <c r="H639" s="40">
        <v>-20.23</v>
      </c>
      <c r="I639" s="40">
        <v>-43.42</v>
      </c>
      <c r="J639" s="16">
        <v>726</v>
      </c>
      <c r="K639" s="16">
        <v>30.5</v>
      </c>
      <c r="L639" s="16" t="s">
        <v>151</v>
      </c>
      <c r="M639" s="82"/>
    </row>
    <row r="640" spans="1:13" x14ac:dyDescent="0.2">
      <c r="A640" s="28" t="s">
        <v>401</v>
      </c>
      <c r="B640" s="28" t="s">
        <v>153</v>
      </c>
      <c r="C640" s="28">
        <v>5.0000000000000001E-3</v>
      </c>
      <c r="D640" s="31">
        <v>42682.843055555553</v>
      </c>
      <c r="E640" s="16">
        <v>18.600000000000001</v>
      </c>
      <c r="F640" s="16" t="s">
        <v>153</v>
      </c>
      <c r="G640" s="16">
        <f t="shared" si="30"/>
        <v>9.3000000000000013E-2</v>
      </c>
      <c r="H640" s="40">
        <v>-20.23</v>
      </c>
      <c r="I640" s="40">
        <v>-43.42</v>
      </c>
      <c r="J640" s="16">
        <v>726</v>
      </c>
      <c r="K640" s="16" t="s">
        <v>153</v>
      </c>
      <c r="L640" s="16" t="s">
        <v>151</v>
      </c>
      <c r="M640" s="82"/>
    </row>
    <row r="641" spans="1:13" x14ac:dyDescent="0.2">
      <c r="A641" s="28" t="s">
        <v>401</v>
      </c>
      <c r="B641" s="28" t="s">
        <v>153</v>
      </c>
      <c r="C641" s="28">
        <v>5.0000000000000001E-3</v>
      </c>
      <c r="D641" s="31">
        <v>42691.843055555553</v>
      </c>
      <c r="E641" s="16">
        <v>18.600000000000001</v>
      </c>
      <c r="F641" s="16" t="s">
        <v>153</v>
      </c>
      <c r="G641" s="16">
        <f t="shared" si="30"/>
        <v>9.3000000000000013E-2</v>
      </c>
      <c r="H641" s="40">
        <v>-20.23</v>
      </c>
      <c r="I641" s="40">
        <v>-43.42</v>
      </c>
      <c r="J641" s="16">
        <v>726</v>
      </c>
      <c r="K641" s="16" t="s">
        <v>153</v>
      </c>
      <c r="L641" s="16" t="s">
        <v>151</v>
      </c>
      <c r="M641" s="82"/>
    </row>
    <row r="642" spans="1:13" x14ac:dyDescent="0.2">
      <c r="A642" s="28" t="s">
        <v>401</v>
      </c>
      <c r="B642" s="28" t="s">
        <v>153</v>
      </c>
      <c r="C642" s="28">
        <v>5.0000000000000001E-3</v>
      </c>
      <c r="D642" s="31">
        <v>42703.637499999997</v>
      </c>
      <c r="E642" s="16">
        <v>18.600000000000001</v>
      </c>
      <c r="F642" s="16" t="s">
        <v>153</v>
      </c>
      <c r="G642" s="16">
        <f t="shared" si="30"/>
        <v>9.3000000000000013E-2</v>
      </c>
      <c r="H642" s="40">
        <v>-20.23</v>
      </c>
      <c r="I642" s="40">
        <v>-43.42</v>
      </c>
      <c r="J642" s="16">
        <v>726</v>
      </c>
      <c r="K642" s="16" t="s">
        <v>153</v>
      </c>
      <c r="L642" s="16" t="s">
        <v>151</v>
      </c>
      <c r="M642" s="82"/>
    </row>
    <row r="643" spans="1:13" x14ac:dyDescent="0.2">
      <c r="A643" s="28" t="s">
        <v>401</v>
      </c>
      <c r="B643" s="28" t="s">
        <v>153</v>
      </c>
      <c r="C643" s="28">
        <v>6.0000000000000001E-3</v>
      </c>
      <c r="D643" s="31">
        <v>42697.609027777777</v>
      </c>
      <c r="E643" s="16">
        <v>18.600000000000001</v>
      </c>
      <c r="F643" s="16" t="s">
        <v>153</v>
      </c>
      <c r="G643" s="16">
        <f t="shared" si="30"/>
        <v>0.1116</v>
      </c>
      <c r="H643" s="40">
        <v>-20.23</v>
      </c>
      <c r="I643" s="40">
        <v>-43.42</v>
      </c>
      <c r="J643" s="16">
        <v>726</v>
      </c>
      <c r="K643" s="16" t="s">
        <v>153</v>
      </c>
      <c r="L643" s="16" t="s">
        <v>151</v>
      </c>
      <c r="M643" s="82"/>
    </row>
    <row r="644" spans="1:13" x14ac:dyDescent="0.2">
      <c r="A644" s="28" t="s">
        <v>401</v>
      </c>
      <c r="B644" s="28" t="s">
        <v>153</v>
      </c>
      <c r="C644" s="28">
        <v>7.0000000000000001E-3</v>
      </c>
      <c r="D644" s="31">
        <v>42699.829861111109</v>
      </c>
      <c r="E644" s="16">
        <v>18.600000000000001</v>
      </c>
      <c r="F644" s="16" t="s">
        <v>153</v>
      </c>
      <c r="G644" s="16">
        <f t="shared" si="30"/>
        <v>0.13020000000000001</v>
      </c>
      <c r="H644" s="40">
        <v>-20.23</v>
      </c>
      <c r="I644" s="40">
        <v>-43.42</v>
      </c>
      <c r="J644" s="16">
        <v>726</v>
      </c>
      <c r="K644" s="16" t="s">
        <v>153</v>
      </c>
      <c r="L644" s="16" t="s">
        <v>151</v>
      </c>
      <c r="M644" s="82"/>
    </row>
    <row r="645" spans="1:13" x14ac:dyDescent="0.2">
      <c r="A645" s="28" t="s">
        <v>401</v>
      </c>
      <c r="B645" s="28" t="s">
        <v>153</v>
      </c>
      <c r="C645" s="28">
        <v>8.9999999999999993E-3</v>
      </c>
      <c r="D645" s="31">
        <v>42692.744444444441</v>
      </c>
      <c r="E645" s="16">
        <v>18.600000000000001</v>
      </c>
      <c r="F645" s="16" t="s">
        <v>153</v>
      </c>
      <c r="G645" s="16">
        <f t="shared" si="30"/>
        <v>0.16739999999999999</v>
      </c>
      <c r="H645" s="40">
        <v>-20.23</v>
      </c>
      <c r="I645" s="40">
        <v>-43.42</v>
      </c>
      <c r="J645" s="16">
        <v>726</v>
      </c>
      <c r="K645" s="16" t="s">
        <v>153</v>
      </c>
      <c r="L645" s="16" t="s">
        <v>151</v>
      </c>
      <c r="M645" s="82"/>
    </row>
    <row r="646" spans="1:13" x14ac:dyDescent="0.2">
      <c r="A646" s="28" t="s">
        <v>401</v>
      </c>
      <c r="B646" s="28" t="s">
        <v>153</v>
      </c>
      <c r="C646" s="28">
        <v>1.4E-2</v>
      </c>
      <c r="D646" s="31">
        <v>42615.458333333336</v>
      </c>
      <c r="E646" s="16">
        <v>12.6</v>
      </c>
      <c r="F646" s="16" t="s">
        <v>153</v>
      </c>
      <c r="G646" s="16">
        <f t="shared" si="30"/>
        <v>0.1764</v>
      </c>
      <c r="H646" s="40">
        <v>-20.23</v>
      </c>
      <c r="I646" s="40">
        <v>-43.42</v>
      </c>
      <c r="J646" s="16">
        <v>726</v>
      </c>
      <c r="K646" s="16">
        <v>74.2</v>
      </c>
      <c r="L646" s="16" t="s">
        <v>151</v>
      </c>
      <c r="M646" s="82"/>
    </row>
    <row r="647" spans="1:13" x14ac:dyDescent="0.2">
      <c r="A647" s="28" t="s">
        <v>401</v>
      </c>
      <c r="B647" s="28" t="s">
        <v>153</v>
      </c>
      <c r="C647" s="28">
        <v>1.4999999999999999E-2</v>
      </c>
      <c r="D647" s="31">
        <v>42594.6875</v>
      </c>
      <c r="E647" s="16">
        <v>11.9</v>
      </c>
      <c r="F647" s="16" t="s">
        <v>153</v>
      </c>
      <c r="G647" s="16">
        <f t="shared" si="30"/>
        <v>0.17849999999999999</v>
      </c>
      <c r="H647" s="40">
        <v>-20.23</v>
      </c>
      <c r="I647" s="40">
        <v>-43.42</v>
      </c>
      <c r="J647" s="16">
        <v>726</v>
      </c>
      <c r="K647" s="16">
        <v>11.5</v>
      </c>
      <c r="L647" s="16" t="s">
        <v>151</v>
      </c>
      <c r="M647" s="82"/>
    </row>
    <row r="648" spans="1:13" x14ac:dyDescent="0.2">
      <c r="A648" s="28" t="s">
        <v>401</v>
      </c>
      <c r="B648" s="28" t="s">
        <v>153</v>
      </c>
      <c r="C648" s="28">
        <v>5.0000000000000001E-3</v>
      </c>
      <c r="D648" s="31">
        <v>42713.911111111112</v>
      </c>
      <c r="E648" s="16">
        <v>37.1</v>
      </c>
      <c r="F648" s="16" t="s">
        <v>153</v>
      </c>
      <c r="G648" s="16">
        <f t="shared" si="30"/>
        <v>0.1855</v>
      </c>
      <c r="H648" s="40">
        <v>-20.23</v>
      </c>
      <c r="I648" s="40">
        <v>-43.42</v>
      </c>
      <c r="J648" s="16">
        <v>726</v>
      </c>
      <c r="K648" s="16">
        <v>197.3</v>
      </c>
      <c r="L648" s="16" t="s">
        <v>151</v>
      </c>
      <c r="M648" s="82"/>
    </row>
    <row r="649" spans="1:13" x14ac:dyDescent="0.2">
      <c r="A649" s="28" t="s">
        <v>401</v>
      </c>
      <c r="B649" s="28" t="s">
        <v>153</v>
      </c>
      <c r="C649" s="28">
        <v>5.0000000000000001E-3</v>
      </c>
      <c r="D649" s="31">
        <v>42717.559027777781</v>
      </c>
      <c r="E649" s="16">
        <v>37.1</v>
      </c>
      <c r="F649" s="16" t="s">
        <v>153</v>
      </c>
      <c r="G649" s="16">
        <f t="shared" si="30"/>
        <v>0.1855</v>
      </c>
      <c r="H649" s="40">
        <v>-20.23</v>
      </c>
      <c r="I649" s="40">
        <v>-43.42</v>
      </c>
      <c r="J649" s="16">
        <v>726</v>
      </c>
      <c r="K649" s="16">
        <v>197.3</v>
      </c>
      <c r="L649" s="16" t="s">
        <v>151</v>
      </c>
      <c r="M649" s="82"/>
    </row>
    <row r="650" spans="1:13" x14ac:dyDescent="0.2">
      <c r="A650" s="28" t="s">
        <v>401</v>
      </c>
      <c r="B650" s="28" t="s">
        <v>153</v>
      </c>
      <c r="C650" s="28">
        <v>1.7000000000000001E-2</v>
      </c>
      <c r="D650" s="31">
        <v>42591.365972222222</v>
      </c>
      <c r="E650" s="16">
        <v>11.9</v>
      </c>
      <c r="F650" s="16" t="s">
        <v>153</v>
      </c>
      <c r="G650" s="16">
        <f t="shared" si="30"/>
        <v>0.20230000000000001</v>
      </c>
      <c r="H650" s="40">
        <v>-20.23</v>
      </c>
      <c r="I650" s="40">
        <v>-43.42</v>
      </c>
      <c r="J650" s="16">
        <v>726</v>
      </c>
      <c r="K650" s="16">
        <v>11.5</v>
      </c>
      <c r="L650" s="16" t="s">
        <v>151</v>
      </c>
      <c r="M650" s="82"/>
    </row>
    <row r="651" spans="1:13" x14ac:dyDescent="0.2">
      <c r="A651" s="28" t="s">
        <v>401</v>
      </c>
      <c r="B651" s="28" t="s">
        <v>153</v>
      </c>
      <c r="C651" s="28">
        <v>6.0000000000000001E-3</v>
      </c>
      <c r="D651" s="31">
        <v>42718.65347222222</v>
      </c>
      <c r="E651" s="16">
        <v>37.1</v>
      </c>
      <c r="F651" s="16" t="s">
        <v>153</v>
      </c>
      <c r="G651" s="16">
        <f t="shared" si="30"/>
        <v>0.22260000000000002</v>
      </c>
      <c r="H651" s="40">
        <v>-20.23</v>
      </c>
      <c r="I651" s="40">
        <v>-43.42</v>
      </c>
      <c r="J651" s="16">
        <v>726</v>
      </c>
      <c r="K651" s="16">
        <v>197.3</v>
      </c>
      <c r="L651" s="16" t="s">
        <v>151</v>
      </c>
      <c r="M651" s="82"/>
    </row>
    <row r="652" spans="1:13" x14ac:dyDescent="0.2">
      <c r="A652" s="28" t="s">
        <v>401</v>
      </c>
      <c r="B652" s="28" t="s">
        <v>153</v>
      </c>
      <c r="C652" s="28">
        <v>1.7999999999999999E-2</v>
      </c>
      <c r="D652" s="31">
        <v>42625.6875</v>
      </c>
      <c r="E652" s="16">
        <v>12.6</v>
      </c>
      <c r="F652" s="16" t="s">
        <v>153</v>
      </c>
      <c r="G652" s="16">
        <f t="shared" si="30"/>
        <v>0.22679999999999997</v>
      </c>
      <c r="H652" s="40">
        <v>-20.23</v>
      </c>
      <c r="I652" s="40">
        <v>-43.42</v>
      </c>
      <c r="J652" s="16">
        <v>726</v>
      </c>
      <c r="K652" s="16">
        <v>74.2</v>
      </c>
      <c r="L652" s="16" t="s">
        <v>151</v>
      </c>
      <c r="M652" s="82"/>
    </row>
    <row r="653" spans="1:13" x14ac:dyDescent="0.2">
      <c r="A653" s="28" t="s">
        <v>401</v>
      </c>
      <c r="B653" s="28" t="s">
        <v>153</v>
      </c>
      <c r="C653" s="28">
        <v>1.7999999999999999E-2</v>
      </c>
      <c r="D653" s="31">
        <v>42626.395833333336</v>
      </c>
      <c r="E653" s="16">
        <v>12.6</v>
      </c>
      <c r="F653" s="16" t="s">
        <v>153</v>
      </c>
      <c r="G653" s="16">
        <f t="shared" si="30"/>
        <v>0.22679999999999997</v>
      </c>
      <c r="H653" s="40">
        <v>-20.23</v>
      </c>
      <c r="I653" s="40">
        <v>-43.42</v>
      </c>
      <c r="J653" s="16">
        <v>726</v>
      </c>
      <c r="K653" s="16">
        <v>74.2</v>
      </c>
      <c r="L653" s="16" t="s">
        <v>151</v>
      </c>
      <c r="M653" s="82"/>
    </row>
    <row r="654" spans="1:13" x14ac:dyDescent="0.2">
      <c r="A654" s="28" t="s">
        <v>401</v>
      </c>
      <c r="B654" s="28" t="s">
        <v>153</v>
      </c>
      <c r="C654" s="28">
        <v>1.2999999999999999E-2</v>
      </c>
      <c r="D654" s="31">
        <v>42704.573611111111</v>
      </c>
      <c r="E654" s="16">
        <v>18.600000000000001</v>
      </c>
      <c r="F654" s="16" t="s">
        <v>153</v>
      </c>
      <c r="G654" s="16">
        <f t="shared" si="30"/>
        <v>0.24180000000000001</v>
      </c>
      <c r="H654" s="40">
        <v>-20.23</v>
      </c>
      <c r="I654" s="40">
        <v>-43.42</v>
      </c>
      <c r="J654" s="16">
        <v>726</v>
      </c>
      <c r="K654" s="16" t="s">
        <v>153</v>
      </c>
      <c r="L654" s="16" t="s">
        <v>151</v>
      </c>
      <c r="M654" s="82"/>
    </row>
    <row r="655" spans="1:13" x14ac:dyDescent="0.2">
      <c r="A655" s="28" t="s">
        <v>401</v>
      </c>
      <c r="B655" s="28" t="s">
        <v>153</v>
      </c>
      <c r="C655" s="28">
        <v>1.4E-2</v>
      </c>
      <c r="D655" s="31">
        <v>42683.847222222219</v>
      </c>
      <c r="E655" s="16">
        <v>18.600000000000001</v>
      </c>
      <c r="F655" s="16" t="s">
        <v>153</v>
      </c>
      <c r="G655" s="16">
        <f t="shared" si="30"/>
        <v>0.26040000000000002</v>
      </c>
      <c r="H655" s="40">
        <v>-20.23</v>
      </c>
      <c r="I655" s="40">
        <v>-43.42</v>
      </c>
      <c r="J655" s="16">
        <v>726</v>
      </c>
      <c r="K655" s="16" t="s">
        <v>153</v>
      </c>
      <c r="L655" s="16" t="s">
        <v>151</v>
      </c>
      <c r="M655" s="82"/>
    </row>
    <row r="656" spans="1:13" x14ac:dyDescent="0.2">
      <c r="A656" s="28" t="s">
        <v>401</v>
      </c>
      <c r="B656" s="28" t="s">
        <v>153</v>
      </c>
      <c r="C656" s="28">
        <v>8.0000000000000002E-3</v>
      </c>
      <c r="D656" s="31">
        <v>42711.71875</v>
      </c>
      <c r="E656" s="16">
        <v>37.1</v>
      </c>
      <c r="F656" s="16" t="s">
        <v>153</v>
      </c>
      <c r="G656" s="16">
        <f t="shared" si="30"/>
        <v>0.29680000000000001</v>
      </c>
      <c r="H656" s="40">
        <v>-20.23</v>
      </c>
      <c r="I656" s="40">
        <v>-43.42</v>
      </c>
      <c r="J656" s="16">
        <v>726</v>
      </c>
      <c r="K656" s="16">
        <v>197.3</v>
      </c>
      <c r="L656" s="16" t="s">
        <v>151</v>
      </c>
      <c r="M656" s="82"/>
    </row>
    <row r="657" spans="1:13" x14ac:dyDescent="0.2">
      <c r="A657" s="28" t="s">
        <v>401</v>
      </c>
      <c r="B657" s="28" t="s">
        <v>153</v>
      </c>
      <c r="C657" s="28">
        <v>2.5999999999999999E-2</v>
      </c>
      <c r="D657" s="31">
        <v>42621.538194444445</v>
      </c>
      <c r="E657" s="16">
        <v>12.6</v>
      </c>
      <c r="F657" s="16" t="s">
        <v>153</v>
      </c>
      <c r="G657" s="16">
        <f t="shared" si="30"/>
        <v>0.3276</v>
      </c>
      <c r="H657" s="40">
        <v>-20.23</v>
      </c>
      <c r="I657" s="40">
        <v>-43.42</v>
      </c>
      <c r="J657" s="16">
        <v>726</v>
      </c>
      <c r="K657" s="16">
        <v>74.2</v>
      </c>
      <c r="L657" s="16" t="s">
        <v>151</v>
      </c>
      <c r="M657" s="82"/>
    </row>
    <row r="658" spans="1:13" x14ac:dyDescent="0.2">
      <c r="A658" s="28" t="s">
        <v>401</v>
      </c>
      <c r="B658" s="28" t="s">
        <v>153</v>
      </c>
      <c r="C658" s="28">
        <v>1.0999999999999999E-2</v>
      </c>
      <c r="D658" s="31">
        <v>42732.486805555556</v>
      </c>
      <c r="E658" s="16">
        <v>37.1</v>
      </c>
      <c r="F658" s="16" t="s">
        <v>153</v>
      </c>
      <c r="G658" s="16">
        <f t="shared" si="30"/>
        <v>0.40810000000000002</v>
      </c>
      <c r="H658" s="40">
        <v>-20.23</v>
      </c>
      <c r="I658" s="40">
        <v>-43.42</v>
      </c>
      <c r="J658" s="16">
        <v>726</v>
      </c>
      <c r="K658" s="16">
        <v>197.3</v>
      </c>
      <c r="L658" s="16" t="s">
        <v>151</v>
      </c>
      <c r="M658" s="82"/>
    </row>
    <row r="659" spans="1:13" x14ac:dyDescent="0.2">
      <c r="A659" s="28" t="s">
        <v>401</v>
      </c>
      <c r="B659" s="28" t="s">
        <v>153</v>
      </c>
      <c r="C659" s="28">
        <v>1.2E-2</v>
      </c>
      <c r="D659" s="31">
        <v>42724.692361111112</v>
      </c>
      <c r="E659" s="16">
        <v>37.1</v>
      </c>
      <c r="F659" s="16" t="s">
        <v>153</v>
      </c>
      <c r="G659" s="16">
        <f t="shared" si="30"/>
        <v>0.44520000000000004</v>
      </c>
      <c r="H659" s="40">
        <v>-20.23</v>
      </c>
      <c r="I659" s="40">
        <v>-43.42</v>
      </c>
      <c r="J659" s="16">
        <v>726</v>
      </c>
      <c r="K659" s="16">
        <v>197.3</v>
      </c>
      <c r="L659" s="16" t="s">
        <v>151</v>
      </c>
      <c r="M659" s="82"/>
    </row>
    <row r="660" spans="1:13" x14ac:dyDescent="0.2">
      <c r="A660" s="28" t="s">
        <v>401</v>
      </c>
      <c r="B660" s="28" t="s">
        <v>153</v>
      </c>
      <c r="C660" s="28">
        <v>1.2E-2</v>
      </c>
      <c r="D660" s="31">
        <v>42733.336111111108</v>
      </c>
      <c r="E660" s="16">
        <v>37.1</v>
      </c>
      <c r="F660" s="16" t="s">
        <v>153</v>
      </c>
      <c r="G660" s="16">
        <f t="shared" si="30"/>
        <v>0.44520000000000004</v>
      </c>
      <c r="H660" s="40">
        <v>-20.23</v>
      </c>
      <c r="I660" s="40">
        <v>-43.42</v>
      </c>
      <c r="J660" s="16">
        <v>726</v>
      </c>
      <c r="K660" s="16">
        <v>197.3</v>
      </c>
      <c r="L660" s="16" t="s">
        <v>151</v>
      </c>
      <c r="M660" s="82"/>
    </row>
    <row r="661" spans="1:13" x14ac:dyDescent="0.2">
      <c r="A661" s="28" t="s">
        <v>401</v>
      </c>
      <c r="B661" s="28" t="s">
        <v>153</v>
      </c>
      <c r="C661" s="28">
        <v>1.4999999999999999E-2</v>
      </c>
      <c r="D661" s="31">
        <v>42723.681250000001</v>
      </c>
      <c r="E661" s="16">
        <v>37.1</v>
      </c>
      <c r="F661" s="16" t="s">
        <v>153</v>
      </c>
      <c r="G661" s="16">
        <f t="shared" si="30"/>
        <v>0.55649999999999999</v>
      </c>
      <c r="H661" s="40">
        <v>-20.23</v>
      </c>
      <c r="I661" s="40">
        <v>-43.42</v>
      </c>
      <c r="J661" s="16">
        <v>726</v>
      </c>
      <c r="K661" s="16">
        <v>197.3</v>
      </c>
      <c r="L661" s="16" t="s">
        <v>151</v>
      </c>
      <c r="M661" s="82"/>
    </row>
    <row r="662" spans="1:13" x14ac:dyDescent="0.2">
      <c r="A662" s="28" t="s">
        <v>276</v>
      </c>
      <c r="B662" s="28">
        <v>2.2000000000000001E-3</v>
      </c>
      <c r="C662" s="28" t="s">
        <v>153</v>
      </c>
      <c r="D662" s="31">
        <v>42441.291666666664</v>
      </c>
      <c r="E662" s="28">
        <v>403</v>
      </c>
      <c r="F662" s="16">
        <f t="shared" ref="F662:F667" si="31">B662*E662</f>
        <v>0.88660000000000005</v>
      </c>
      <c r="G662" s="16" t="s">
        <v>153</v>
      </c>
      <c r="H662" s="40">
        <v>-19.5</v>
      </c>
      <c r="I662" s="40">
        <v>-41</v>
      </c>
      <c r="J662" s="16">
        <v>61</v>
      </c>
      <c r="K662" s="16">
        <v>27</v>
      </c>
      <c r="L662" s="16" t="s">
        <v>151</v>
      </c>
      <c r="M662" s="82"/>
    </row>
    <row r="663" spans="1:13" x14ac:dyDescent="0.2">
      <c r="A663" s="28" t="s">
        <v>276</v>
      </c>
      <c r="B663" s="28">
        <v>2.3999999999999998E-3</v>
      </c>
      <c r="C663" s="28" t="s">
        <v>153</v>
      </c>
      <c r="D663" s="31">
        <v>42440.291666666664</v>
      </c>
      <c r="E663" s="28">
        <v>403</v>
      </c>
      <c r="F663" s="16">
        <f t="shared" si="31"/>
        <v>0.96719999999999995</v>
      </c>
      <c r="G663" s="16" t="s">
        <v>153</v>
      </c>
      <c r="H663" s="40">
        <v>-19.5</v>
      </c>
      <c r="I663" s="40">
        <v>-41</v>
      </c>
      <c r="J663" s="16">
        <v>61</v>
      </c>
      <c r="K663" s="16">
        <v>27</v>
      </c>
      <c r="L663" s="16" t="s">
        <v>151</v>
      </c>
      <c r="M663" s="82"/>
    </row>
    <row r="664" spans="1:13" x14ac:dyDescent="0.2">
      <c r="A664" s="28" t="s">
        <v>276</v>
      </c>
      <c r="B664" s="28">
        <v>0.01</v>
      </c>
      <c r="C664" s="28">
        <v>6.3600000000000004E-2</v>
      </c>
      <c r="D664" s="31">
        <v>42399.791666666664</v>
      </c>
      <c r="E664" s="28">
        <v>1110</v>
      </c>
      <c r="F664" s="16">
        <f t="shared" si="31"/>
        <v>11.1</v>
      </c>
      <c r="G664" s="16">
        <f t="shared" ref="G664:G674" si="32">E664*C664</f>
        <v>70.596000000000004</v>
      </c>
      <c r="H664" s="40">
        <v>-19.5</v>
      </c>
      <c r="I664" s="40">
        <v>-41</v>
      </c>
      <c r="J664" s="16">
        <v>61</v>
      </c>
      <c r="K664" s="16">
        <v>166.5</v>
      </c>
      <c r="L664" s="16" t="s">
        <v>151</v>
      </c>
      <c r="M664" s="82"/>
    </row>
    <row r="665" spans="1:13" x14ac:dyDescent="0.2">
      <c r="A665" s="28" t="s">
        <v>276</v>
      </c>
      <c r="B665" s="28">
        <v>1.9E-2</v>
      </c>
      <c r="C665" s="28">
        <v>3.6400000000000002E-2</v>
      </c>
      <c r="D665" s="31">
        <v>42395.291666666664</v>
      </c>
      <c r="E665" s="28">
        <v>1110</v>
      </c>
      <c r="F665" s="16">
        <f t="shared" si="31"/>
        <v>21.09</v>
      </c>
      <c r="G665" s="16">
        <f t="shared" si="32"/>
        <v>40.404000000000003</v>
      </c>
      <c r="H665" s="40">
        <v>-19.5</v>
      </c>
      <c r="I665" s="40">
        <v>-41</v>
      </c>
      <c r="J665" s="16">
        <v>61</v>
      </c>
      <c r="K665" s="16">
        <v>166.5</v>
      </c>
      <c r="L665" s="16" t="s">
        <v>151</v>
      </c>
      <c r="M665" s="82"/>
    </row>
    <row r="666" spans="1:13" x14ac:dyDescent="0.2">
      <c r="A666" s="28" t="s">
        <v>276</v>
      </c>
      <c r="B666" s="28">
        <v>3.5000000000000003E-2</v>
      </c>
      <c r="C666" s="28">
        <v>4.5499999999999999E-2</v>
      </c>
      <c r="D666" s="31">
        <v>42394.791666666664</v>
      </c>
      <c r="E666" s="28">
        <v>1110</v>
      </c>
      <c r="F666" s="16">
        <f t="shared" si="31"/>
        <v>38.85</v>
      </c>
      <c r="G666" s="16">
        <f t="shared" si="32"/>
        <v>50.504999999999995</v>
      </c>
      <c r="H666" s="40">
        <v>-19.5</v>
      </c>
      <c r="I666" s="40">
        <v>-41</v>
      </c>
      <c r="J666" s="16">
        <v>61</v>
      </c>
      <c r="K666" s="16">
        <v>166.5</v>
      </c>
      <c r="L666" s="16" t="s">
        <v>151</v>
      </c>
      <c r="M666" s="82"/>
    </row>
    <row r="667" spans="1:13" x14ac:dyDescent="0.2">
      <c r="A667" s="28" t="s">
        <v>276</v>
      </c>
      <c r="B667" s="28">
        <v>0.04</v>
      </c>
      <c r="C667" s="28">
        <v>0.05</v>
      </c>
      <c r="D667" s="31">
        <v>42394.291666666664</v>
      </c>
      <c r="E667" s="28">
        <v>1110</v>
      </c>
      <c r="F667" s="16">
        <f t="shared" si="31"/>
        <v>44.4</v>
      </c>
      <c r="G667" s="16">
        <f t="shared" si="32"/>
        <v>55.5</v>
      </c>
      <c r="H667" s="40">
        <v>-19.5</v>
      </c>
      <c r="I667" s="40">
        <v>-41</v>
      </c>
      <c r="J667" s="16">
        <v>61</v>
      </c>
      <c r="K667" s="16">
        <v>166.5</v>
      </c>
      <c r="L667" s="16" t="s">
        <v>151</v>
      </c>
      <c r="M667" s="82"/>
    </row>
    <row r="668" spans="1:13" x14ac:dyDescent="0.2">
      <c r="A668" s="28" t="s">
        <v>276</v>
      </c>
      <c r="B668" s="28" t="s">
        <v>153</v>
      </c>
      <c r="C668" s="28">
        <v>2.5999999999999999E-3</v>
      </c>
      <c r="D668" s="31">
        <v>42448.291666666664</v>
      </c>
      <c r="E668" s="28">
        <v>403</v>
      </c>
      <c r="F668" s="16" t="s">
        <v>153</v>
      </c>
      <c r="G668" s="16">
        <f t="shared" si="32"/>
        <v>1.0477999999999998</v>
      </c>
      <c r="H668" s="40">
        <v>-19.5</v>
      </c>
      <c r="I668" s="40">
        <v>-41</v>
      </c>
      <c r="J668" s="16">
        <v>61</v>
      </c>
      <c r="K668" s="16">
        <v>27</v>
      </c>
      <c r="L668" s="16" t="s">
        <v>151</v>
      </c>
      <c r="M668" s="82"/>
    </row>
    <row r="669" spans="1:13" x14ac:dyDescent="0.2">
      <c r="A669" s="28" t="s">
        <v>276</v>
      </c>
      <c r="B669" s="28" t="s">
        <v>153</v>
      </c>
      <c r="C669" s="28">
        <v>7.3000000000000001E-3</v>
      </c>
      <c r="D669" s="31">
        <v>42435.791666666664</v>
      </c>
      <c r="E669" s="28">
        <v>403</v>
      </c>
      <c r="F669" s="16" t="s">
        <v>153</v>
      </c>
      <c r="G669" s="16">
        <f t="shared" si="32"/>
        <v>2.9419</v>
      </c>
      <c r="H669" s="40">
        <v>-19.5</v>
      </c>
      <c r="I669" s="40">
        <v>-41</v>
      </c>
      <c r="J669" s="16">
        <v>61</v>
      </c>
      <c r="K669" s="16">
        <v>27</v>
      </c>
      <c r="L669" s="16" t="s">
        <v>151</v>
      </c>
      <c r="M669" s="82"/>
    </row>
    <row r="670" spans="1:13" x14ac:dyDescent="0.2">
      <c r="A670" s="28" t="s">
        <v>276</v>
      </c>
      <c r="B670" s="28" t="s">
        <v>153</v>
      </c>
      <c r="C670" s="28">
        <v>1.0999999999999999E-2</v>
      </c>
      <c r="D670" s="31">
        <v>42398.791666666664</v>
      </c>
      <c r="E670" s="28">
        <v>1110</v>
      </c>
      <c r="F670" s="16" t="s">
        <v>153</v>
      </c>
      <c r="G670" s="16">
        <f t="shared" si="32"/>
        <v>12.209999999999999</v>
      </c>
      <c r="H670" s="40">
        <v>-19.5</v>
      </c>
      <c r="I670" s="40">
        <v>-41</v>
      </c>
      <c r="J670" s="16">
        <v>61</v>
      </c>
      <c r="K670" s="16">
        <v>166.5</v>
      </c>
      <c r="L670" s="16" t="s">
        <v>151</v>
      </c>
      <c r="M670" s="82"/>
    </row>
    <row r="671" spans="1:13" x14ac:dyDescent="0.2">
      <c r="A671" s="28" t="s">
        <v>276</v>
      </c>
      <c r="B671" s="28" t="s">
        <v>153</v>
      </c>
      <c r="C671" s="28">
        <v>1.54E-2</v>
      </c>
      <c r="D671" s="31">
        <v>42399.291666666664</v>
      </c>
      <c r="E671" s="28">
        <v>1110</v>
      </c>
      <c r="F671" s="16" t="s">
        <v>153</v>
      </c>
      <c r="G671" s="16">
        <f t="shared" si="32"/>
        <v>17.094000000000001</v>
      </c>
      <c r="H671" s="40">
        <v>-19.5</v>
      </c>
      <c r="I671" s="40">
        <v>-41</v>
      </c>
      <c r="J671" s="16">
        <v>61</v>
      </c>
      <c r="K671" s="16">
        <v>166.5</v>
      </c>
      <c r="L671" s="16" t="s">
        <v>151</v>
      </c>
      <c r="M671" s="82"/>
    </row>
    <row r="672" spans="1:13" x14ac:dyDescent="0.2">
      <c r="A672" s="28" t="s">
        <v>276</v>
      </c>
      <c r="B672" s="28" t="s">
        <v>153</v>
      </c>
      <c r="C672" s="28">
        <v>2.2100000000000002E-2</v>
      </c>
      <c r="D672" s="31">
        <v>42395.791666666664</v>
      </c>
      <c r="E672" s="28">
        <v>1110</v>
      </c>
      <c r="F672" s="16" t="s">
        <v>153</v>
      </c>
      <c r="G672" s="16">
        <f t="shared" si="32"/>
        <v>24.531000000000002</v>
      </c>
      <c r="H672" s="40">
        <v>-19.5</v>
      </c>
      <c r="I672" s="40">
        <v>-41</v>
      </c>
      <c r="J672" s="16">
        <v>61</v>
      </c>
      <c r="K672" s="16">
        <v>166.5</v>
      </c>
      <c r="L672" s="16" t="s">
        <v>151</v>
      </c>
      <c r="M672" s="82"/>
    </row>
    <row r="673" spans="1:13" x14ac:dyDescent="0.2">
      <c r="A673" s="28" t="s">
        <v>276</v>
      </c>
      <c r="B673" s="28" t="s">
        <v>153</v>
      </c>
      <c r="C673" s="28">
        <v>3.5499999999999997E-2</v>
      </c>
      <c r="D673" s="31">
        <v>42398.291666666664</v>
      </c>
      <c r="E673" s="28">
        <v>1110</v>
      </c>
      <c r="F673" s="16" t="s">
        <v>153</v>
      </c>
      <c r="G673" s="16">
        <f t="shared" si="32"/>
        <v>39.404999999999994</v>
      </c>
      <c r="H673" s="40">
        <v>-19.5</v>
      </c>
      <c r="I673" s="40">
        <v>-41</v>
      </c>
      <c r="J673" s="16">
        <v>61</v>
      </c>
      <c r="K673" s="16">
        <v>166.5</v>
      </c>
      <c r="L673" s="16" t="s">
        <v>151</v>
      </c>
      <c r="M673" s="82"/>
    </row>
    <row r="674" spans="1:13" x14ac:dyDescent="0.2">
      <c r="A674" s="28" t="s">
        <v>276</v>
      </c>
      <c r="B674" s="28" t="s">
        <v>153</v>
      </c>
      <c r="C674" s="28">
        <v>4.9399999999999999E-2</v>
      </c>
      <c r="D674" s="31">
        <v>42396.291666666664</v>
      </c>
      <c r="E674" s="28">
        <v>1110</v>
      </c>
      <c r="F674" s="16" t="s">
        <v>153</v>
      </c>
      <c r="G674" s="16">
        <f t="shared" si="32"/>
        <v>54.833999999999996</v>
      </c>
      <c r="H674" s="40">
        <v>-19.5</v>
      </c>
      <c r="I674" s="40">
        <v>-41</v>
      </c>
      <c r="J674" s="16">
        <v>61</v>
      </c>
      <c r="K674" s="16">
        <v>166.5</v>
      </c>
      <c r="L674" s="16" t="s">
        <v>151</v>
      </c>
      <c r="M674" s="82"/>
    </row>
    <row r="675" spans="1:13" x14ac:dyDescent="0.2">
      <c r="A675" s="28" t="s">
        <v>284</v>
      </c>
      <c r="B675" s="28">
        <v>0.01</v>
      </c>
      <c r="C675" s="28" t="s">
        <v>153</v>
      </c>
      <c r="D675" s="31">
        <v>42403.291666666664</v>
      </c>
      <c r="E675" s="16">
        <v>11.6</v>
      </c>
      <c r="F675" s="16">
        <f>B675*E675</f>
        <v>0.11599999999999999</v>
      </c>
      <c r="G675" s="16" t="s">
        <v>153</v>
      </c>
      <c r="H675" s="40">
        <v>-19.5</v>
      </c>
      <c r="I675" s="40">
        <v>-41.02</v>
      </c>
      <c r="J675" s="16">
        <v>59</v>
      </c>
      <c r="K675" s="16">
        <v>11.6</v>
      </c>
      <c r="L675" s="16" t="s">
        <v>151</v>
      </c>
      <c r="M675" s="82"/>
    </row>
    <row r="676" spans="1:13" x14ac:dyDescent="0.2">
      <c r="A676" s="28" t="s">
        <v>284</v>
      </c>
      <c r="B676" s="28">
        <v>0.02</v>
      </c>
      <c r="C676" s="28" t="s">
        <v>153</v>
      </c>
      <c r="D676" s="31">
        <v>42402.791666666664</v>
      </c>
      <c r="E676" s="16">
        <v>11.6</v>
      </c>
      <c r="F676" s="16">
        <f>B676*E676</f>
        <v>0.23199999999999998</v>
      </c>
      <c r="G676" s="16" t="s">
        <v>153</v>
      </c>
      <c r="H676" s="40">
        <v>-19.5</v>
      </c>
      <c r="I676" s="40">
        <v>-41.02</v>
      </c>
      <c r="J676" s="16">
        <v>59</v>
      </c>
      <c r="K676" s="16">
        <v>11.6</v>
      </c>
      <c r="L676" s="16" t="s">
        <v>151</v>
      </c>
      <c r="M676" s="82"/>
    </row>
    <row r="677" spans="1:13" x14ac:dyDescent="0.2">
      <c r="A677" s="28" t="s">
        <v>284</v>
      </c>
      <c r="B677" s="28">
        <v>3.1E-2</v>
      </c>
      <c r="C677" s="28" t="s">
        <v>153</v>
      </c>
      <c r="D677" s="31">
        <v>42401.791666666664</v>
      </c>
      <c r="E677" s="16">
        <v>11.6</v>
      </c>
      <c r="F677" s="16">
        <f>B677*E677</f>
        <v>0.35959999999999998</v>
      </c>
      <c r="G677" s="16" t="s">
        <v>153</v>
      </c>
      <c r="H677" s="40">
        <v>-19.5</v>
      </c>
      <c r="I677" s="40">
        <v>-41.02</v>
      </c>
      <c r="J677" s="16">
        <v>59</v>
      </c>
      <c r="K677" s="16">
        <v>11.6</v>
      </c>
      <c r="L677" s="16" t="s">
        <v>151</v>
      </c>
      <c r="M677" s="82"/>
    </row>
    <row r="678" spans="1:13" x14ac:dyDescent="0.2">
      <c r="A678" s="28" t="s">
        <v>284</v>
      </c>
      <c r="B678" s="28">
        <v>2E-3</v>
      </c>
      <c r="C678" s="28" t="s">
        <v>153</v>
      </c>
      <c r="D678" s="31">
        <v>42440.291666666664</v>
      </c>
      <c r="E678" s="16">
        <v>403</v>
      </c>
      <c r="F678" s="16">
        <f>B678*E678</f>
        <v>0.80600000000000005</v>
      </c>
      <c r="G678" s="16" t="s">
        <v>153</v>
      </c>
      <c r="H678" s="40">
        <v>-19.5</v>
      </c>
      <c r="I678" s="40">
        <v>-41</v>
      </c>
      <c r="J678" s="16">
        <v>59</v>
      </c>
      <c r="K678" s="16">
        <v>27</v>
      </c>
      <c r="L678" s="16" t="s">
        <v>151</v>
      </c>
      <c r="M678" s="82"/>
    </row>
    <row r="679" spans="1:13" x14ac:dyDescent="0.2">
      <c r="A679" s="28" t="s">
        <v>284</v>
      </c>
      <c r="B679" s="28">
        <v>5.6000000000000001E-2</v>
      </c>
      <c r="C679" s="28">
        <v>6.54E-2</v>
      </c>
      <c r="D679" s="31">
        <v>42394.291666666664</v>
      </c>
      <c r="E679" s="28">
        <v>1110</v>
      </c>
      <c r="F679" s="16">
        <f>B679*E679</f>
        <v>62.160000000000004</v>
      </c>
      <c r="G679" s="16">
        <f t="shared" ref="G679:G692" si="33">E679*C679</f>
        <v>72.593999999999994</v>
      </c>
      <c r="H679" s="40">
        <v>-19.5</v>
      </c>
      <c r="I679" s="40">
        <v>-41</v>
      </c>
      <c r="J679" s="16">
        <v>59</v>
      </c>
      <c r="K679" s="16">
        <v>166.5</v>
      </c>
      <c r="L679" s="16" t="s">
        <v>151</v>
      </c>
      <c r="M679" s="82"/>
    </row>
    <row r="680" spans="1:13" x14ac:dyDescent="0.2">
      <c r="A680" s="28" t="s">
        <v>284</v>
      </c>
      <c r="B680" s="28" t="s">
        <v>153</v>
      </c>
      <c r="C680" s="28">
        <v>7.1999999999999998E-3</v>
      </c>
      <c r="D680" s="31">
        <v>42435.791666666664</v>
      </c>
      <c r="E680" s="16">
        <v>403</v>
      </c>
      <c r="F680" s="16" t="s">
        <v>153</v>
      </c>
      <c r="G680" s="16">
        <f t="shared" si="33"/>
        <v>2.9015999999999997</v>
      </c>
      <c r="H680" s="40">
        <v>-19.5</v>
      </c>
      <c r="I680" s="40">
        <v>-41</v>
      </c>
      <c r="J680" s="16">
        <v>59</v>
      </c>
      <c r="K680" s="16">
        <v>27</v>
      </c>
      <c r="L680" s="16" t="s">
        <v>151</v>
      </c>
      <c r="M680" s="82"/>
    </row>
    <row r="681" spans="1:13" x14ac:dyDescent="0.2">
      <c r="A681" s="28" t="s">
        <v>284</v>
      </c>
      <c r="B681" s="28" t="s">
        <v>153</v>
      </c>
      <c r="C681" s="28">
        <v>8.0000000000000002E-3</v>
      </c>
      <c r="D681" s="31">
        <v>42438.291666666664</v>
      </c>
      <c r="E681" s="16">
        <v>403</v>
      </c>
      <c r="F681" s="16" t="s">
        <v>153</v>
      </c>
      <c r="G681" s="16">
        <f t="shared" si="33"/>
        <v>3.2240000000000002</v>
      </c>
      <c r="H681" s="40">
        <v>-19.5</v>
      </c>
      <c r="I681" s="40">
        <v>-41</v>
      </c>
      <c r="J681" s="16">
        <v>59</v>
      </c>
      <c r="K681" s="16">
        <v>27</v>
      </c>
      <c r="L681" s="16" t="s">
        <v>151</v>
      </c>
      <c r="M681" s="82"/>
    </row>
    <row r="682" spans="1:13" x14ac:dyDescent="0.2">
      <c r="A682" s="28" t="s">
        <v>284</v>
      </c>
      <c r="B682" s="28" t="s">
        <v>153</v>
      </c>
      <c r="C682" s="28">
        <v>8.0999999999999996E-3</v>
      </c>
      <c r="D682" s="31">
        <v>42398.291666666664</v>
      </c>
      <c r="E682" s="28">
        <v>1110</v>
      </c>
      <c r="F682" s="16" t="s">
        <v>153</v>
      </c>
      <c r="G682" s="16">
        <f t="shared" si="33"/>
        <v>8.9909999999999997</v>
      </c>
      <c r="H682" s="40">
        <v>-19.5</v>
      </c>
      <c r="I682" s="40">
        <v>-41</v>
      </c>
      <c r="J682" s="16">
        <v>59</v>
      </c>
      <c r="K682" s="16">
        <v>166.5</v>
      </c>
      <c r="L682" s="16" t="s">
        <v>151</v>
      </c>
      <c r="M682" s="82"/>
    </row>
    <row r="683" spans="1:13" x14ac:dyDescent="0.2">
      <c r="A683" s="28" t="s">
        <v>284</v>
      </c>
      <c r="B683" s="28" t="s">
        <v>153</v>
      </c>
      <c r="C683" s="28">
        <v>1.5100000000000001E-2</v>
      </c>
      <c r="D683" s="31">
        <v>42399.291666666664</v>
      </c>
      <c r="E683" s="28">
        <v>1110</v>
      </c>
      <c r="F683" s="16" t="s">
        <v>153</v>
      </c>
      <c r="G683" s="16">
        <f t="shared" si="33"/>
        <v>16.760999999999999</v>
      </c>
      <c r="H683" s="40">
        <v>-19.5</v>
      </c>
      <c r="I683" s="40">
        <v>-41</v>
      </c>
      <c r="J683" s="16">
        <v>59</v>
      </c>
      <c r="K683" s="16">
        <v>166.5</v>
      </c>
      <c r="L683" s="16" t="s">
        <v>151</v>
      </c>
      <c r="M683" s="82"/>
    </row>
    <row r="684" spans="1:13" x14ac:dyDescent="0.2">
      <c r="A684" s="28" t="s">
        <v>284</v>
      </c>
      <c r="B684" s="28" t="s">
        <v>153</v>
      </c>
      <c r="C684" s="28">
        <v>1.6500000000000001E-2</v>
      </c>
      <c r="D684" s="31">
        <v>42394.791666666664</v>
      </c>
      <c r="E684" s="28">
        <v>1110</v>
      </c>
      <c r="F684" s="16" t="s">
        <v>153</v>
      </c>
      <c r="G684" s="16">
        <f t="shared" si="33"/>
        <v>18.315000000000001</v>
      </c>
      <c r="H684" s="40">
        <v>-19.5</v>
      </c>
      <c r="I684" s="40">
        <v>-41</v>
      </c>
      <c r="J684" s="16">
        <v>59</v>
      </c>
      <c r="K684" s="16">
        <v>166.5</v>
      </c>
      <c r="L684" s="16" t="s">
        <v>151</v>
      </c>
      <c r="M684" s="82"/>
    </row>
    <row r="685" spans="1:13" x14ac:dyDescent="0.2">
      <c r="A685" s="28" t="s">
        <v>284</v>
      </c>
      <c r="B685" s="28" t="s">
        <v>153</v>
      </c>
      <c r="C685" s="28">
        <v>1.8200000000000001E-2</v>
      </c>
      <c r="D685" s="31">
        <v>42398.791666666664</v>
      </c>
      <c r="E685" s="28">
        <v>1110</v>
      </c>
      <c r="F685" s="16" t="s">
        <v>153</v>
      </c>
      <c r="G685" s="16">
        <f t="shared" si="33"/>
        <v>20.202000000000002</v>
      </c>
      <c r="H685" s="40">
        <v>-19.5</v>
      </c>
      <c r="I685" s="40">
        <v>-41</v>
      </c>
      <c r="J685" s="16">
        <v>59</v>
      </c>
      <c r="K685" s="16">
        <v>166.5</v>
      </c>
      <c r="L685" s="16" t="s">
        <v>151</v>
      </c>
      <c r="M685" s="82"/>
    </row>
    <row r="686" spans="1:13" x14ac:dyDescent="0.2">
      <c r="A686" s="28" t="s">
        <v>284</v>
      </c>
      <c r="B686" s="28" t="s">
        <v>153</v>
      </c>
      <c r="C686" s="28">
        <v>1.9599999999999999E-2</v>
      </c>
      <c r="D686" s="31">
        <v>42396.291666666664</v>
      </c>
      <c r="E686" s="28">
        <v>1110</v>
      </c>
      <c r="F686" s="16" t="s">
        <v>153</v>
      </c>
      <c r="G686" s="16">
        <f t="shared" si="33"/>
        <v>21.756</v>
      </c>
      <c r="H686" s="40">
        <v>-19.5</v>
      </c>
      <c r="I686" s="40">
        <v>-41</v>
      </c>
      <c r="J686" s="16">
        <v>59</v>
      </c>
      <c r="K686" s="16">
        <v>166.5</v>
      </c>
      <c r="L686" s="16" t="s">
        <v>151</v>
      </c>
      <c r="M686" s="82"/>
    </row>
    <row r="687" spans="1:13" x14ac:dyDescent="0.2">
      <c r="A687" s="28" t="s">
        <v>284</v>
      </c>
      <c r="B687" s="28" t="s">
        <v>153</v>
      </c>
      <c r="C687" s="28">
        <v>2.9000000000000001E-2</v>
      </c>
      <c r="D687" s="31">
        <v>42395.291666666664</v>
      </c>
      <c r="E687" s="28">
        <v>1110</v>
      </c>
      <c r="F687" s="16" t="s">
        <v>153</v>
      </c>
      <c r="G687" s="16">
        <f t="shared" si="33"/>
        <v>32.190000000000005</v>
      </c>
      <c r="H687" s="40">
        <v>-19.5</v>
      </c>
      <c r="I687" s="40">
        <v>-41</v>
      </c>
      <c r="J687" s="16">
        <v>59</v>
      </c>
      <c r="K687" s="16">
        <v>166.5</v>
      </c>
      <c r="L687" s="16" t="s">
        <v>151</v>
      </c>
      <c r="M687" s="82"/>
    </row>
    <row r="688" spans="1:13" x14ac:dyDescent="0.2">
      <c r="A688" s="28" t="s">
        <v>284</v>
      </c>
      <c r="B688" s="28" t="s">
        <v>153</v>
      </c>
      <c r="C688" s="28">
        <v>4.3299999999999998E-2</v>
      </c>
      <c r="D688" s="31">
        <v>42395.791666666664</v>
      </c>
      <c r="E688" s="28">
        <v>1110</v>
      </c>
      <c r="F688" s="16" t="s">
        <v>153</v>
      </c>
      <c r="G688" s="16">
        <f t="shared" si="33"/>
        <v>48.062999999999995</v>
      </c>
      <c r="H688" s="40">
        <v>-19.5</v>
      </c>
      <c r="I688" s="40">
        <v>-41</v>
      </c>
      <c r="J688" s="16">
        <v>59</v>
      </c>
      <c r="K688" s="16">
        <v>166.5</v>
      </c>
      <c r="L688" s="16" t="s">
        <v>151</v>
      </c>
      <c r="M688" s="82"/>
    </row>
    <row r="689" spans="1:13" x14ac:dyDescent="0.2">
      <c r="A689" s="28" t="s">
        <v>284</v>
      </c>
      <c r="B689" s="28" t="s">
        <v>153</v>
      </c>
      <c r="C689" s="28">
        <v>4.65E-2</v>
      </c>
      <c r="D689" s="31">
        <v>42399.791666666664</v>
      </c>
      <c r="E689" s="28">
        <v>1110</v>
      </c>
      <c r="F689" s="16" t="s">
        <v>153</v>
      </c>
      <c r="G689" s="16">
        <f t="shared" si="33"/>
        <v>51.615000000000002</v>
      </c>
      <c r="H689" s="40">
        <v>-19.5</v>
      </c>
      <c r="I689" s="40">
        <v>-41</v>
      </c>
      <c r="J689" s="16">
        <v>59</v>
      </c>
      <c r="K689" s="16">
        <v>166.5</v>
      </c>
      <c r="L689" s="16" t="s">
        <v>151</v>
      </c>
      <c r="M689" s="82"/>
    </row>
    <row r="690" spans="1:13" x14ac:dyDescent="0.2">
      <c r="A690" s="28" t="s">
        <v>389</v>
      </c>
      <c r="B690" s="28" t="s">
        <v>153</v>
      </c>
      <c r="C690" s="28">
        <v>8.0000000000000002E-3</v>
      </c>
      <c r="D690" s="31">
        <v>42394.770833333336</v>
      </c>
      <c r="E690" s="16">
        <v>1110</v>
      </c>
      <c r="F690" s="16" t="s">
        <v>153</v>
      </c>
      <c r="G690" s="16">
        <f t="shared" si="33"/>
        <v>8.8800000000000008</v>
      </c>
      <c r="H690" s="40">
        <v>-19.5</v>
      </c>
      <c r="I690" s="40">
        <v>-41.02</v>
      </c>
      <c r="J690" s="16">
        <v>61</v>
      </c>
      <c r="K690" s="16">
        <v>166.5</v>
      </c>
      <c r="L690" s="16" t="s">
        <v>151</v>
      </c>
      <c r="M690" s="82"/>
    </row>
    <row r="691" spans="1:13" x14ac:dyDescent="0.2">
      <c r="A691" s="28" t="s">
        <v>389</v>
      </c>
      <c r="B691" s="28" t="s">
        <v>153</v>
      </c>
      <c r="C691" s="28">
        <v>0.02</v>
      </c>
      <c r="D691" s="31">
        <v>42702.670138888891</v>
      </c>
      <c r="E691" s="16">
        <v>586</v>
      </c>
      <c r="F691" s="16" t="s">
        <v>153</v>
      </c>
      <c r="G691" s="16">
        <f t="shared" si="33"/>
        <v>11.72</v>
      </c>
      <c r="H691" s="40">
        <v>-19.5</v>
      </c>
      <c r="I691" s="40">
        <v>-41.02</v>
      </c>
      <c r="J691" s="16">
        <v>61</v>
      </c>
      <c r="K691" s="16">
        <v>238.9</v>
      </c>
      <c r="L691" s="16" t="s">
        <v>151</v>
      </c>
      <c r="M691" s="82"/>
    </row>
    <row r="692" spans="1:13" x14ac:dyDescent="0.2">
      <c r="A692" s="28" t="s">
        <v>389</v>
      </c>
      <c r="B692" s="28" t="s">
        <v>153</v>
      </c>
      <c r="C692" s="28">
        <v>1.6E-2</v>
      </c>
      <c r="D692" s="31">
        <v>42382.563194444447</v>
      </c>
      <c r="E692" s="16">
        <v>1110</v>
      </c>
      <c r="F692" s="16" t="s">
        <v>153</v>
      </c>
      <c r="G692" s="16">
        <f t="shared" si="33"/>
        <v>17.760000000000002</v>
      </c>
      <c r="H692" s="40">
        <v>-19.5</v>
      </c>
      <c r="I692" s="40">
        <v>-41.02</v>
      </c>
      <c r="J692" s="16">
        <v>61</v>
      </c>
      <c r="K692" s="16">
        <v>166.5</v>
      </c>
      <c r="L692" s="16" t="s">
        <v>151</v>
      </c>
      <c r="M692" s="82"/>
    </row>
    <row r="693" spans="1:13" x14ac:dyDescent="0.2">
      <c r="A693" s="28" t="s">
        <v>390</v>
      </c>
      <c r="B693" s="28">
        <v>1.2E-2</v>
      </c>
      <c r="C693" s="28" t="s">
        <v>153</v>
      </c>
      <c r="D693" s="31">
        <v>42401.791666666664</v>
      </c>
      <c r="E693" s="16">
        <v>11.6</v>
      </c>
      <c r="F693" s="16">
        <f>B693*E693</f>
        <v>0.13919999999999999</v>
      </c>
      <c r="G693" s="16" t="s">
        <v>153</v>
      </c>
      <c r="H693" s="42">
        <v>-19.510000000000002</v>
      </c>
      <c r="I693" s="42">
        <v>-41.01</v>
      </c>
      <c r="J693" s="16">
        <v>59</v>
      </c>
      <c r="K693" s="16">
        <v>11.6</v>
      </c>
      <c r="L693" s="16" t="s">
        <v>151</v>
      </c>
      <c r="M693" s="82"/>
    </row>
    <row r="694" spans="1:13" x14ac:dyDescent="0.2">
      <c r="A694" s="28" t="s">
        <v>390</v>
      </c>
      <c r="B694" s="28">
        <v>1.2E-2</v>
      </c>
      <c r="C694" s="28" t="s">
        <v>153</v>
      </c>
      <c r="D694" s="31">
        <v>42402.791666666664</v>
      </c>
      <c r="E694" s="16">
        <v>11.6</v>
      </c>
      <c r="F694" s="16">
        <f>B694*E694</f>
        <v>0.13919999999999999</v>
      </c>
      <c r="G694" s="16" t="s">
        <v>153</v>
      </c>
      <c r="H694" s="40">
        <v>-19.5</v>
      </c>
      <c r="I694" s="40">
        <v>-41.02</v>
      </c>
      <c r="J694" s="16">
        <v>59</v>
      </c>
      <c r="K694" s="16">
        <v>11.6</v>
      </c>
      <c r="L694" s="16" t="s">
        <v>151</v>
      </c>
      <c r="M694" s="82"/>
    </row>
    <row r="695" spans="1:13" x14ac:dyDescent="0.2">
      <c r="A695" s="28" t="s">
        <v>390</v>
      </c>
      <c r="B695" s="28">
        <v>2E-3</v>
      </c>
      <c r="C695" s="28" t="s">
        <v>153</v>
      </c>
      <c r="D695" s="31">
        <v>42440.291666666664</v>
      </c>
      <c r="E695" s="16">
        <v>403</v>
      </c>
      <c r="F695" s="16">
        <f>B695*E695</f>
        <v>0.80600000000000005</v>
      </c>
      <c r="G695" s="16" t="s">
        <v>153</v>
      </c>
      <c r="H695" s="40">
        <v>-19.5</v>
      </c>
      <c r="I695" s="40">
        <v>-41.02</v>
      </c>
      <c r="J695" s="16">
        <v>59</v>
      </c>
      <c r="K695" s="16">
        <v>27</v>
      </c>
      <c r="L695" s="16" t="s">
        <v>151</v>
      </c>
      <c r="M695" s="82"/>
    </row>
    <row r="696" spans="1:13" x14ac:dyDescent="0.2">
      <c r="A696" s="28" t="s">
        <v>390</v>
      </c>
      <c r="B696" s="28">
        <v>2.2000000000000001E-3</v>
      </c>
      <c r="C696" s="28" t="s">
        <v>153</v>
      </c>
      <c r="D696" s="31">
        <v>42441.291666666664</v>
      </c>
      <c r="E696" s="16">
        <v>403</v>
      </c>
      <c r="F696" s="16">
        <f>B696*E696</f>
        <v>0.88660000000000005</v>
      </c>
      <c r="G696" s="16" t="s">
        <v>153</v>
      </c>
      <c r="H696" s="40">
        <v>-19.5</v>
      </c>
      <c r="I696" s="40">
        <v>-41.02</v>
      </c>
      <c r="J696" s="16">
        <v>59</v>
      </c>
      <c r="K696" s="16">
        <v>27</v>
      </c>
      <c r="L696" s="16" t="s">
        <v>151</v>
      </c>
      <c r="M696" s="82"/>
    </row>
    <row r="697" spans="1:13" x14ac:dyDescent="0.2">
      <c r="A697" s="28" t="s">
        <v>390</v>
      </c>
      <c r="B697" s="28" t="s">
        <v>153</v>
      </c>
      <c r="C697" s="28">
        <v>7.4000000000000003E-3</v>
      </c>
      <c r="D697" s="31">
        <v>42399.791666666664</v>
      </c>
      <c r="E697" s="16">
        <v>1110</v>
      </c>
      <c r="F697" s="16" t="s">
        <v>153</v>
      </c>
      <c r="G697" s="16">
        <f t="shared" ref="G697:G709" si="34">E697*C697</f>
        <v>8.2140000000000004</v>
      </c>
      <c r="H697" s="40">
        <v>-19.5</v>
      </c>
      <c r="I697" s="40">
        <v>-41.02</v>
      </c>
      <c r="J697" s="16">
        <v>59</v>
      </c>
      <c r="K697" s="16">
        <v>166.5</v>
      </c>
      <c r="L697" s="16" t="s">
        <v>151</v>
      </c>
      <c r="M697" s="82"/>
    </row>
    <row r="698" spans="1:13" x14ac:dyDescent="0.2">
      <c r="A698" s="28" t="s">
        <v>390</v>
      </c>
      <c r="B698" s="28" t="s">
        <v>153</v>
      </c>
      <c r="C698" s="28">
        <v>2.1100000000000001E-2</v>
      </c>
      <c r="D698" s="31">
        <v>42431.791666666664</v>
      </c>
      <c r="E698" s="16">
        <v>403</v>
      </c>
      <c r="F698" s="16" t="s">
        <v>153</v>
      </c>
      <c r="G698" s="16">
        <f t="shared" si="34"/>
        <v>8.5032999999999994</v>
      </c>
      <c r="H698" s="40">
        <v>-19.5</v>
      </c>
      <c r="I698" s="40">
        <v>-41.02</v>
      </c>
      <c r="J698" s="16">
        <v>59</v>
      </c>
      <c r="K698" s="16">
        <v>27</v>
      </c>
      <c r="L698" s="16" t="s">
        <v>151</v>
      </c>
      <c r="M698" s="82"/>
    </row>
    <row r="699" spans="1:13" x14ac:dyDescent="0.2">
      <c r="A699" s="28" t="s">
        <v>390</v>
      </c>
      <c r="B699" s="28" t="s">
        <v>153</v>
      </c>
      <c r="C699" s="28">
        <v>1.09E-2</v>
      </c>
      <c r="D699" s="31">
        <v>42394.791666666664</v>
      </c>
      <c r="E699" s="16">
        <v>1110</v>
      </c>
      <c r="F699" s="16" t="s">
        <v>153</v>
      </c>
      <c r="G699" s="16">
        <f t="shared" si="34"/>
        <v>12.099</v>
      </c>
      <c r="H699" s="40">
        <v>-19.5</v>
      </c>
      <c r="I699" s="40">
        <v>-41.02</v>
      </c>
      <c r="J699" s="16">
        <v>59</v>
      </c>
      <c r="K699" s="16">
        <v>166.5</v>
      </c>
      <c r="L699" s="16" t="s">
        <v>151</v>
      </c>
      <c r="M699" s="82"/>
    </row>
    <row r="700" spans="1:13" x14ac:dyDescent="0.2">
      <c r="A700" s="28" t="s">
        <v>390</v>
      </c>
      <c r="B700" s="28" t="s">
        <v>153</v>
      </c>
      <c r="C700" s="28">
        <v>1.29E-2</v>
      </c>
      <c r="D700" s="31">
        <v>42396.291666666664</v>
      </c>
      <c r="E700" s="16">
        <v>1110</v>
      </c>
      <c r="F700" s="16" t="s">
        <v>153</v>
      </c>
      <c r="G700" s="16">
        <f t="shared" si="34"/>
        <v>14.319000000000001</v>
      </c>
      <c r="H700" s="40">
        <v>-19.5</v>
      </c>
      <c r="I700" s="40">
        <v>-41.02</v>
      </c>
      <c r="J700" s="16">
        <v>59</v>
      </c>
      <c r="K700" s="16">
        <v>166.5</v>
      </c>
      <c r="L700" s="16" t="s">
        <v>151</v>
      </c>
      <c r="M700" s="82"/>
    </row>
    <row r="701" spans="1:13" x14ac:dyDescent="0.2">
      <c r="A701" s="28" t="s">
        <v>390</v>
      </c>
      <c r="B701" s="28" t="s">
        <v>153</v>
      </c>
      <c r="C701" s="28">
        <v>1.44E-2</v>
      </c>
      <c r="D701" s="31">
        <v>42398.791666666664</v>
      </c>
      <c r="E701" s="16">
        <v>1110</v>
      </c>
      <c r="F701" s="16" t="s">
        <v>153</v>
      </c>
      <c r="G701" s="16">
        <f t="shared" si="34"/>
        <v>15.984</v>
      </c>
      <c r="H701" s="40">
        <v>-19.5</v>
      </c>
      <c r="I701" s="40">
        <v>-41.02</v>
      </c>
      <c r="J701" s="16">
        <v>59</v>
      </c>
      <c r="K701" s="16">
        <v>166.5</v>
      </c>
      <c r="L701" s="16" t="s">
        <v>151</v>
      </c>
      <c r="M701" s="82"/>
    </row>
    <row r="702" spans="1:13" x14ac:dyDescent="0.2">
      <c r="A702" s="28" t="s">
        <v>390</v>
      </c>
      <c r="B702" s="28" t="s">
        <v>153</v>
      </c>
      <c r="C702" s="28">
        <v>1.6299999999999999E-2</v>
      </c>
      <c r="D702" s="31">
        <v>42397.291666666664</v>
      </c>
      <c r="E702" s="16">
        <v>1110</v>
      </c>
      <c r="F702" s="16" t="s">
        <v>153</v>
      </c>
      <c r="G702" s="16">
        <f t="shared" si="34"/>
        <v>18.093</v>
      </c>
      <c r="H702" s="40">
        <v>-19.5</v>
      </c>
      <c r="I702" s="40">
        <v>-41.02</v>
      </c>
      <c r="J702" s="16">
        <v>59</v>
      </c>
      <c r="K702" s="16">
        <v>166.5</v>
      </c>
      <c r="L702" s="16" t="s">
        <v>151</v>
      </c>
      <c r="M702" s="82"/>
    </row>
    <row r="703" spans="1:13" x14ac:dyDescent="0.2">
      <c r="A703" s="28" t="s">
        <v>390</v>
      </c>
      <c r="B703" s="28" t="s">
        <v>153</v>
      </c>
      <c r="C703" s="28">
        <v>1.8800000000000001E-2</v>
      </c>
      <c r="D703" s="31">
        <v>42399.291666666664</v>
      </c>
      <c r="E703" s="16">
        <v>1110</v>
      </c>
      <c r="F703" s="16" t="s">
        <v>153</v>
      </c>
      <c r="G703" s="16">
        <f t="shared" si="34"/>
        <v>20.868000000000002</v>
      </c>
      <c r="H703" s="40">
        <v>-19.5</v>
      </c>
      <c r="I703" s="40">
        <v>-41.02</v>
      </c>
      <c r="J703" s="16">
        <v>59</v>
      </c>
      <c r="K703" s="16">
        <v>166.5</v>
      </c>
      <c r="L703" s="16" t="s">
        <v>151</v>
      </c>
      <c r="M703" s="82"/>
    </row>
    <row r="704" spans="1:13" x14ac:dyDescent="0.2">
      <c r="A704" s="28" t="s">
        <v>390</v>
      </c>
      <c r="B704" s="28" t="s">
        <v>153</v>
      </c>
      <c r="C704" s="28">
        <v>0.02</v>
      </c>
      <c r="D704" s="31">
        <v>42394.291666666664</v>
      </c>
      <c r="E704" s="16">
        <v>1110</v>
      </c>
      <c r="F704" s="16" t="s">
        <v>153</v>
      </c>
      <c r="G704" s="16">
        <f t="shared" si="34"/>
        <v>22.2</v>
      </c>
      <c r="H704" s="40">
        <v>-19.5</v>
      </c>
      <c r="I704" s="40">
        <v>-41.02</v>
      </c>
      <c r="J704" s="16">
        <v>59</v>
      </c>
      <c r="K704" s="16">
        <v>166.5</v>
      </c>
      <c r="L704" s="16" t="s">
        <v>151</v>
      </c>
      <c r="M704" s="82"/>
    </row>
    <row r="705" spans="1:13" x14ac:dyDescent="0.2">
      <c r="A705" s="28" t="s">
        <v>390</v>
      </c>
      <c r="B705" s="28" t="s">
        <v>153</v>
      </c>
      <c r="C705" s="28">
        <v>2.1100000000000001E-2</v>
      </c>
      <c r="D705" s="31">
        <v>42396.791666666664</v>
      </c>
      <c r="E705" s="16">
        <v>1110</v>
      </c>
      <c r="F705" s="16" t="s">
        <v>153</v>
      </c>
      <c r="G705" s="16">
        <f t="shared" si="34"/>
        <v>23.420999999999999</v>
      </c>
      <c r="H705" s="40">
        <v>-19.5</v>
      </c>
      <c r="I705" s="40">
        <v>-41.02</v>
      </c>
      <c r="J705" s="16">
        <v>59</v>
      </c>
      <c r="K705" s="16">
        <v>166.5</v>
      </c>
      <c r="L705" s="16" t="s">
        <v>151</v>
      </c>
      <c r="M705" s="82"/>
    </row>
    <row r="706" spans="1:13" x14ac:dyDescent="0.2">
      <c r="A706" s="28" t="s">
        <v>390</v>
      </c>
      <c r="B706" s="28" t="s">
        <v>153</v>
      </c>
      <c r="C706" s="28">
        <v>9.5399999999999999E-2</v>
      </c>
      <c r="D706" s="31">
        <v>42447.791666666664</v>
      </c>
      <c r="E706" s="16">
        <v>403</v>
      </c>
      <c r="F706" s="16" t="s">
        <v>153</v>
      </c>
      <c r="G706" s="16">
        <f t="shared" si="34"/>
        <v>38.446199999999997</v>
      </c>
      <c r="H706" s="40">
        <v>-19.5</v>
      </c>
      <c r="I706" s="40">
        <v>-41.02</v>
      </c>
      <c r="J706" s="16">
        <v>59</v>
      </c>
      <c r="K706" s="16">
        <v>27</v>
      </c>
      <c r="L706" s="16" t="s">
        <v>151</v>
      </c>
      <c r="M706" s="82"/>
    </row>
    <row r="707" spans="1:13" x14ac:dyDescent="0.2">
      <c r="A707" s="28" t="s">
        <v>390</v>
      </c>
      <c r="B707" s="28" t="s">
        <v>153</v>
      </c>
      <c r="C707" s="28">
        <v>4.1599999999999998E-2</v>
      </c>
      <c r="D707" s="31">
        <v>42395.291666666664</v>
      </c>
      <c r="E707" s="16">
        <v>1110</v>
      </c>
      <c r="F707" s="16" t="s">
        <v>153</v>
      </c>
      <c r="G707" s="16">
        <f t="shared" si="34"/>
        <v>46.175999999999995</v>
      </c>
      <c r="H707" s="40">
        <v>-19.5</v>
      </c>
      <c r="I707" s="40">
        <v>-41.02</v>
      </c>
      <c r="J707" s="16">
        <v>59</v>
      </c>
      <c r="K707" s="16">
        <v>166.5</v>
      </c>
      <c r="L707" s="16" t="s">
        <v>151</v>
      </c>
      <c r="M707" s="82"/>
    </row>
    <row r="708" spans="1:13" x14ac:dyDescent="0.2">
      <c r="A708" s="28" t="s">
        <v>390</v>
      </c>
      <c r="B708" s="28" t="s">
        <v>153</v>
      </c>
      <c r="C708" s="28">
        <v>4.5499999999999999E-2</v>
      </c>
      <c r="D708" s="31">
        <v>42397.791666666664</v>
      </c>
      <c r="E708" s="16">
        <v>1110</v>
      </c>
      <c r="F708" s="16" t="s">
        <v>153</v>
      </c>
      <c r="G708" s="16">
        <f t="shared" si="34"/>
        <v>50.504999999999995</v>
      </c>
      <c r="H708" s="40">
        <v>-19.5</v>
      </c>
      <c r="I708" s="40">
        <v>-41.02</v>
      </c>
      <c r="J708" s="16">
        <v>59</v>
      </c>
      <c r="K708" s="16">
        <v>166.5</v>
      </c>
      <c r="L708" s="16" t="s">
        <v>151</v>
      </c>
      <c r="M708" s="82"/>
    </row>
    <row r="709" spans="1:13" x14ac:dyDescent="0.2">
      <c r="A709" s="28" t="s">
        <v>390</v>
      </c>
      <c r="B709" s="28" t="s">
        <v>153</v>
      </c>
      <c r="C709" s="28">
        <v>4.5900000000000003E-2</v>
      </c>
      <c r="D709" s="31">
        <v>42395.791666666664</v>
      </c>
      <c r="E709" s="16">
        <v>1110</v>
      </c>
      <c r="F709" s="16" t="s">
        <v>153</v>
      </c>
      <c r="G709" s="16">
        <f t="shared" si="34"/>
        <v>50.949000000000005</v>
      </c>
      <c r="H709" s="40">
        <v>-19.5</v>
      </c>
      <c r="I709" s="40">
        <v>-41.02</v>
      </c>
      <c r="J709" s="16">
        <v>59</v>
      </c>
      <c r="K709" s="16">
        <v>166.5</v>
      </c>
      <c r="L709" s="16" t="s">
        <v>151</v>
      </c>
      <c r="M709" s="82"/>
    </row>
    <row r="710" spans="1:13" x14ac:dyDescent="0.2">
      <c r="A710" s="28" t="s">
        <v>394</v>
      </c>
      <c r="B710" s="28">
        <v>2E-3</v>
      </c>
      <c r="C710" s="28" t="s">
        <v>153</v>
      </c>
      <c r="D710" s="31">
        <v>42440.791666666664</v>
      </c>
      <c r="E710" s="16">
        <v>403</v>
      </c>
      <c r="F710" s="16">
        <f>B710*E710</f>
        <v>0.80600000000000005</v>
      </c>
      <c r="G710" s="16" t="s">
        <v>153</v>
      </c>
      <c r="H710" s="40">
        <v>-19.5</v>
      </c>
      <c r="I710" s="40">
        <v>-41.02</v>
      </c>
      <c r="J710" s="16">
        <v>60</v>
      </c>
      <c r="K710" s="16">
        <v>27</v>
      </c>
      <c r="L710" s="16" t="s">
        <v>151</v>
      </c>
      <c r="M710" s="82"/>
    </row>
    <row r="711" spans="1:13" x14ac:dyDescent="0.2">
      <c r="A711" s="28" t="s">
        <v>394</v>
      </c>
      <c r="B711" s="28">
        <v>2.2000000000000001E-3</v>
      </c>
      <c r="C711" s="28" t="s">
        <v>153</v>
      </c>
      <c r="D711" s="31">
        <v>42440.291666666664</v>
      </c>
      <c r="E711" s="16">
        <v>403</v>
      </c>
      <c r="F711" s="16">
        <f>B711*E711</f>
        <v>0.88660000000000005</v>
      </c>
      <c r="G711" s="16" t="s">
        <v>153</v>
      </c>
      <c r="H711" s="40">
        <v>-19.5</v>
      </c>
      <c r="I711" s="40">
        <v>-41.02</v>
      </c>
      <c r="J711" s="16">
        <v>60</v>
      </c>
      <c r="K711" s="16">
        <v>27</v>
      </c>
      <c r="L711" s="16" t="s">
        <v>151</v>
      </c>
      <c r="M711" s="82"/>
    </row>
    <row r="712" spans="1:13" x14ac:dyDescent="0.2">
      <c r="A712" s="28" t="s">
        <v>394</v>
      </c>
      <c r="B712" s="28" t="s">
        <v>153</v>
      </c>
      <c r="C712" s="28">
        <v>8.2000000000000007E-3</v>
      </c>
      <c r="D712" s="31">
        <v>42438.291666666664</v>
      </c>
      <c r="E712" s="16">
        <v>403</v>
      </c>
      <c r="F712" s="16" t="s">
        <v>153</v>
      </c>
      <c r="G712" s="16">
        <f t="shared" ref="G712:G721" si="35">E712*C712</f>
        <v>3.3046000000000002</v>
      </c>
      <c r="H712" s="40">
        <v>-19.5</v>
      </c>
      <c r="I712" s="40">
        <v>-41.02</v>
      </c>
      <c r="J712" s="16">
        <v>60</v>
      </c>
      <c r="K712" s="16">
        <v>27</v>
      </c>
      <c r="L712" s="16" t="s">
        <v>151</v>
      </c>
      <c r="M712" s="82"/>
    </row>
    <row r="713" spans="1:13" x14ac:dyDescent="0.2">
      <c r="A713" s="28" t="s">
        <v>394</v>
      </c>
      <c r="B713" s="28" t="s">
        <v>153</v>
      </c>
      <c r="C713" s="28">
        <v>1.4200000000000001E-2</v>
      </c>
      <c r="D713" s="31">
        <v>42431.791666666664</v>
      </c>
      <c r="E713" s="16">
        <v>403</v>
      </c>
      <c r="F713" s="16" t="s">
        <v>153</v>
      </c>
      <c r="G713" s="16">
        <f t="shared" si="35"/>
        <v>5.7225999999999999</v>
      </c>
      <c r="H713" s="40">
        <v>-19.5</v>
      </c>
      <c r="I713" s="40">
        <v>-41.02</v>
      </c>
      <c r="J713" s="16">
        <v>60</v>
      </c>
      <c r="K713" s="16">
        <v>27</v>
      </c>
      <c r="L713" s="16" t="s">
        <v>151</v>
      </c>
      <c r="M713" s="82"/>
    </row>
    <row r="714" spans="1:13" x14ac:dyDescent="0.2">
      <c r="A714" s="28" t="s">
        <v>394</v>
      </c>
      <c r="B714" s="28" t="s">
        <v>153</v>
      </c>
      <c r="C714" s="28">
        <v>1.6799999999999999E-2</v>
      </c>
      <c r="D714" s="31">
        <v>42432.291666666664</v>
      </c>
      <c r="E714" s="16">
        <v>403</v>
      </c>
      <c r="F714" s="16" t="s">
        <v>153</v>
      </c>
      <c r="G714" s="16">
        <f t="shared" si="35"/>
        <v>6.7703999999999995</v>
      </c>
      <c r="H714" s="40">
        <v>-19.5</v>
      </c>
      <c r="I714" s="40">
        <v>-41.02</v>
      </c>
      <c r="J714" s="16">
        <v>60</v>
      </c>
      <c r="K714" s="16">
        <v>27</v>
      </c>
      <c r="L714" s="16" t="s">
        <v>151</v>
      </c>
      <c r="M714" s="82"/>
    </row>
    <row r="715" spans="1:13" x14ac:dyDescent="0.2">
      <c r="A715" s="28" t="s">
        <v>394</v>
      </c>
      <c r="B715" s="28" t="s">
        <v>153</v>
      </c>
      <c r="C715" s="28">
        <v>2.2700000000000001E-2</v>
      </c>
      <c r="D715" s="31">
        <v>42395.791666666664</v>
      </c>
      <c r="E715" s="16">
        <v>1110</v>
      </c>
      <c r="F715" s="16" t="s">
        <v>153</v>
      </c>
      <c r="G715" s="16">
        <f t="shared" si="35"/>
        <v>25.197000000000003</v>
      </c>
      <c r="H715" s="40">
        <v>-19.5</v>
      </c>
      <c r="I715" s="40">
        <v>-41.02</v>
      </c>
      <c r="J715" s="16">
        <v>60</v>
      </c>
      <c r="K715" s="16">
        <v>166.5</v>
      </c>
      <c r="L715" s="16" t="s">
        <v>151</v>
      </c>
      <c r="M715" s="82"/>
    </row>
    <row r="716" spans="1:13" x14ac:dyDescent="0.2">
      <c r="A716" s="28" t="s">
        <v>394</v>
      </c>
      <c r="B716" s="28" t="s">
        <v>153</v>
      </c>
      <c r="C716" s="28">
        <v>2.5999999999999999E-2</v>
      </c>
      <c r="D716" s="31">
        <v>42396.791666666664</v>
      </c>
      <c r="E716" s="16">
        <v>1110</v>
      </c>
      <c r="F716" s="16" t="s">
        <v>153</v>
      </c>
      <c r="G716" s="16">
        <f t="shared" si="35"/>
        <v>28.86</v>
      </c>
      <c r="H716" s="40">
        <v>-19.5</v>
      </c>
      <c r="I716" s="40">
        <v>-41.02</v>
      </c>
      <c r="J716" s="16">
        <v>60</v>
      </c>
      <c r="K716" s="16">
        <v>166.5</v>
      </c>
      <c r="L716" s="16" t="s">
        <v>151</v>
      </c>
      <c r="M716" s="82"/>
    </row>
    <row r="717" spans="1:13" x14ac:dyDescent="0.2">
      <c r="A717" s="28" t="s">
        <v>394</v>
      </c>
      <c r="B717" s="28" t="s">
        <v>153</v>
      </c>
      <c r="C717" s="28">
        <v>3.0200000000000001E-2</v>
      </c>
      <c r="D717" s="31">
        <v>42398.791666666664</v>
      </c>
      <c r="E717" s="16">
        <v>1110</v>
      </c>
      <c r="F717" s="16" t="s">
        <v>153</v>
      </c>
      <c r="G717" s="16">
        <f t="shared" si="35"/>
        <v>33.521999999999998</v>
      </c>
      <c r="H717" s="40">
        <v>-19.5</v>
      </c>
      <c r="I717" s="40">
        <v>-41.02</v>
      </c>
      <c r="J717" s="16">
        <v>60</v>
      </c>
      <c r="K717" s="16">
        <v>166.5</v>
      </c>
      <c r="L717" s="16" t="s">
        <v>151</v>
      </c>
      <c r="M717" s="82"/>
    </row>
    <row r="718" spans="1:13" x14ac:dyDescent="0.2">
      <c r="A718" s="28" t="s">
        <v>394</v>
      </c>
      <c r="B718" s="28" t="s">
        <v>153</v>
      </c>
      <c r="C718" s="28">
        <v>3.2300000000000002E-2</v>
      </c>
      <c r="D718" s="31">
        <v>42396.291666666664</v>
      </c>
      <c r="E718" s="16">
        <v>1110</v>
      </c>
      <c r="F718" s="16" t="s">
        <v>153</v>
      </c>
      <c r="G718" s="16">
        <f t="shared" si="35"/>
        <v>35.853000000000002</v>
      </c>
      <c r="H718" s="40">
        <v>-19.5</v>
      </c>
      <c r="I718" s="40">
        <v>-41.02</v>
      </c>
      <c r="J718" s="16">
        <v>60</v>
      </c>
      <c r="K718" s="16">
        <v>166.5</v>
      </c>
      <c r="L718" s="16" t="s">
        <v>151</v>
      </c>
      <c r="M718" s="82"/>
    </row>
    <row r="719" spans="1:13" x14ac:dyDescent="0.2">
      <c r="A719" s="28" t="s">
        <v>394</v>
      </c>
      <c r="B719" s="28" t="s">
        <v>153</v>
      </c>
      <c r="C719" s="28">
        <v>3.4099999999999998E-2</v>
      </c>
      <c r="D719" s="31">
        <v>42395.291666666664</v>
      </c>
      <c r="E719" s="16">
        <v>1110</v>
      </c>
      <c r="F719" s="16" t="s">
        <v>153</v>
      </c>
      <c r="G719" s="16">
        <f t="shared" si="35"/>
        <v>37.850999999999999</v>
      </c>
      <c r="H719" s="40">
        <v>-19.5</v>
      </c>
      <c r="I719" s="40">
        <v>-41.02</v>
      </c>
      <c r="J719" s="16">
        <v>60</v>
      </c>
      <c r="K719" s="16">
        <v>166.5</v>
      </c>
      <c r="L719" s="16" t="s">
        <v>151</v>
      </c>
      <c r="M719" s="82"/>
    </row>
    <row r="720" spans="1:13" x14ac:dyDescent="0.2">
      <c r="A720" s="28" t="s">
        <v>394</v>
      </c>
      <c r="B720" s="28" t="s">
        <v>153</v>
      </c>
      <c r="C720" s="28">
        <v>6.4799999999999996E-2</v>
      </c>
      <c r="D720" s="31">
        <v>42397.291666666664</v>
      </c>
      <c r="E720" s="16">
        <v>1110</v>
      </c>
      <c r="F720" s="16" t="s">
        <v>153</v>
      </c>
      <c r="G720" s="16">
        <f t="shared" si="35"/>
        <v>71.927999999999997</v>
      </c>
      <c r="H720" s="40">
        <v>-19.5</v>
      </c>
      <c r="I720" s="40">
        <v>-41.02</v>
      </c>
      <c r="J720" s="16">
        <v>60</v>
      </c>
      <c r="K720" s="16">
        <v>166.5</v>
      </c>
      <c r="L720" s="16" t="s">
        <v>151</v>
      </c>
      <c r="M720" s="82"/>
    </row>
    <row r="721" spans="1:13" x14ac:dyDescent="0.2">
      <c r="A721" s="28" t="s">
        <v>398</v>
      </c>
      <c r="B721" s="28">
        <v>1.2E-2</v>
      </c>
      <c r="C721" s="28">
        <v>3.7100000000000001E-2</v>
      </c>
      <c r="D721" s="31">
        <v>42401.291666666664</v>
      </c>
      <c r="E721" s="16">
        <v>11.6</v>
      </c>
      <c r="F721" s="16">
        <f t="shared" ref="F721:F739" si="36">B721*E721</f>
        <v>0.13919999999999999</v>
      </c>
      <c r="G721" s="16">
        <f t="shared" si="35"/>
        <v>0.43036000000000002</v>
      </c>
      <c r="H721" s="40">
        <v>-19.5</v>
      </c>
      <c r="I721" s="40">
        <v>-41</v>
      </c>
      <c r="J721" s="16">
        <v>59</v>
      </c>
      <c r="K721" s="16">
        <v>11.6</v>
      </c>
      <c r="L721" s="16" t="s">
        <v>151</v>
      </c>
      <c r="M721" s="82"/>
    </row>
    <row r="722" spans="1:13" x14ac:dyDescent="0.2">
      <c r="A722" s="28" t="s">
        <v>398</v>
      </c>
      <c r="B722" s="28">
        <v>1.2E-2</v>
      </c>
      <c r="C722" s="28" t="s">
        <v>153</v>
      </c>
      <c r="D722" s="31">
        <v>42401.291666666664</v>
      </c>
      <c r="E722" s="16">
        <v>11.6</v>
      </c>
      <c r="F722" s="16">
        <f t="shared" si="36"/>
        <v>0.13919999999999999</v>
      </c>
      <c r="G722" s="16" t="s">
        <v>153</v>
      </c>
      <c r="H722" s="40">
        <v>-20.29</v>
      </c>
      <c r="I722" s="40">
        <v>-43.06</v>
      </c>
      <c r="J722" s="16">
        <v>59</v>
      </c>
      <c r="K722" s="16">
        <v>11.6</v>
      </c>
      <c r="L722" s="16" t="s">
        <v>151</v>
      </c>
      <c r="M722" s="82"/>
    </row>
    <row r="723" spans="1:13" x14ac:dyDescent="0.2">
      <c r="A723" s="28" t="s">
        <v>398</v>
      </c>
      <c r="B723" s="28">
        <v>2.5999999999999999E-3</v>
      </c>
      <c r="C723" s="28">
        <v>1.14E-2</v>
      </c>
      <c r="D723" s="31">
        <v>42482.791666666664</v>
      </c>
      <c r="E723" s="28">
        <v>240</v>
      </c>
      <c r="F723" s="16">
        <f t="shared" si="36"/>
        <v>0.624</v>
      </c>
      <c r="G723" s="16">
        <f>E723*C723</f>
        <v>2.7360000000000002</v>
      </c>
      <c r="H723" s="40">
        <v>-19.5</v>
      </c>
      <c r="I723" s="40">
        <v>-41.02</v>
      </c>
      <c r="J723" s="16">
        <v>59</v>
      </c>
      <c r="K723" s="16">
        <v>9.6</v>
      </c>
      <c r="L723" s="16" t="s">
        <v>151</v>
      </c>
      <c r="M723" s="82"/>
    </row>
    <row r="724" spans="1:13" x14ac:dyDescent="0.2">
      <c r="A724" s="28" t="s">
        <v>398</v>
      </c>
      <c r="B724" s="28">
        <v>2.5999999999999999E-3</v>
      </c>
      <c r="C724" s="28">
        <v>1.1599999999999999E-2</v>
      </c>
      <c r="D724" s="31">
        <v>42474.791666666664</v>
      </c>
      <c r="E724" s="28">
        <v>240</v>
      </c>
      <c r="F724" s="16">
        <f t="shared" si="36"/>
        <v>0.624</v>
      </c>
      <c r="G724" s="16">
        <f>E724*C724</f>
        <v>2.7839999999999998</v>
      </c>
      <c r="H724" s="40">
        <v>-19.5</v>
      </c>
      <c r="I724" s="40">
        <v>-41.02</v>
      </c>
      <c r="J724" s="16">
        <v>59</v>
      </c>
      <c r="K724" s="16">
        <v>9.6</v>
      </c>
      <c r="L724" s="16" t="s">
        <v>151</v>
      </c>
      <c r="M724" s="82"/>
    </row>
    <row r="725" spans="1:13" x14ac:dyDescent="0.2">
      <c r="A725" s="28" t="s">
        <v>398</v>
      </c>
      <c r="B725" s="28">
        <v>2.5999999999999999E-3</v>
      </c>
      <c r="C725" s="28" t="s">
        <v>153</v>
      </c>
      <c r="D725" s="31">
        <v>42463.791666666664</v>
      </c>
      <c r="E725" s="28">
        <v>240</v>
      </c>
      <c r="F725" s="16">
        <f t="shared" si="36"/>
        <v>0.624</v>
      </c>
      <c r="G725" s="16" t="s">
        <v>153</v>
      </c>
      <c r="H725" s="40">
        <v>-19.5</v>
      </c>
      <c r="I725" s="40">
        <v>-41.02</v>
      </c>
      <c r="J725" s="16">
        <v>59</v>
      </c>
      <c r="K725" s="16">
        <v>9.6</v>
      </c>
      <c r="L725" s="16" t="s">
        <v>151</v>
      </c>
      <c r="M725" s="82"/>
    </row>
    <row r="726" spans="1:13" x14ac:dyDescent="0.2">
      <c r="A726" s="28" t="s">
        <v>398</v>
      </c>
      <c r="B726" s="28">
        <v>2.5999999999999999E-3</v>
      </c>
      <c r="C726" s="28" t="s">
        <v>153</v>
      </c>
      <c r="D726" s="31">
        <v>42484.791666666664</v>
      </c>
      <c r="E726" s="28">
        <v>240</v>
      </c>
      <c r="F726" s="16">
        <f t="shared" si="36"/>
        <v>0.624</v>
      </c>
      <c r="G726" s="16" t="s">
        <v>153</v>
      </c>
      <c r="H726" s="40">
        <v>-19.5</v>
      </c>
      <c r="I726" s="40">
        <v>-41.02</v>
      </c>
      <c r="J726" s="16">
        <v>59</v>
      </c>
      <c r="K726" s="16">
        <v>9.6</v>
      </c>
      <c r="L726" s="16" t="s">
        <v>151</v>
      </c>
      <c r="M726" s="82"/>
    </row>
    <row r="727" spans="1:13" x14ac:dyDescent="0.2">
      <c r="A727" s="28" t="s">
        <v>398</v>
      </c>
      <c r="B727" s="28">
        <v>2.8E-3</v>
      </c>
      <c r="C727" s="28">
        <v>8.0000000000000002E-3</v>
      </c>
      <c r="D727" s="31">
        <v>42485.791666666664</v>
      </c>
      <c r="E727" s="28">
        <v>240</v>
      </c>
      <c r="F727" s="16">
        <f t="shared" si="36"/>
        <v>0.67200000000000004</v>
      </c>
      <c r="G727" s="16">
        <f>E727*C727</f>
        <v>1.92</v>
      </c>
      <c r="H727" s="40">
        <v>-19.5</v>
      </c>
      <c r="I727" s="40">
        <v>-41.02</v>
      </c>
      <c r="J727" s="16">
        <v>59</v>
      </c>
      <c r="K727" s="16">
        <v>9.6</v>
      </c>
      <c r="L727" s="16" t="s">
        <v>151</v>
      </c>
      <c r="M727" s="82"/>
    </row>
    <row r="728" spans="1:13" x14ac:dyDescent="0.2">
      <c r="A728" s="28" t="s">
        <v>398</v>
      </c>
      <c r="B728" s="28">
        <v>2.8E-3</v>
      </c>
      <c r="C728" s="28">
        <v>0.01</v>
      </c>
      <c r="D728" s="31">
        <v>42482.291666666664</v>
      </c>
      <c r="E728" s="28">
        <v>240</v>
      </c>
      <c r="F728" s="16">
        <f t="shared" si="36"/>
        <v>0.67200000000000004</v>
      </c>
      <c r="G728" s="16">
        <f>E728*C728</f>
        <v>2.4</v>
      </c>
      <c r="H728" s="40">
        <v>-19.5</v>
      </c>
      <c r="I728" s="40">
        <v>-41.02</v>
      </c>
      <c r="J728" s="16">
        <v>59</v>
      </c>
      <c r="K728" s="16">
        <v>9.6</v>
      </c>
      <c r="L728" s="16" t="s">
        <v>151</v>
      </c>
      <c r="M728" s="82"/>
    </row>
    <row r="729" spans="1:13" x14ac:dyDescent="0.2">
      <c r="A729" s="28" t="s">
        <v>398</v>
      </c>
      <c r="B729" s="28">
        <v>2E-3</v>
      </c>
      <c r="C729" s="28" t="s">
        <v>153</v>
      </c>
      <c r="D729" s="31">
        <v>42440.291666666664</v>
      </c>
      <c r="E729" s="16">
        <v>403</v>
      </c>
      <c r="F729" s="16">
        <f t="shared" si="36"/>
        <v>0.80600000000000005</v>
      </c>
      <c r="G729" s="16" t="s">
        <v>153</v>
      </c>
      <c r="H729" s="40">
        <v>-19.5</v>
      </c>
      <c r="I729" s="40">
        <v>-41.02</v>
      </c>
      <c r="J729" s="16">
        <v>59</v>
      </c>
      <c r="K729" s="16">
        <v>27</v>
      </c>
      <c r="L729" s="16" t="s">
        <v>151</v>
      </c>
      <c r="M729" s="82"/>
    </row>
    <row r="730" spans="1:13" x14ac:dyDescent="0.2">
      <c r="A730" s="28" t="s">
        <v>398</v>
      </c>
      <c r="B730" s="28">
        <v>2E-3</v>
      </c>
      <c r="C730" s="28" t="s">
        <v>153</v>
      </c>
      <c r="D730" s="31">
        <v>42440.791666666664</v>
      </c>
      <c r="E730" s="16">
        <v>403</v>
      </c>
      <c r="F730" s="16">
        <f t="shared" si="36"/>
        <v>0.80600000000000005</v>
      </c>
      <c r="G730" s="16" t="s">
        <v>153</v>
      </c>
      <c r="H730" s="40">
        <v>-19.5</v>
      </c>
      <c r="I730" s="40">
        <v>-41.02</v>
      </c>
      <c r="J730" s="16">
        <v>59</v>
      </c>
      <c r="K730" s="16">
        <v>27</v>
      </c>
      <c r="L730" s="16" t="s">
        <v>151</v>
      </c>
      <c r="M730" s="82"/>
    </row>
    <row r="731" spans="1:13" x14ac:dyDescent="0.2">
      <c r="A731" s="28" t="s">
        <v>398</v>
      </c>
      <c r="B731" s="28">
        <v>7.3999999999999996E-2</v>
      </c>
      <c r="C731" s="28">
        <v>5.2299999999999999E-2</v>
      </c>
      <c r="D731" s="31">
        <v>42401.791666666664</v>
      </c>
      <c r="E731" s="16">
        <v>11.6</v>
      </c>
      <c r="F731" s="16">
        <f t="shared" si="36"/>
        <v>0.85839999999999994</v>
      </c>
      <c r="G731" s="16">
        <f>E731*C731</f>
        <v>0.60668</v>
      </c>
      <c r="H731" s="40">
        <v>-19.53</v>
      </c>
      <c r="I731" s="40">
        <v>-40.630000000000003</v>
      </c>
      <c r="J731" s="16">
        <v>59</v>
      </c>
      <c r="K731" s="16">
        <v>11.6</v>
      </c>
      <c r="L731" s="16" t="s">
        <v>151</v>
      </c>
      <c r="M731" s="82"/>
    </row>
    <row r="732" spans="1:13" x14ac:dyDescent="0.2">
      <c r="A732" s="28" t="s">
        <v>398</v>
      </c>
      <c r="B732" s="28">
        <v>3.5999999999999999E-3</v>
      </c>
      <c r="C732" s="28">
        <v>1.1599999999999999E-2</v>
      </c>
      <c r="D732" s="31">
        <v>42464.291666666664</v>
      </c>
      <c r="E732" s="28">
        <v>240</v>
      </c>
      <c r="F732" s="16">
        <f t="shared" si="36"/>
        <v>0.86399999999999999</v>
      </c>
      <c r="G732" s="16">
        <f>E732*C732</f>
        <v>2.7839999999999998</v>
      </c>
      <c r="H732" s="40">
        <v>-19.5</v>
      </c>
      <c r="I732" s="40">
        <v>-41.02</v>
      </c>
      <c r="J732" s="16">
        <v>59</v>
      </c>
      <c r="K732" s="16">
        <v>9.6</v>
      </c>
      <c r="L732" s="16" t="s">
        <v>151</v>
      </c>
      <c r="M732" s="82"/>
    </row>
    <row r="733" spans="1:13" x14ac:dyDescent="0.2">
      <c r="A733" s="28" t="s">
        <v>398</v>
      </c>
      <c r="B733" s="28">
        <v>2.2000000000000001E-3</v>
      </c>
      <c r="C733" s="28" t="s">
        <v>153</v>
      </c>
      <c r="D733" s="31">
        <v>42443.291666666664</v>
      </c>
      <c r="E733" s="16">
        <v>403</v>
      </c>
      <c r="F733" s="16">
        <f t="shared" si="36"/>
        <v>0.88660000000000005</v>
      </c>
      <c r="G733" s="16" t="s">
        <v>153</v>
      </c>
      <c r="H733" s="40">
        <v>-19.5</v>
      </c>
      <c r="I733" s="40">
        <v>-41.02</v>
      </c>
      <c r="J733" s="16">
        <v>59</v>
      </c>
      <c r="K733" s="16">
        <v>27</v>
      </c>
      <c r="L733" s="16" t="s">
        <v>151</v>
      </c>
      <c r="M733" s="82"/>
    </row>
    <row r="734" spans="1:13" x14ac:dyDescent="0.2">
      <c r="A734" s="28" t="s">
        <v>398</v>
      </c>
      <c r="B734" s="28">
        <v>2.3999999999999998E-3</v>
      </c>
      <c r="C734" s="28" t="s">
        <v>153</v>
      </c>
      <c r="D734" s="31">
        <v>42446.791666666664</v>
      </c>
      <c r="E734" s="16">
        <v>403</v>
      </c>
      <c r="F734" s="16">
        <f t="shared" si="36"/>
        <v>0.96719999999999995</v>
      </c>
      <c r="G734" s="16" t="s">
        <v>153</v>
      </c>
      <c r="H734" s="40">
        <v>-19.5</v>
      </c>
      <c r="I734" s="40">
        <v>-41.02</v>
      </c>
      <c r="J734" s="16">
        <v>59</v>
      </c>
      <c r="K734" s="16">
        <v>27</v>
      </c>
      <c r="L734" s="16" t="s">
        <v>151</v>
      </c>
      <c r="M734" s="82"/>
    </row>
    <row r="735" spans="1:13" x14ac:dyDescent="0.2">
      <c r="A735" s="28" t="s">
        <v>398</v>
      </c>
      <c r="B735" s="28">
        <v>4.4000000000000003E-3</v>
      </c>
      <c r="C735" s="28">
        <v>2.1000000000000001E-2</v>
      </c>
      <c r="D735" s="31">
        <v>42463.291666666664</v>
      </c>
      <c r="E735" s="28">
        <v>240</v>
      </c>
      <c r="F735" s="16">
        <f t="shared" si="36"/>
        <v>1.056</v>
      </c>
      <c r="G735" s="16">
        <f>E735*C735</f>
        <v>5.04</v>
      </c>
      <c r="H735" s="40">
        <v>-19.5</v>
      </c>
      <c r="I735" s="40">
        <v>-41.02</v>
      </c>
      <c r="J735" s="16">
        <v>59</v>
      </c>
      <c r="K735" s="16">
        <v>9.6</v>
      </c>
      <c r="L735" s="16" t="s">
        <v>151</v>
      </c>
      <c r="M735" s="82"/>
    </row>
    <row r="736" spans="1:13" x14ac:dyDescent="0.2">
      <c r="A736" s="28" t="s">
        <v>398</v>
      </c>
      <c r="B736" s="28">
        <v>3.0000000000000001E-3</v>
      </c>
      <c r="C736" s="28">
        <v>1.26E-2</v>
      </c>
      <c r="D736" s="31">
        <v>42442.791666666664</v>
      </c>
      <c r="E736" s="16">
        <v>403</v>
      </c>
      <c r="F736" s="16">
        <f t="shared" si="36"/>
        <v>1.2090000000000001</v>
      </c>
      <c r="G736" s="16">
        <f>E736*C736</f>
        <v>5.0777999999999999</v>
      </c>
      <c r="H736" s="40">
        <v>-19.5</v>
      </c>
      <c r="I736" s="40">
        <v>-41.02</v>
      </c>
      <c r="J736" s="16">
        <v>59</v>
      </c>
      <c r="K736" s="16">
        <v>27</v>
      </c>
      <c r="L736" s="16" t="s">
        <v>151</v>
      </c>
      <c r="M736" s="82"/>
    </row>
    <row r="737" spans="1:13" x14ac:dyDescent="0.2">
      <c r="A737" s="28" t="s">
        <v>398</v>
      </c>
      <c r="B737" s="28">
        <v>5.1999999999999998E-3</v>
      </c>
      <c r="C737" s="28" t="s">
        <v>153</v>
      </c>
      <c r="D737" s="31">
        <v>42464.791666666664</v>
      </c>
      <c r="E737" s="28">
        <v>240</v>
      </c>
      <c r="F737" s="16">
        <f t="shared" si="36"/>
        <v>1.248</v>
      </c>
      <c r="G737" s="16" t="s">
        <v>153</v>
      </c>
      <c r="H737" s="40">
        <v>-19.5</v>
      </c>
      <c r="I737" s="40">
        <v>-41.02</v>
      </c>
      <c r="J737" s="16">
        <v>59</v>
      </c>
      <c r="K737" s="16">
        <v>9.6</v>
      </c>
      <c r="L737" s="16" t="s">
        <v>151</v>
      </c>
      <c r="M737" s="82"/>
    </row>
    <row r="738" spans="1:13" x14ac:dyDescent="0.2">
      <c r="A738" s="28" t="s">
        <v>398</v>
      </c>
      <c r="B738" s="28">
        <v>4.4000000000000003E-3</v>
      </c>
      <c r="C738" s="28">
        <v>2.52E-2</v>
      </c>
      <c r="D738" s="31">
        <v>42442.791666666664</v>
      </c>
      <c r="E738" s="16">
        <v>403</v>
      </c>
      <c r="F738" s="16">
        <f t="shared" si="36"/>
        <v>1.7732000000000001</v>
      </c>
      <c r="G738" s="16">
        <f t="shared" ref="G738:G765" si="37">E738*C738</f>
        <v>10.1556</v>
      </c>
      <c r="H738" s="40">
        <v>-19.5</v>
      </c>
      <c r="I738" s="40">
        <v>-41.02</v>
      </c>
      <c r="J738" s="16">
        <v>59</v>
      </c>
      <c r="K738" s="16">
        <v>27</v>
      </c>
      <c r="L738" s="16" t="s">
        <v>151</v>
      </c>
      <c r="M738" s="82"/>
    </row>
    <row r="739" spans="1:13" x14ac:dyDescent="0.2">
      <c r="A739" s="28" t="s">
        <v>398</v>
      </c>
      <c r="B739" s="28">
        <v>1.7000000000000001E-2</v>
      </c>
      <c r="C739" s="28">
        <v>4.1200000000000001E-2</v>
      </c>
      <c r="D739" s="31">
        <v>42395.291666666664</v>
      </c>
      <c r="E739" s="16">
        <v>1110</v>
      </c>
      <c r="F739" s="16">
        <f t="shared" si="36"/>
        <v>18.87</v>
      </c>
      <c r="G739" s="16">
        <f t="shared" si="37"/>
        <v>45.731999999999999</v>
      </c>
      <c r="H739" s="40">
        <v>-19.5</v>
      </c>
      <c r="I739" s="40">
        <v>-41.02</v>
      </c>
      <c r="J739" s="16">
        <v>59</v>
      </c>
      <c r="K739" s="16">
        <v>166.5</v>
      </c>
      <c r="L739" s="16" t="s">
        <v>151</v>
      </c>
      <c r="M739" s="82"/>
    </row>
    <row r="740" spans="1:13" x14ac:dyDescent="0.2">
      <c r="A740" s="28" t="s">
        <v>398</v>
      </c>
      <c r="B740" s="28" t="s">
        <v>153</v>
      </c>
      <c r="C740" s="28">
        <v>1.7299999999999999E-2</v>
      </c>
      <c r="D740" s="31">
        <v>42431.791666666664</v>
      </c>
      <c r="E740" s="16">
        <v>27</v>
      </c>
      <c r="F740" s="16" t="s">
        <v>153</v>
      </c>
      <c r="G740" s="16">
        <f t="shared" si="37"/>
        <v>0.46709999999999996</v>
      </c>
      <c r="H740" s="40">
        <v>-20.27</v>
      </c>
      <c r="I740" s="40">
        <v>-42.99</v>
      </c>
      <c r="J740" s="16">
        <v>59</v>
      </c>
      <c r="K740" s="16">
        <v>27</v>
      </c>
      <c r="L740" s="16" t="s">
        <v>151</v>
      </c>
      <c r="M740" s="82"/>
    </row>
    <row r="741" spans="1:13" x14ac:dyDescent="0.2">
      <c r="A741" s="28" t="s">
        <v>398</v>
      </c>
      <c r="B741" s="28" t="s">
        <v>153</v>
      </c>
      <c r="C741" s="28">
        <v>1.7899999999999999E-2</v>
      </c>
      <c r="D741" s="31">
        <v>42431.791666666664</v>
      </c>
      <c r="E741" s="16">
        <v>27</v>
      </c>
      <c r="F741" s="16" t="s">
        <v>153</v>
      </c>
      <c r="G741" s="16">
        <f t="shared" si="37"/>
        <v>0.48329999999999995</v>
      </c>
      <c r="H741" s="40">
        <v>-19.5</v>
      </c>
      <c r="I741" s="40">
        <v>-41.02</v>
      </c>
      <c r="J741" s="16">
        <v>59</v>
      </c>
      <c r="K741" s="16">
        <v>27</v>
      </c>
      <c r="L741" s="16" t="s">
        <v>151</v>
      </c>
      <c r="M741" s="82"/>
    </row>
    <row r="742" spans="1:13" x14ac:dyDescent="0.2">
      <c r="A742" s="28" t="s">
        <v>398</v>
      </c>
      <c r="B742" s="28" t="s">
        <v>153</v>
      </c>
      <c r="C742" s="28">
        <v>2.0199999999999999E-2</v>
      </c>
      <c r="D742" s="31">
        <v>42432.291666666664</v>
      </c>
      <c r="E742" s="16">
        <v>27</v>
      </c>
      <c r="F742" s="16" t="s">
        <v>153</v>
      </c>
      <c r="G742" s="16">
        <f t="shared" si="37"/>
        <v>0.5454</v>
      </c>
      <c r="H742" s="40">
        <v>-20.27</v>
      </c>
      <c r="I742" s="40">
        <v>-42.99</v>
      </c>
      <c r="J742" s="16">
        <v>59</v>
      </c>
      <c r="K742" s="16">
        <v>27</v>
      </c>
      <c r="L742" s="16" t="s">
        <v>151</v>
      </c>
      <c r="M742" s="82"/>
    </row>
    <row r="743" spans="1:13" x14ac:dyDescent="0.2">
      <c r="A743" s="28" t="s">
        <v>398</v>
      </c>
      <c r="B743" s="28" t="s">
        <v>153</v>
      </c>
      <c r="C743" s="28">
        <v>2.2800000000000001E-2</v>
      </c>
      <c r="D743" s="31">
        <v>42432.291666666664</v>
      </c>
      <c r="E743" s="16">
        <v>27</v>
      </c>
      <c r="F743" s="16" t="s">
        <v>153</v>
      </c>
      <c r="G743" s="16">
        <f t="shared" si="37"/>
        <v>0.61560000000000004</v>
      </c>
      <c r="H743" s="40">
        <v>-20.27</v>
      </c>
      <c r="I743" s="40">
        <v>-42.99</v>
      </c>
      <c r="J743" s="16">
        <v>59</v>
      </c>
      <c r="K743" s="16">
        <v>27</v>
      </c>
      <c r="L743" s="16" t="s">
        <v>151</v>
      </c>
      <c r="M743" s="82"/>
    </row>
    <row r="744" spans="1:13" x14ac:dyDescent="0.2">
      <c r="A744" s="28" t="s">
        <v>398</v>
      </c>
      <c r="B744" s="28" t="s">
        <v>153</v>
      </c>
      <c r="C744" s="28">
        <v>9.5999999999999992E-3</v>
      </c>
      <c r="D744" s="31">
        <v>42399.291666666664</v>
      </c>
      <c r="E744" s="16">
        <v>1110</v>
      </c>
      <c r="F744" s="16" t="s">
        <v>153</v>
      </c>
      <c r="G744" s="16">
        <f t="shared" si="37"/>
        <v>10.655999999999999</v>
      </c>
      <c r="H744" s="40">
        <v>-19.5</v>
      </c>
      <c r="I744" s="40">
        <v>-41.02</v>
      </c>
      <c r="J744" s="16">
        <v>59</v>
      </c>
      <c r="K744" s="16">
        <v>166.5</v>
      </c>
      <c r="L744" s="16" t="s">
        <v>151</v>
      </c>
      <c r="M744" s="82"/>
    </row>
    <row r="745" spans="1:13" x14ac:dyDescent="0.2">
      <c r="A745" s="28" t="s">
        <v>398</v>
      </c>
      <c r="B745" s="28" t="s">
        <v>153</v>
      </c>
      <c r="C745" s="28">
        <v>1.29E-2</v>
      </c>
      <c r="D745" s="31">
        <v>42396.791666666664</v>
      </c>
      <c r="E745" s="16">
        <v>1110</v>
      </c>
      <c r="F745" s="16" t="s">
        <v>153</v>
      </c>
      <c r="G745" s="16">
        <f t="shared" si="37"/>
        <v>14.319000000000001</v>
      </c>
      <c r="H745" s="40">
        <v>-19.5</v>
      </c>
      <c r="I745" s="40">
        <v>-41.02</v>
      </c>
      <c r="J745" s="16">
        <v>59</v>
      </c>
      <c r="K745" s="16">
        <v>166.5</v>
      </c>
      <c r="L745" s="16" t="s">
        <v>151</v>
      </c>
      <c r="M745" s="82"/>
    </row>
    <row r="746" spans="1:13" x14ac:dyDescent="0.2">
      <c r="A746" s="28" t="s">
        <v>398</v>
      </c>
      <c r="B746" s="28" t="s">
        <v>153</v>
      </c>
      <c r="C746" s="28">
        <v>1.4E-2</v>
      </c>
      <c r="D746" s="31">
        <v>42385.291666666664</v>
      </c>
      <c r="E746" s="16">
        <v>1110</v>
      </c>
      <c r="F746" s="16" t="s">
        <v>153</v>
      </c>
      <c r="G746" s="16">
        <f t="shared" si="37"/>
        <v>15.540000000000001</v>
      </c>
      <c r="H746" s="40">
        <v>-19.5</v>
      </c>
      <c r="I746" s="40">
        <v>-41.02</v>
      </c>
      <c r="J746" s="16">
        <v>59</v>
      </c>
      <c r="K746" s="16">
        <v>166.5</v>
      </c>
      <c r="L746" s="16" t="s">
        <v>151</v>
      </c>
      <c r="M746" s="82"/>
    </row>
    <row r="747" spans="1:13" x14ac:dyDescent="0.2">
      <c r="A747" s="28" t="s">
        <v>398</v>
      </c>
      <c r="B747" s="28" t="s">
        <v>153</v>
      </c>
      <c r="C747" s="28">
        <v>1.9E-2</v>
      </c>
      <c r="D747" s="31">
        <v>42394.291666666664</v>
      </c>
      <c r="E747" s="16">
        <v>1110</v>
      </c>
      <c r="F747" s="16" t="s">
        <v>153</v>
      </c>
      <c r="G747" s="16">
        <f t="shared" si="37"/>
        <v>21.09</v>
      </c>
      <c r="H747" s="40">
        <v>-19.5</v>
      </c>
      <c r="I747" s="40">
        <v>-41.02</v>
      </c>
      <c r="J747" s="16">
        <v>59</v>
      </c>
      <c r="K747" s="16">
        <v>166.5</v>
      </c>
      <c r="L747" s="16" t="s">
        <v>151</v>
      </c>
      <c r="M747" s="82"/>
    </row>
    <row r="748" spans="1:13" x14ac:dyDescent="0.2">
      <c r="A748" s="28" t="s">
        <v>398</v>
      </c>
      <c r="B748" s="28" t="s">
        <v>153</v>
      </c>
      <c r="C748" s="28">
        <v>2.06E-2</v>
      </c>
      <c r="D748" s="31">
        <v>42397.291666666664</v>
      </c>
      <c r="E748" s="16">
        <v>1110</v>
      </c>
      <c r="F748" s="16" t="s">
        <v>153</v>
      </c>
      <c r="G748" s="16">
        <f t="shared" si="37"/>
        <v>22.866</v>
      </c>
      <c r="H748" s="40">
        <v>-19.5</v>
      </c>
      <c r="I748" s="40">
        <v>-41.02</v>
      </c>
      <c r="J748" s="16">
        <v>59</v>
      </c>
      <c r="K748" s="16">
        <v>166.5</v>
      </c>
      <c r="L748" s="16" t="s">
        <v>151</v>
      </c>
      <c r="M748" s="82"/>
    </row>
    <row r="749" spans="1:13" x14ac:dyDescent="0.2">
      <c r="A749" s="28" t="s">
        <v>398</v>
      </c>
      <c r="B749" s="28" t="s">
        <v>153</v>
      </c>
      <c r="C749" s="28">
        <v>2.3199999999999998E-2</v>
      </c>
      <c r="D749" s="31">
        <v>42394.791666666664</v>
      </c>
      <c r="E749" s="16">
        <v>1110</v>
      </c>
      <c r="F749" s="16" t="s">
        <v>153</v>
      </c>
      <c r="G749" s="16">
        <f t="shared" si="37"/>
        <v>25.751999999999999</v>
      </c>
      <c r="H749" s="40">
        <v>-19.5</v>
      </c>
      <c r="I749" s="40">
        <v>-41.02</v>
      </c>
      <c r="J749" s="16">
        <v>59</v>
      </c>
      <c r="K749" s="16">
        <v>166.5</v>
      </c>
      <c r="L749" s="16" t="s">
        <v>151</v>
      </c>
      <c r="M749" s="82"/>
    </row>
    <row r="750" spans="1:13" x14ac:dyDescent="0.2">
      <c r="A750" s="28" t="s">
        <v>398</v>
      </c>
      <c r="B750" s="28" t="s">
        <v>153</v>
      </c>
      <c r="C750" s="28">
        <v>2.63E-2</v>
      </c>
      <c r="D750" s="31">
        <v>42399.791666666664</v>
      </c>
      <c r="E750" s="16">
        <v>1110</v>
      </c>
      <c r="F750" s="16" t="s">
        <v>153</v>
      </c>
      <c r="G750" s="16">
        <f t="shared" si="37"/>
        <v>29.193000000000001</v>
      </c>
      <c r="H750" s="40">
        <v>-19.5</v>
      </c>
      <c r="I750" s="40">
        <v>-41.02</v>
      </c>
      <c r="J750" s="16">
        <v>59</v>
      </c>
      <c r="K750" s="16">
        <v>166.5</v>
      </c>
      <c r="L750" s="16" t="s">
        <v>151</v>
      </c>
      <c r="M750" s="82"/>
    </row>
    <row r="751" spans="1:13" x14ac:dyDescent="0.2">
      <c r="A751" s="28" t="s">
        <v>398</v>
      </c>
      <c r="B751" s="28" t="s">
        <v>153</v>
      </c>
      <c r="C751" s="28">
        <v>4.5900000000000003E-2</v>
      </c>
      <c r="D751" s="31">
        <v>42398.291666666664</v>
      </c>
      <c r="E751" s="16">
        <v>1110</v>
      </c>
      <c r="F751" s="16" t="s">
        <v>153</v>
      </c>
      <c r="G751" s="16">
        <f t="shared" si="37"/>
        <v>50.949000000000005</v>
      </c>
      <c r="H751" s="40">
        <v>-19.5</v>
      </c>
      <c r="I751" s="40">
        <v>-41.02</v>
      </c>
      <c r="J751" s="16">
        <v>59</v>
      </c>
      <c r="K751" s="16">
        <v>166.5</v>
      </c>
      <c r="L751" s="16" t="s">
        <v>151</v>
      </c>
      <c r="M751" s="82"/>
    </row>
    <row r="752" spans="1:13" x14ac:dyDescent="0.2">
      <c r="A752" s="28" t="s">
        <v>293</v>
      </c>
      <c r="B752" s="28" t="s">
        <v>153</v>
      </c>
      <c r="C752" s="28">
        <v>7.0000000000000001E-3</v>
      </c>
      <c r="D752" s="31">
        <v>42376.413194444445</v>
      </c>
      <c r="E752" s="16">
        <v>1110</v>
      </c>
      <c r="F752" s="16" t="s">
        <v>153</v>
      </c>
      <c r="G752" s="16">
        <f t="shared" si="37"/>
        <v>7.7700000000000005</v>
      </c>
      <c r="H752" s="40">
        <v>-19.5</v>
      </c>
      <c r="I752" s="40">
        <v>-41.01</v>
      </c>
      <c r="J752" s="16">
        <v>110</v>
      </c>
      <c r="K752" s="16">
        <v>166.5</v>
      </c>
      <c r="L752" s="16" t="s">
        <v>151</v>
      </c>
      <c r="M752" s="82"/>
    </row>
    <row r="753" spans="1:13" x14ac:dyDescent="0.2">
      <c r="A753" s="28" t="s">
        <v>293</v>
      </c>
      <c r="B753" s="28" t="s">
        <v>153</v>
      </c>
      <c r="C753" s="28">
        <v>7.0000000000000001E-3</v>
      </c>
      <c r="D753" s="31">
        <v>42390.472222222219</v>
      </c>
      <c r="E753" s="16">
        <v>1110</v>
      </c>
      <c r="F753" s="16" t="s">
        <v>153</v>
      </c>
      <c r="G753" s="16">
        <f t="shared" si="37"/>
        <v>7.7700000000000005</v>
      </c>
      <c r="H753" s="40">
        <v>-19.5</v>
      </c>
      <c r="I753" s="40">
        <v>-41.01</v>
      </c>
      <c r="J753" s="16">
        <v>110</v>
      </c>
      <c r="K753" s="16">
        <v>166.5</v>
      </c>
      <c r="L753" s="16" t="s">
        <v>151</v>
      </c>
      <c r="M753" s="82"/>
    </row>
    <row r="754" spans="1:13" x14ac:dyDescent="0.2">
      <c r="A754" s="28" t="s">
        <v>293</v>
      </c>
      <c r="B754" s="28" t="s">
        <v>153</v>
      </c>
      <c r="C754" s="28">
        <v>7.0000000000000001E-3</v>
      </c>
      <c r="D754" s="31">
        <v>42395.402777777781</v>
      </c>
      <c r="E754" s="16">
        <v>1110</v>
      </c>
      <c r="F754" s="16" t="s">
        <v>153</v>
      </c>
      <c r="G754" s="16">
        <f t="shared" si="37"/>
        <v>7.7700000000000005</v>
      </c>
      <c r="H754" s="40">
        <v>-19.5</v>
      </c>
      <c r="I754" s="40">
        <v>-41.01</v>
      </c>
      <c r="J754" s="16">
        <v>110</v>
      </c>
      <c r="K754" s="16">
        <v>166.5</v>
      </c>
      <c r="L754" s="16" t="s">
        <v>151</v>
      </c>
      <c r="M754" s="82"/>
    </row>
    <row r="755" spans="1:13" x14ac:dyDescent="0.2">
      <c r="A755" s="28" t="s">
        <v>293</v>
      </c>
      <c r="B755" s="28" t="s">
        <v>153</v>
      </c>
      <c r="C755" s="28">
        <v>7.0000000000000001E-3</v>
      </c>
      <c r="D755" s="31">
        <v>42399.40625</v>
      </c>
      <c r="E755" s="16">
        <v>1110</v>
      </c>
      <c r="F755" s="16" t="s">
        <v>153</v>
      </c>
      <c r="G755" s="16">
        <f t="shared" si="37"/>
        <v>7.7700000000000005</v>
      </c>
      <c r="H755" s="40">
        <v>-19.5</v>
      </c>
      <c r="I755" s="40">
        <v>-41.01</v>
      </c>
      <c r="J755" s="16">
        <v>110</v>
      </c>
      <c r="K755" s="16">
        <v>166.5</v>
      </c>
      <c r="L755" s="16" t="s">
        <v>151</v>
      </c>
      <c r="M755" s="82"/>
    </row>
    <row r="756" spans="1:13" x14ac:dyDescent="0.2">
      <c r="A756" s="28" t="s">
        <v>293</v>
      </c>
      <c r="B756" s="28" t="s">
        <v>153</v>
      </c>
      <c r="C756" s="28">
        <v>8.0000000000000002E-3</v>
      </c>
      <c r="D756" s="31">
        <v>42371.398611111108</v>
      </c>
      <c r="E756" s="16">
        <v>1110</v>
      </c>
      <c r="F756" s="16" t="s">
        <v>153</v>
      </c>
      <c r="G756" s="16">
        <f t="shared" si="37"/>
        <v>8.8800000000000008</v>
      </c>
      <c r="H756" s="40">
        <v>-19.5</v>
      </c>
      <c r="I756" s="40">
        <v>-41.01</v>
      </c>
      <c r="J756" s="16">
        <v>110</v>
      </c>
      <c r="K756" s="16">
        <v>166.5</v>
      </c>
      <c r="L756" s="16" t="s">
        <v>151</v>
      </c>
      <c r="M756" s="82"/>
    </row>
    <row r="757" spans="1:13" x14ac:dyDescent="0.2">
      <c r="A757" s="28" t="s">
        <v>293</v>
      </c>
      <c r="B757" s="28" t="s">
        <v>153</v>
      </c>
      <c r="C757" s="28">
        <v>8.0000000000000002E-3</v>
      </c>
      <c r="D757" s="31">
        <v>42374.399305555555</v>
      </c>
      <c r="E757" s="16">
        <v>1110</v>
      </c>
      <c r="F757" s="16" t="s">
        <v>153</v>
      </c>
      <c r="G757" s="16">
        <f t="shared" si="37"/>
        <v>8.8800000000000008</v>
      </c>
      <c r="H757" s="40">
        <v>-19.5</v>
      </c>
      <c r="I757" s="40">
        <v>-41.01</v>
      </c>
      <c r="J757" s="16">
        <v>110</v>
      </c>
      <c r="K757" s="16">
        <v>166.5</v>
      </c>
      <c r="L757" s="16" t="s">
        <v>151</v>
      </c>
      <c r="M757" s="82"/>
    </row>
    <row r="758" spans="1:13" x14ac:dyDescent="0.2">
      <c r="A758" s="28" t="s">
        <v>293</v>
      </c>
      <c r="B758" s="28" t="s">
        <v>153</v>
      </c>
      <c r="C758" s="28">
        <v>8.0000000000000002E-3</v>
      </c>
      <c r="D758" s="31">
        <v>42385.409722222219</v>
      </c>
      <c r="E758" s="16">
        <v>1110</v>
      </c>
      <c r="F758" s="16" t="s">
        <v>153</v>
      </c>
      <c r="G758" s="16">
        <f t="shared" si="37"/>
        <v>8.8800000000000008</v>
      </c>
      <c r="H758" s="40">
        <v>-19.5</v>
      </c>
      <c r="I758" s="40">
        <v>-41.01</v>
      </c>
      <c r="J758" s="16">
        <v>110</v>
      </c>
      <c r="K758" s="16">
        <v>166.5</v>
      </c>
      <c r="L758" s="16" t="s">
        <v>151</v>
      </c>
      <c r="M758" s="82"/>
    </row>
    <row r="759" spans="1:13" x14ac:dyDescent="0.2">
      <c r="A759" s="28" t="s">
        <v>293</v>
      </c>
      <c r="B759" s="28" t="s">
        <v>153</v>
      </c>
      <c r="C759" s="28">
        <v>8.9999999999999993E-3</v>
      </c>
      <c r="D759" s="31">
        <v>42378.416666666664</v>
      </c>
      <c r="E759" s="16">
        <v>1110</v>
      </c>
      <c r="F759" s="16" t="s">
        <v>153</v>
      </c>
      <c r="G759" s="16">
        <f t="shared" si="37"/>
        <v>9.9899999999999984</v>
      </c>
      <c r="H759" s="40">
        <v>-19.5</v>
      </c>
      <c r="I759" s="40">
        <v>-41.01</v>
      </c>
      <c r="J759" s="16">
        <v>110</v>
      </c>
      <c r="K759" s="16">
        <v>166.5</v>
      </c>
      <c r="L759" s="16" t="s">
        <v>151</v>
      </c>
      <c r="M759" s="82"/>
    </row>
    <row r="760" spans="1:13" x14ac:dyDescent="0.2">
      <c r="A760" s="28" t="s">
        <v>293</v>
      </c>
      <c r="B760" s="28" t="s">
        <v>153</v>
      </c>
      <c r="C760" s="28">
        <v>8.9999999999999993E-3</v>
      </c>
      <c r="D760" s="31">
        <v>42383.40625</v>
      </c>
      <c r="E760" s="16">
        <v>1110</v>
      </c>
      <c r="F760" s="16" t="s">
        <v>153</v>
      </c>
      <c r="G760" s="16">
        <f t="shared" si="37"/>
        <v>9.9899999999999984</v>
      </c>
      <c r="H760" s="40">
        <v>-19.5</v>
      </c>
      <c r="I760" s="40">
        <v>-41.01</v>
      </c>
      <c r="J760" s="16">
        <v>110</v>
      </c>
      <c r="K760" s="16">
        <v>166.5</v>
      </c>
      <c r="L760" s="16" t="s">
        <v>151</v>
      </c>
      <c r="M760" s="82"/>
    </row>
    <row r="761" spans="1:13" x14ac:dyDescent="0.2">
      <c r="A761" s="28" t="s">
        <v>293</v>
      </c>
      <c r="B761" s="28" t="s">
        <v>153</v>
      </c>
      <c r="C761" s="28">
        <v>0.01</v>
      </c>
      <c r="D761" s="31">
        <v>42381.416666666664</v>
      </c>
      <c r="E761" s="16">
        <v>1110</v>
      </c>
      <c r="F761" s="16" t="s">
        <v>153</v>
      </c>
      <c r="G761" s="16">
        <f t="shared" si="37"/>
        <v>11.1</v>
      </c>
      <c r="H761" s="40">
        <v>-19.5</v>
      </c>
      <c r="I761" s="40">
        <v>-41.01</v>
      </c>
      <c r="J761" s="16">
        <v>110</v>
      </c>
      <c r="K761" s="16">
        <v>166.5</v>
      </c>
      <c r="L761" s="16" t="s">
        <v>151</v>
      </c>
      <c r="M761" s="82"/>
    </row>
    <row r="762" spans="1:13" x14ac:dyDescent="0.2">
      <c r="A762" s="28" t="s">
        <v>293</v>
      </c>
      <c r="B762" s="28" t="s">
        <v>153</v>
      </c>
      <c r="C762" s="28">
        <v>1.6E-2</v>
      </c>
      <c r="D762" s="31">
        <v>42385.402777777781</v>
      </c>
      <c r="E762" s="16">
        <v>1110</v>
      </c>
      <c r="F762" s="16" t="s">
        <v>153</v>
      </c>
      <c r="G762" s="16">
        <f t="shared" si="37"/>
        <v>17.760000000000002</v>
      </c>
      <c r="H762" s="40">
        <v>-19.5</v>
      </c>
      <c r="I762" s="40">
        <v>-41.01</v>
      </c>
      <c r="J762" s="16">
        <v>110</v>
      </c>
      <c r="K762" s="16">
        <v>166.5</v>
      </c>
      <c r="L762" s="16" t="s">
        <v>151</v>
      </c>
      <c r="M762" s="82"/>
    </row>
    <row r="763" spans="1:13" x14ac:dyDescent="0.2">
      <c r="A763" s="28" t="s">
        <v>293</v>
      </c>
      <c r="B763" s="28" t="s">
        <v>153</v>
      </c>
      <c r="C763" s="28">
        <v>1.6E-2</v>
      </c>
      <c r="D763" s="31">
        <v>42385.402777777781</v>
      </c>
      <c r="E763" s="16">
        <v>1110</v>
      </c>
      <c r="F763" s="16" t="s">
        <v>153</v>
      </c>
      <c r="G763" s="16">
        <f t="shared" si="37"/>
        <v>17.760000000000002</v>
      </c>
      <c r="H763" s="40">
        <v>-19.5</v>
      </c>
      <c r="I763" s="40">
        <v>-41.01</v>
      </c>
      <c r="J763" s="16">
        <v>110</v>
      </c>
      <c r="K763" s="16">
        <v>166.5</v>
      </c>
      <c r="L763" s="16" t="s">
        <v>151</v>
      </c>
      <c r="M763" s="82"/>
    </row>
    <row r="764" spans="1:13" x14ac:dyDescent="0.2">
      <c r="A764" s="28" t="s">
        <v>246</v>
      </c>
      <c r="B764" s="28">
        <v>4.9599999999999998E-2</v>
      </c>
      <c r="C764" s="28">
        <v>0.01</v>
      </c>
      <c r="D764" s="31">
        <v>42689.631944444445</v>
      </c>
      <c r="E764" s="28">
        <v>18.600000000000001</v>
      </c>
      <c r="F764" s="16">
        <f>B764*E764</f>
        <v>0.92256000000000005</v>
      </c>
      <c r="G764" s="16">
        <f t="shared" si="37"/>
        <v>0.18600000000000003</v>
      </c>
      <c r="H764" s="40">
        <v>-20.28</v>
      </c>
      <c r="I764" s="40">
        <v>-43.03</v>
      </c>
      <c r="J764" s="16">
        <v>395</v>
      </c>
      <c r="K764" s="16">
        <v>276.3</v>
      </c>
      <c r="L764" s="16" t="s">
        <v>151</v>
      </c>
      <c r="M764" s="82"/>
    </row>
    <row r="765" spans="1:13" x14ac:dyDescent="0.2">
      <c r="A765" s="28" t="s">
        <v>327</v>
      </c>
      <c r="B765" s="28" t="s">
        <v>153</v>
      </c>
      <c r="C765" s="28">
        <v>0.02</v>
      </c>
      <c r="D765" s="31">
        <v>42703.597222222219</v>
      </c>
      <c r="E765" s="16">
        <v>18.600000000000001</v>
      </c>
      <c r="F765" s="16" t="s">
        <v>153</v>
      </c>
      <c r="G765" s="16">
        <f t="shared" si="37"/>
        <v>0.37200000000000005</v>
      </c>
      <c r="H765" s="40">
        <v>-20.28</v>
      </c>
      <c r="I765" s="40">
        <v>-43.06</v>
      </c>
      <c r="J765" s="16">
        <v>388</v>
      </c>
      <c r="K765" s="16" t="s">
        <v>153</v>
      </c>
      <c r="L765" s="16" t="s">
        <v>151</v>
      </c>
      <c r="M765" s="82"/>
    </row>
    <row r="766" spans="1:13" x14ac:dyDescent="0.2">
      <c r="A766" s="28" t="s">
        <v>294</v>
      </c>
      <c r="B766" s="28">
        <v>4.87E-2</v>
      </c>
      <c r="C766" s="28" t="s">
        <v>153</v>
      </c>
      <c r="D766" s="31">
        <v>42689.680555555555</v>
      </c>
      <c r="E766" s="16">
        <v>18.600000000000001</v>
      </c>
      <c r="F766" s="16">
        <f>B766*E766</f>
        <v>0.90582000000000007</v>
      </c>
      <c r="G766" s="16" t="s">
        <v>153</v>
      </c>
      <c r="H766" s="40">
        <v>-20.29</v>
      </c>
      <c r="I766" s="40">
        <v>-43.05</v>
      </c>
      <c r="J766" s="16">
        <v>385</v>
      </c>
      <c r="K766" s="16">
        <v>276.3</v>
      </c>
      <c r="L766" s="16" t="s">
        <v>151</v>
      </c>
      <c r="M766" s="82"/>
    </row>
    <row r="767" spans="1:13" x14ac:dyDescent="0.2">
      <c r="A767" s="28" t="s">
        <v>294</v>
      </c>
      <c r="B767" s="28" t="s">
        <v>153</v>
      </c>
      <c r="C767" s="28">
        <v>1.0999999999999999E-2</v>
      </c>
      <c r="D767" s="31">
        <v>42398.458333333336</v>
      </c>
      <c r="E767" s="16">
        <v>46.2</v>
      </c>
      <c r="F767" s="16" t="s">
        <v>153</v>
      </c>
      <c r="G767" s="16">
        <f>E767*C767</f>
        <v>0.50819999999999999</v>
      </c>
      <c r="H767" s="40">
        <v>-20.29</v>
      </c>
      <c r="I767" s="40">
        <v>-43.05</v>
      </c>
      <c r="J767" s="16">
        <v>385</v>
      </c>
      <c r="K767" s="16">
        <v>409.8</v>
      </c>
      <c r="L767" s="16" t="s">
        <v>151</v>
      </c>
      <c r="M767" s="82"/>
    </row>
    <row r="768" spans="1:13" x14ac:dyDescent="0.2">
      <c r="A768" s="28" t="s">
        <v>294</v>
      </c>
      <c r="B768" s="28" t="s">
        <v>153</v>
      </c>
      <c r="C768" s="28">
        <v>1.9E-2</v>
      </c>
      <c r="D768" s="31">
        <v>42384.649305555555</v>
      </c>
      <c r="E768" s="16">
        <v>46.2</v>
      </c>
      <c r="F768" s="16" t="s">
        <v>153</v>
      </c>
      <c r="G768" s="16">
        <f>E768*C768</f>
        <v>0.87780000000000002</v>
      </c>
      <c r="H768" s="40">
        <v>-20.29</v>
      </c>
      <c r="I768" s="40">
        <v>-43.05</v>
      </c>
      <c r="J768" s="16">
        <v>385</v>
      </c>
      <c r="K768" s="16">
        <v>409.8</v>
      </c>
      <c r="L768" s="16" t="s">
        <v>151</v>
      </c>
      <c r="M768" s="82"/>
    </row>
    <row r="769" spans="1:13" x14ac:dyDescent="0.2">
      <c r="A769" s="28" t="s">
        <v>270</v>
      </c>
      <c r="B769" s="28">
        <v>2E-3</v>
      </c>
      <c r="C769" s="28" t="s">
        <v>153</v>
      </c>
      <c r="D769" s="31">
        <v>42440.791666666664</v>
      </c>
      <c r="E769" s="16">
        <v>403</v>
      </c>
      <c r="F769" s="16">
        <f t="shared" ref="F769:F774" si="38">B769*E769</f>
        <v>0.80600000000000005</v>
      </c>
      <c r="G769" s="16" t="s">
        <v>153</v>
      </c>
      <c r="H769" s="40">
        <v>-19.53</v>
      </c>
      <c r="I769" s="40">
        <v>-40.630000000000003</v>
      </c>
      <c r="J769" s="16">
        <v>24</v>
      </c>
      <c r="K769" s="16">
        <v>8.1</v>
      </c>
      <c r="L769" s="16" t="s">
        <v>151</v>
      </c>
      <c r="M769" s="82"/>
    </row>
    <row r="770" spans="1:13" x14ac:dyDescent="0.2">
      <c r="A770" s="28" t="s">
        <v>270</v>
      </c>
      <c r="B770" s="28">
        <v>2E-3</v>
      </c>
      <c r="C770" s="28" t="s">
        <v>153</v>
      </c>
      <c r="D770" s="31">
        <v>42441.791666666664</v>
      </c>
      <c r="E770" s="16">
        <v>403</v>
      </c>
      <c r="F770" s="16">
        <f t="shared" si="38"/>
        <v>0.80600000000000005</v>
      </c>
      <c r="G770" s="16" t="s">
        <v>153</v>
      </c>
      <c r="H770" s="40">
        <v>-19.53</v>
      </c>
      <c r="I770" s="40">
        <v>-40.630000000000003</v>
      </c>
      <c r="J770" s="16">
        <v>24</v>
      </c>
      <c r="K770" s="16">
        <v>8.1</v>
      </c>
      <c r="L770" s="16" t="s">
        <v>151</v>
      </c>
      <c r="M770" s="82"/>
    </row>
    <row r="771" spans="1:13" x14ac:dyDescent="0.2">
      <c r="A771" s="28" t="s">
        <v>270</v>
      </c>
      <c r="B771" s="28">
        <v>2E-3</v>
      </c>
      <c r="C771" s="28" t="s">
        <v>153</v>
      </c>
      <c r="D771" s="31">
        <v>42446.791666666664</v>
      </c>
      <c r="E771" s="16">
        <v>403</v>
      </c>
      <c r="F771" s="16">
        <f t="shared" si="38"/>
        <v>0.80600000000000005</v>
      </c>
      <c r="G771" s="16" t="s">
        <v>153</v>
      </c>
      <c r="H771" s="40">
        <v>-19.53</v>
      </c>
      <c r="I771" s="40">
        <v>-40.630000000000003</v>
      </c>
      <c r="J771" s="16">
        <v>24</v>
      </c>
      <c r="K771" s="16">
        <v>8.1</v>
      </c>
      <c r="L771" s="16" t="s">
        <v>151</v>
      </c>
      <c r="M771" s="82"/>
    </row>
    <row r="772" spans="1:13" x14ac:dyDescent="0.2">
      <c r="A772" s="28" t="s">
        <v>270</v>
      </c>
      <c r="B772" s="28">
        <v>0.01</v>
      </c>
      <c r="C772" s="28">
        <v>7.1000000000000004E-3</v>
      </c>
      <c r="D772" s="31">
        <v>42403.791666666664</v>
      </c>
      <c r="E772" s="16">
        <v>552</v>
      </c>
      <c r="F772" s="16">
        <f t="shared" si="38"/>
        <v>5.5200000000000005</v>
      </c>
      <c r="G772" s="16">
        <f>E772*C772</f>
        <v>3.9192</v>
      </c>
      <c r="H772" s="40">
        <v>-19.510000000000002</v>
      </c>
      <c r="I772" s="40">
        <v>-40.6</v>
      </c>
      <c r="J772" s="16">
        <v>24</v>
      </c>
      <c r="K772" s="16">
        <v>0</v>
      </c>
      <c r="L772" s="16" t="s">
        <v>151</v>
      </c>
      <c r="M772" s="82"/>
    </row>
    <row r="773" spans="1:13" x14ac:dyDescent="0.2">
      <c r="A773" s="28" t="s">
        <v>270</v>
      </c>
      <c r="B773" s="28">
        <v>0.01</v>
      </c>
      <c r="C773" s="28">
        <v>7.1000000000000004E-3</v>
      </c>
      <c r="D773" s="31">
        <v>42403.791666666664</v>
      </c>
      <c r="E773" s="16">
        <v>552</v>
      </c>
      <c r="F773" s="16">
        <f t="shared" si="38"/>
        <v>5.5200000000000005</v>
      </c>
      <c r="G773" s="16">
        <f>E773*C773</f>
        <v>3.9192</v>
      </c>
      <c r="H773" s="40">
        <v>-19.52</v>
      </c>
      <c r="I773" s="40">
        <v>-40.6</v>
      </c>
      <c r="J773" s="16">
        <v>24</v>
      </c>
      <c r="K773" s="16">
        <v>0</v>
      </c>
      <c r="L773" s="16" t="s">
        <v>151</v>
      </c>
      <c r="M773" s="82"/>
    </row>
    <row r="774" spans="1:13" x14ac:dyDescent="0.2">
      <c r="A774" s="28" t="s">
        <v>270</v>
      </c>
      <c r="B774" s="28">
        <v>1.2999999999999999E-2</v>
      </c>
      <c r="C774" s="28" t="s">
        <v>153</v>
      </c>
      <c r="D774" s="31">
        <v>42404.291666666664</v>
      </c>
      <c r="E774" s="16">
        <v>552</v>
      </c>
      <c r="F774" s="16">
        <f t="shared" si="38"/>
        <v>7.1759999999999993</v>
      </c>
      <c r="G774" s="16" t="s">
        <v>153</v>
      </c>
      <c r="H774" s="40">
        <v>-19.53</v>
      </c>
      <c r="I774" s="40">
        <v>-40.630000000000003</v>
      </c>
      <c r="J774" s="16">
        <v>24</v>
      </c>
      <c r="K774" s="16">
        <v>0</v>
      </c>
      <c r="L774" s="16" t="s">
        <v>151</v>
      </c>
      <c r="M774" s="82"/>
    </row>
    <row r="775" spans="1:13" x14ac:dyDescent="0.2">
      <c r="A775" s="28" t="s">
        <v>270</v>
      </c>
      <c r="B775" s="28" t="s">
        <v>153</v>
      </c>
      <c r="C775" s="28">
        <v>9.2999999999999992E-3</v>
      </c>
      <c r="D775" s="31">
        <v>42437.291666666664</v>
      </c>
      <c r="E775" s="16">
        <v>403</v>
      </c>
      <c r="F775" s="16" t="s">
        <v>153</v>
      </c>
      <c r="G775" s="16">
        <f t="shared" ref="G775:G822" si="39">E775*C775</f>
        <v>3.7478999999999996</v>
      </c>
      <c r="H775" s="40">
        <v>-19.53</v>
      </c>
      <c r="I775" s="40">
        <v>-40.630000000000003</v>
      </c>
      <c r="J775" s="16">
        <v>24</v>
      </c>
      <c r="K775" s="16">
        <v>8.1</v>
      </c>
      <c r="L775" s="16" t="s">
        <v>151</v>
      </c>
      <c r="M775" s="82"/>
    </row>
    <row r="776" spans="1:13" x14ac:dyDescent="0.2">
      <c r="A776" s="28" t="s">
        <v>270</v>
      </c>
      <c r="B776" s="28" t="s">
        <v>153</v>
      </c>
      <c r="C776" s="28">
        <v>9.7999999999999997E-3</v>
      </c>
      <c r="D776" s="31">
        <v>42435.291666666664</v>
      </c>
      <c r="E776" s="16">
        <v>403</v>
      </c>
      <c r="F776" s="16" t="s">
        <v>153</v>
      </c>
      <c r="G776" s="16">
        <f t="shared" si="39"/>
        <v>3.9493999999999998</v>
      </c>
      <c r="H776" s="40">
        <v>-19.53</v>
      </c>
      <c r="I776" s="40">
        <v>-40.630000000000003</v>
      </c>
      <c r="J776" s="16">
        <v>24</v>
      </c>
      <c r="K776" s="16">
        <v>8.1</v>
      </c>
      <c r="L776" s="16" t="s">
        <v>151</v>
      </c>
      <c r="M776" s="82"/>
    </row>
    <row r="777" spans="1:13" x14ac:dyDescent="0.2">
      <c r="A777" s="28" t="s">
        <v>270</v>
      </c>
      <c r="B777" s="28" t="s">
        <v>153</v>
      </c>
      <c r="C777" s="28">
        <v>1.14E-2</v>
      </c>
      <c r="D777" s="31">
        <v>42434.291666666664</v>
      </c>
      <c r="E777" s="16">
        <v>403</v>
      </c>
      <c r="F777" s="16" t="s">
        <v>153</v>
      </c>
      <c r="G777" s="16">
        <f t="shared" si="39"/>
        <v>4.5941999999999998</v>
      </c>
      <c r="H777" s="40">
        <v>-19.53</v>
      </c>
      <c r="I777" s="40">
        <v>-40.630000000000003</v>
      </c>
      <c r="J777" s="16">
        <v>24</v>
      </c>
      <c r="K777" s="16">
        <v>8.1</v>
      </c>
      <c r="L777" s="16" t="s">
        <v>151</v>
      </c>
      <c r="M777" s="82"/>
    </row>
    <row r="778" spans="1:13" x14ac:dyDescent="0.2">
      <c r="A778" s="28" t="s">
        <v>270</v>
      </c>
      <c r="B778" s="28" t="s">
        <v>153</v>
      </c>
      <c r="C778" s="28">
        <v>1.21E-2</v>
      </c>
      <c r="D778" s="31">
        <v>42433.791666666664</v>
      </c>
      <c r="E778" s="16">
        <v>403</v>
      </c>
      <c r="F778" s="16" t="s">
        <v>153</v>
      </c>
      <c r="G778" s="16">
        <f t="shared" si="39"/>
        <v>4.8762999999999996</v>
      </c>
      <c r="H778" s="40">
        <v>-19.53</v>
      </c>
      <c r="I778" s="40">
        <v>-40.630000000000003</v>
      </c>
      <c r="J778" s="16">
        <v>24</v>
      </c>
      <c r="K778" s="16">
        <v>8.1</v>
      </c>
      <c r="L778" s="16" t="s">
        <v>151</v>
      </c>
      <c r="M778" s="82"/>
    </row>
    <row r="779" spans="1:13" x14ac:dyDescent="0.2">
      <c r="A779" s="28" t="s">
        <v>270</v>
      </c>
      <c r="B779" s="28" t="s">
        <v>153</v>
      </c>
      <c r="C779" s="28">
        <v>1.47E-2</v>
      </c>
      <c r="D779" s="31">
        <v>42430.291666666664</v>
      </c>
      <c r="E779" s="16">
        <v>403</v>
      </c>
      <c r="F779" s="16" t="s">
        <v>153</v>
      </c>
      <c r="G779" s="16">
        <f t="shared" si="39"/>
        <v>5.9241000000000001</v>
      </c>
      <c r="H779" s="40">
        <v>-19.53</v>
      </c>
      <c r="I779" s="40">
        <v>-40.630000000000003</v>
      </c>
      <c r="J779" s="16">
        <v>24</v>
      </c>
      <c r="K779" s="16">
        <v>8.1</v>
      </c>
      <c r="L779" s="16" t="s">
        <v>151</v>
      </c>
      <c r="M779" s="82"/>
    </row>
    <row r="780" spans="1:13" x14ac:dyDescent="0.2">
      <c r="A780" s="28" t="s">
        <v>270</v>
      </c>
      <c r="B780" s="28" t="s">
        <v>153</v>
      </c>
      <c r="C780" s="28">
        <v>6.0000000000000001E-3</v>
      </c>
      <c r="D780" s="31">
        <v>42382.291666666664</v>
      </c>
      <c r="E780" s="16">
        <v>1110</v>
      </c>
      <c r="F780" s="16" t="s">
        <v>153</v>
      </c>
      <c r="G780" s="16">
        <f t="shared" si="39"/>
        <v>6.66</v>
      </c>
      <c r="H780" s="40">
        <v>-19.53</v>
      </c>
      <c r="I780" s="40">
        <v>-40.630000000000003</v>
      </c>
      <c r="J780" s="16">
        <v>24</v>
      </c>
      <c r="K780" s="16">
        <v>148.30000000000001</v>
      </c>
      <c r="L780" s="16" t="s">
        <v>151</v>
      </c>
      <c r="M780" s="82"/>
    </row>
    <row r="781" spans="1:13" x14ac:dyDescent="0.2">
      <c r="A781" s="28" t="s">
        <v>270</v>
      </c>
      <c r="B781" s="28" t="s">
        <v>153</v>
      </c>
      <c r="C781" s="28">
        <v>7.0000000000000001E-3</v>
      </c>
      <c r="D781" s="31">
        <v>42373.291666666664</v>
      </c>
      <c r="E781" s="16">
        <v>1110</v>
      </c>
      <c r="F781" s="16" t="s">
        <v>153</v>
      </c>
      <c r="G781" s="16">
        <f t="shared" si="39"/>
        <v>7.7700000000000005</v>
      </c>
      <c r="H781" s="40">
        <v>-19.53</v>
      </c>
      <c r="I781" s="40">
        <v>-40.630000000000003</v>
      </c>
      <c r="J781" s="16">
        <v>24</v>
      </c>
      <c r="K781" s="16">
        <v>148.30000000000001</v>
      </c>
      <c r="L781" s="16" t="s">
        <v>151</v>
      </c>
      <c r="M781" s="82"/>
    </row>
    <row r="782" spans="1:13" x14ac:dyDescent="0.2">
      <c r="A782" s="28" t="s">
        <v>270</v>
      </c>
      <c r="B782" s="28" t="s">
        <v>153</v>
      </c>
      <c r="C782" s="28">
        <v>7.0000000000000001E-3</v>
      </c>
      <c r="D782" s="31">
        <v>42383.791666666664</v>
      </c>
      <c r="E782" s="16">
        <v>1110</v>
      </c>
      <c r="F782" s="16" t="s">
        <v>153</v>
      </c>
      <c r="G782" s="16">
        <f t="shared" si="39"/>
        <v>7.7700000000000005</v>
      </c>
      <c r="H782" s="40">
        <v>-19.53</v>
      </c>
      <c r="I782" s="40">
        <v>-40.630000000000003</v>
      </c>
      <c r="J782" s="16">
        <v>24</v>
      </c>
      <c r="K782" s="16">
        <v>148.30000000000001</v>
      </c>
      <c r="L782" s="16" t="s">
        <v>151</v>
      </c>
      <c r="M782" s="82"/>
    </row>
    <row r="783" spans="1:13" x14ac:dyDescent="0.2">
      <c r="A783" s="28" t="s">
        <v>270</v>
      </c>
      <c r="B783" s="28" t="s">
        <v>153</v>
      </c>
      <c r="C783" s="28">
        <v>8.0000000000000002E-3</v>
      </c>
      <c r="D783" s="31">
        <v>42378.791666666664</v>
      </c>
      <c r="E783" s="16">
        <v>1110</v>
      </c>
      <c r="F783" s="16" t="s">
        <v>153</v>
      </c>
      <c r="G783" s="16">
        <f t="shared" si="39"/>
        <v>8.8800000000000008</v>
      </c>
      <c r="H783" s="40">
        <v>-19.53</v>
      </c>
      <c r="I783" s="40">
        <v>-40.630000000000003</v>
      </c>
      <c r="J783" s="16">
        <v>24</v>
      </c>
      <c r="K783" s="16">
        <v>148.30000000000001</v>
      </c>
      <c r="L783" s="16" t="s">
        <v>151</v>
      </c>
      <c r="M783" s="82"/>
    </row>
    <row r="784" spans="1:13" x14ac:dyDescent="0.2">
      <c r="A784" s="28" t="s">
        <v>270</v>
      </c>
      <c r="B784" s="28" t="s">
        <v>153</v>
      </c>
      <c r="C784" s="28">
        <v>8.0000000000000002E-3</v>
      </c>
      <c r="D784" s="31">
        <v>42379.291666666664</v>
      </c>
      <c r="E784" s="16">
        <v>1110</v>
      </c>
      <c r="F784" s="16" t="s">
        <v>153</v>
      </c>
      <c r="G784" s="16">
        <f t="shared" si="39"/>
        <v>8.8800000000000008</v>
      </c>
      <c r="H784" s="40">
        <v>-19.53</v>
      </c>
      <c r="I784" s="40">
        <v>-40.630000000000003</v>
      </c>
      <c r="J784" s="16">
        <v>24</v>
      </c>
      <c r="K784" s="16">
        <v>148.30000000000001</v>
      </c>
      <c r="L784" s="16" t="s">
        <v>151</v>
      </c>
      <c r="M784" s="82"/>
    </row>
    <row r="785" spans="1:13" x14ac:dyDescent="0.2">
      <c r="A785" s="28" t="s">
        <v>270</v>
      </c>
      <c r="B785" s="28" t="s">
        <v>153</v>
      </c>
      <c r="C785" s="28">
        <v>8.9999999999999993E-3</v>
      </c>
      <c r="D785" s="31">
        <v>42372.791666666664</v>
      </c>
      <c r="E785" s="16">
        <v>1110</v>
      </c>
      <c r="F785" s="16" t="s">
        <v>153</v>
      </c>
      <c r="G785" s="16">
        <f t="shared" si="39"/>
        <v>9.9899999999999984</v>
      </c>
      <c r="H785" s="40">
        <v>-19.53</v>
      </c>
      <c r="I785" s="40">
        <v>-40.630000000000003</v>
      </c>
      <c r="J785" s="16">
        <v>24</v>
      </c>
      <c r="K785" s="16">
        <v>148.30000000000001</v>
      </c>
      <c r="L785" s="16" t="s">
        <v>151</v>
      </c>
      <c r="M785" s="82"/>
    </row>
    <row r="786" spans="1:13" x14ac:dyDescent="0.2">
      <c r="A786" s="28" t="s">
        <v>270</v>
      </c>
      <c r="B786" s="28" t="s">
        <v>153</v>
      </c>
      <c r="C786" s="28">
        <v>8.9999999999999993E-3</v>
      </c>
      <c r="D786" s="31">
        <v>42384.291666666664</v>
      </c>
      <c r="E786" s="16">
        <v>1110</v>
      </c>
      <c r="F786" s="16" t="s">
        <v>153</v>
      </c>
      <c r="G786" s="16">
        <f t="shared" si="39"/>
        <v>9.9899999999999984</v>
      </c>
      <c r="H786" s="40">
        <v>-19.53</v>
      </c>
      <c r="I786" s="40">
        <v>-40.630000000000003</v>
      </c>
      <c r="J786" s="16">
        <v>24</v>
      </c>
      <c r="K786" s="16">
        <v>148.30000000000001</v>
      </c>
      <c r="L786" s="16" t="s">
        <v>151</v>
      </c>
      <c r="M786" s="82"/>
    </row>
    <row r="787" spans="1:13" x14ac:dyDescent="0.2">
      <c r="A787" s="28" t="s">
        <v>270</v>
      </c>
      <c r="B787" s="28" t="s">
        <v>153</v>
      </c>
      <c r="C787" s="28">
        <v>8.9999999999999993E-3</v>
      </c>
      <c r="D787" s="31">
        <v>42397.791666666664</v>
      </c>
      <c r="E787" s="16">
        <v>1110</v>
      </c>
      <c r="F787" s="16" t="s">
        <v>153</v>
      </c>
      <c r="G787" s="16">
        <f t="shared" si="39"/>
        <v>9.9899999999999984</v>
      </c>
      <c r="H787" s="40">
        <v>-19.53</v>
      </c>
      <c r="I787" s="40">
        <v>-40.630000000000003</v>
      </c>
      <c r="J787" s="16">
        <v>24</v>
      </c>
      <c r="K787" s="16">
        <v>148.30000000000001</v>
      </c>
      <c r="L787" s="16" t="s">
        <v>151</v>
      </c>
      <c r="M787" s="82"/>
    </row>
    <row r="788" spans="1:13" x14ac:dyDescent="0.2">
      <c r="A788" s="28" t="s">
        <v>270</v>
      </c>
      <c r="B788" s="28" t="s">
        <v>153</v>
      </c>
      <c r="C788" s="28">
        <v>0.01</v>
      </c>
      <c r="D788" s="31">
        <v>42380.791666666664</v>
      </c>
      <c r="E788" s="16">
        <v>1110</v>
      </c>
      <c r="F788" s="16" t="s">
        <v>153</v>
      </c>
      <c r="G788" s="16">
        <f t="shared" si="39"/>
        <v>11.1</v>
      </c>
      <c r="H788" s="40">
        <v>-19.53</v>
      </c>
      <c r="I788" s="40">
        <v>-40.630000000000003</v>
      </c>
      <c r="J788" s="16">
        <v>24</v>
      </c>
      <c r="K788" s="16">
        <v>148.30000000000001</v>
      </c>
      <c r="L788" s="16" t="s">
        <v>151</v>
      </c>
      <c r="M788" s="82"/>
    </row>
    <row r="789" spans="1:13" x14ac:dyDescent="0.2">
      <c r="A789" s="28" t="s">
        <v>270</v>
      </c>
      <c r="B789" s="28" t="s">
        <v>153</v>
      </c>
      <c r="C789" s="28">
        <v>0.01</v>
      </c>
      <c r="D789" s="31">
        <v>42385.291666666664</v>
      </c>
      <c r="E789" s="16">
        <v>1110</v>
      </c>
      <c r="F789" s="16" t="s">
        <v>153</v>
      </c>
      <c r="G789" s="16">
        <f t="shared" si="39"/>
        <v>11.1</v>
      </c>
      <c r="H789" s="40">
        <v>-19.53</v>
      </c>
      <c r="I789" s="40">
        <v>-40.630000000000003</v>
      </c>
      <c r="J789" s="16">
        <v>24</v>
      </c>
      <c r="K789" s="16">
        <v>148.30000000000001</v>
      </c>
      <c r="L789" s="16" t="s">
        <v>151</v>
      </c>
      <c r="M789" s="82"/>
    </row>
    <row r="790" spans="1:13" x14ac:dyDescent="0.2">
      <c r="A790" s="28" t="s">
        <v>270</v>
      </c>
      <c r="B790" s="28" t="s">
        <v>153</v>
      </c>
      <c r="C790" s="28">
        <v>1.0999999999999999E-2</v>
      </c>
      <c r="D790" s="31">
        <v>42384.791666666664</v>
      </c>
      <c r="E790" s="16">
        <v>1110</v>
      </c>
      <c r="F790" s="16" t="s">
        <v>153</v>
      </c>
      <c r="G790" s="16">
        <f t="shared" si="39"/>
        <v>12.209999999999999</v>
      </c>
      <c r="H790" s="40">
        <v>-19.53</v>
      </c>
      <c r="I790" s="40">
        <v>-40.630000000000003</v>
      </c>
      <c r="J790" s="16">
        <v>24</v>
      </c>
      <c r="K790" s="16">
        <v>148.30000000000001</v>
      </c>
      <c r="L790" s="16" t="s">
        <v>151</v>
      </c>
      <c r="M790" s="82"/>
    </row>
    <row r="791" spans="1:13" x14ac:dyDescent="0.2">
      <c r="A791" s="28" t="s">
        <v>270</v>
      </c>
      <c r="B791" s="28" t="s">
        <v>153</v>
      </c>
      <c r="C791" s="28">
        <v>1.0999999999999999E-2</v>
      </c>
      <c r="D791" s="31">
        <v>42388.291666666664</v>
      </c>
      <c r="E791" s="16">
        <v>1110</v>
      </c>
      <c r="F791" s="16" t="s">
        <v>153</v>
      </c>
      <c r="G791" s="16">
        <f t="shared" si="39"/>
        <v>12.209999999999999</v>
      </c>
      <c r="H791" s="40">
        <v>-19.53</v>
      </c>
      <c r="I791" s="40">
        <v>-40.630000000000003</v>
      </c>
      <c r="J791" s="16">
        <v>24</v>
      </c>
      <c r="K791" s="16">
        <v>148.30000000000001</v>
      </c>
      <c r="L791" s="16" t="s">
        <v>151</v>
      </c>
      <c r="M791" s="82"/>
    </row>
    <row r="792" spans="1:13" x14ac:dyDescent="0.2">
      <c r="A792" s="28" t="s">
        <v>270</v>
      </c>
      <c r="B792" s="28" t="s">
        <v>153</v>
      </c>
      <c r="C792" s="28">
        <v>1.2E-2</v>
      </c>
      <c r="D792" s="31">
        <v>42381.291666666664</v>
      </c>
      <c r="E792" s="16">
        <v>1110</v>
      </c>
      <c r="F792" s="16" t="s">
        <v>153</v>
      </c>
      <c r="G792" s="16">
        <f t="shared" si="39"/>
        <v>13.32</v>
      </c>
      <c r="H792" s="40">
        <v>-19.53</v>
      </c>
      <c r="I792" s="40">
        <v>-40.630000000000003</v>
      </c>
      <c r="J792" s="16">
        <v>24</v>
      </c>
      <c r="K792" s="16">
        <v>148.30000000000001</v>
      </c>
      <c r="L792" s="16" t="s">
        <v>151</v>
      </c>
      <c r="M792" s="82"/>
    </row>
    <row r="793" spans="1:13" x14ac:dyDescent="0.2">
      <c r="A793" s="28" t="s">
        <v>270</v>
      </c>
      <c r="B793" s="28" t="s">
        <v>153</v>
      </c>
      <c r="C793" s="28">
        <v>1.2E-2</v>
      </c>
      <c r="D793" s="31">
        <v>42386.291666666664</v>
      </c>
      <c r="E793" s="16">
        <v>1110</v>
      </c>
      <c r="F793" s="16" t="s">
        <v>153</v>
      </c>
      <c r="G793" s="16">
        <f t="shared" si="39"/>
        <v>13.32</v>
      </c>
      <c r="H793" s="40">
        <v>-19.53</v>
      </c>
      <c r="I793" s="40">
        <v>-40.630000000000003</v>
      </c>
      <c r="J793" s="16">
        <v>24</v>
      </c>
      <c r="K793" s="16">
        <v>148.30000000000001</v>
      </c>
      <c r="L793" s="16" t="s">
        <v>151</v>
      </c>
      <c r="M793" s="82"/>
    </row>
    <row r="794" spans="1:13" x14ac:dyDescent="0.2">
      <c r="A794" s="28" t="s">
        <v>270</v>
      </c>
      <c r="B794" s="28" t="s">
        <v>153</v>
      </c>
      <c r="C794" s="28">
        <v>1.2E-2</v>
      </c>
      <c r="D794" s="31">
        <v>42387.291666666664</v>
      </c>
      <c r="E794" s="16">
        <v>1110</v>
      </c>
      <c r="F794" s="16" t="s">
        <v>153</v>
      </c>
      <c r="G794" s="16">
        <f t="shared" si="39"/>
        <v>13.32</v>
      </c>
      <c r="H794" s="40">
        <v>-19.53</v>
      </c>
      <c r="I794" s="40">
        <v>-40.630000000000003</v>
      </c>
      <c r="J794" s="16">
        <v>24</v>
      </c>
      <c r="K794" s="16">
        <v>148.30000000000001</v>
      </c>
      <c r="L794" s="16" t="s">
        <v>151</v>
      </c>
      <c r="M794" s="82"/>
    </row>
    <row r="795" spans="1:13" x14ac:dyDescent="0.2">
      <c r="A795" s="28" t="s">
        <v>270</v>
      </c>
      <c r="B795" s="28" t="s">
        <v>153</v>
      </c>
      <c r="C795" s="28">
        <v>1.2999999999999999E-2</v>
      </c>
      <c r="D795" s="31">
        <v>42377.291666666664</v>
      </c>
      <c r="E795" s="16">
        <v>1110</v>
      </c>
      <c r="F795" s="16" t="s">
        <v>153</v>
      </c>
      <c r="G795" s="16">
        <f t="shared" si="39"/>
        <v>14.43</v>
      </c>
      <c r="H795" s="40">
        <v>-19.53</v>
      </c>
      <c r="I795" s="40">
        <v>-40.630000000000003</v>
      </c>
      <c r="J795" s="16">
        <v>24</v>
      </c>
      <c r="K795" s="16">
        <v>148.30000000000001</v>
      </c>
      <c r="L795" s="16" t="s">
        <v>151</v>
      </c>
      <c r="M795" s="82"/>
    </row>
    <row r="796" spans="1:13" x14ac:dyDescent="0.2">
      <c r="A796" s="28" t="s">
        <v>270</v>
      </c>
      <c r="B796" s="28" t="s">
        <v>153</v>
      </c>
      <c r="C796" s="28">
        <v>1.2999999999999999E-2</v>
      </c>
      <c r="D796" s="31">
        <v>42385.791666666664</v>
      </c>
      <c r="E796" s="16">
        <v>1110</v>
      </c>
      <c r="F796" s="16" t="s">
        <v>153</v>
      </c>
      <c r="G796" s="16">
        <f t="shared" si="39"/>
        <v>14.43</v>
      </c>
      <c r="H796" s="40">
        <v>-19.53</v>
      </c>
      <c r="I796" s="40">
        <v>-40.630000000000003</v>
      </c>
      <c r="J796" s="16">
        <v>24</v>
      </c>
      <c r="K796" s="16">
        <v>148.30000000000001</v>
      </c>
      <c r="L796" s="16" t="s">
        <v>151</v>
      </c>
      <c r="M796" s="82"/>
    </row>
    <row r="797" spans="1:13" x14ac:dyDescent="0.2">
      <c r="A797" s="28" t="s">
        <v>270</v>
      </c>
      <c r="B797" s="28" t="s">
        <v>153</v>
      </c>
      <c r="C797" s="28">
        <v>1.2999999999999999E-2</v>
      </c>
      <c r="D797" s="31">
        <v>42392.791666666664</v>
      </c>
      <c r="E797" s="16">
        <v>1110</v>
      </c>
      <c r="F797" s="16" t="s">
        <v>153</v>
      </c>
      <c r="G797" s="16">
        <f t="shared" si="39"/>
        <v>14.43</v>
      </c>
      <c r="H797" s="40">
        <v>-19.53</v>
      </c>
      <c r="I797" s="40">
        <v>-40.630000000000003</v>
      </c>
      <c r="J797" s="16">
        <v>24</v>
      </c>
      <c r="K797" s="16">
        <v>148.30000000000001</v>
      </c>
      <c r="L797" s="16" t="s">
        <v>151</v>
      </c>
      <c r="M797" s="82"/>
    </row>
    <row r="798" spans="1:13" x14ac:dyDescent="0.2">
      <c r="A798" s="28" t="s">
        <v>270</v>
      </c>
      <c r="B798" s="28" t="s">
        <v>153</v>
      </c>
      <c r="C798" s="28">
        <v>1.4999999999999999E-2</v>
      </c>
      <c r="D798" s="31">
        <v>42382.791666666664</v>
      </c>
      <c r="E798" s="16">
        <v>1110</v>
      </c>
      <c r="F798" s="16" t="s">
        <v>153</v>
      </c>
      <c r="G798" s="16">
        <f t="shared" si="39"/>
        <v>16.649999999999999</v>
      </c>
      <c r="H798" s="40">
        <v>-19.53</v>
      </c>
      <c r="I798" s="40">
        <v>-40.630000000000003</v>
      </c>
      <c r="J798" s="16">
        <v>24</v>
      </c>
      <c r="K798" s="16">
        <v>148.30000000000001</v>
      </c>
      <c r="L798" s="16" t="s">
        <v>151</v>
      </c>
      <c r="M798" s="82"/>
    </row>
    <row r="799" spans="1:13" x14ac:dyDescent="0.2">
      <c r="A799" s="28" t="s">
        <v>270</v>
      </c>
      <c r="B799" s="28" t="s">
        <v>153</v>
      </c>
      <c r="C799" s="28">
        <v>1.4999999999999999E-2</v>
      </c>
      <c r="D799" s="31">
        <v>42387.791666666664</v>
      </c>
      <c r="E799" s="16">
        <v>1110</v>
      </c>
      <c r="F799" s="16" t="s">
        <v>153</v>
      </c>
      <c r="G799" s="16">
        <f t="shared" si="39"/>
        <v>16.649999999999999</v>
      </c>
      <c r="H799" s="40">
        <v>-19.53</v>
      </c>
      <c r="I799" s="40">
        <v>-40.630000000000003</v>
      </c>
      <c r="J799" s="16">
        <v>24</v>
      </c>
      <c r="K799" s="16">
        <v>148.30000000000001</v>
      </c>
      <c r="L799" s="16" t="s">
        <v>151</v>
      </c>
      <c r="M799" s="82"/>
    </row>
    <row r="800" spans="1:13" x14ac:dyDescent="0.2">
      <c r="A800" s="28" t="s">
        <v>270</v>
      </c>
      <c r="B800" s="28" t="s">
        <v>153</v>
      </c>
      <c r="C800" s="28">
        <v>1.6E-2</v>
      </c>
      <c r="D800" s="31">
        <v>42374.791666666664</v>
      </c>
      <c r="E800" s="16">
        <v>1110</v>
      </c>
      <c r="F800" s="16" t="s">
        <v>153</v>
      </c>
      <c r="G800" s="16">
        <f t="shared" si="39"/>
        <v>17.760000000000002</v>
      </c>
      <c r="H800" s="40">
        <v>-19.53</v>
      </c>
      <c r="I800" s="40">
        <v>-40.630000000000003</v>
      </c>
      <c r="J800" s="16">
        <v>24</v>
      </c>
      <c r="K800" s="16">
        <v>148.30000000000001</v>
      </c>
      <c r="L800" s="16" t="s">
        <v>151</v>
      </c>
      <c r="M800" s="82"/>
    </row>
    <row r="801" spans="1:13" x14ac:dyDescent="0.2">
      <c r="A801" s="28" t="s">
        <v>270</v>
      </c>
      <c r="B801" s="28" t="s">
        <v>153</v>
      </c>
      <c r="C801" s="28">
        <v>1.6E-2</v>
      </c>
      <c r="D801" s="31">
        <v>42376.791666666664</v>
      </c>
      <c r="E801" s="16">
        <v>1110</v>
      </c>
      <c r="F801" s="16" t="s">
        <v>153</v>
      </c>
      <c r="G801" s="16">
        <f t="shared" si="39"/>
        <v>17.760000000000002</v>
      </c>
      <c r="H801" s="40">
        <v>-19.53</v>
      </c>
      <c r="I801" s="40">
        <v>-40.630000000000003</v>
      </c>
      <c r="J801" s="16">
        <v>24</v>
      </c>
      <c r="K801" s="16">
        <v>148.30000000000001</v>
      </c>
      <c r="L801" s="16" t="s">
        <v>151</v>
      </c>
      <c r="M801" s="82"/>
    </row>
    <row r="802" spans="1:13" x14ac:dyDescent="0.2">
      <c r="A802" s="28" t="s">
        <v>270</v>
      </c>
      <c r="B802" s="28" t="s">
        <v>153</v>
      </c>
      <c r="C802" s="28">
        <v>1.7000000000000001E-2</v>
      </c>
      <c r="D802" s="31">
        <v>42391.791666666664</v>
      </c>
      <c r="E802" s="16">
        <v>1110</v>
      </c>
      <c r="F802" s="16" t="s">
        <v>153</v>
      </c>
      <c r="G802" s="16">
        <f t="shared" si="39"/>
        <v>18.87</v>
      </c>
      <c r="H802" s="40">
        <v>-19.53</v>
      </c>
      <c r="I802" s="40">
        <v>-40.630000000000003</v>
      </c>
      <c r="J802" s="16">
        <v>24</v>
      </c>
      <c r="K802" s="16">
        <v>148.30000000000001</v>
      </c>
      <c r="L802" s="16" t="s">
        <v>151</v>
      </c>
      <c r="M802" s="82"/>
    </row>
    <row r="803" spans="1:13" x14ac:dyDescent="0.2">
      <c r="A803" s="28" t="s">
        <v>270</v>
      </c>
      <c r="B803" s="28" t="s">
        <v>153</v>
      </c>
      <c r="C803" s="28">
        <v>0.02</v>
      </c>
      <c r="D803" s="31">
        <v>42379.791666666664</v>
      </c>
      <c r="E803" s="16">
        <v>1110</v>
      </c>
      <c r="F803" s="16" t="s">
        <v>153</v>
      </c>
      <c r="G803" s="16">
        <f t="shared" si="39"/>
        <v>22.2</v>
      </c>
      <c r="H803" s="40">
        <v>-19.53</v>
      </c>
      <c r="I803" s="40">
        <v>-40.630000000000003</v>
      </c>
      <c r="J803" s="16">
        <v>24</v>
      </c>
      <c r="K803" s="16">
        <v>148.30000000000001</v>
      </c>
      <c r="L803" s="16" t="s">
        <v>151</v>
      </c>
      <c r="M803" s="82"/>
    </row>
    <row r="804" spans="1:13" x14ac:dyDescent="0.2">
      <c r="A804" s="28" t="s">
        <v>270</v>
      </c>
      <c r="B804" s="28" t="s">
        <v>153</v>
      </c>
      <c r="C804" s="28">
        <v>0.02</v>
      </c>
      <c r="D804" s="31">
        <v>42380.291666666664</v>
      </c>
      <c r="E804" s="16">
        <v>1110</v>
      </c>
      <c r="F804" s="16" t="s">
        <v>153</v>
      </c>
      <c r="G804" s="16">
        <f t="shared" si="39"/>
        <v>22.2</v>
      </c>
      <c r="H804" s="40">
        <v>-19.53</v>
      </c>
      <c r="I804" s="40">
        <v>-40.630000000000003</v>
      </c>
      <c r="J804" s="16">
        <v>24</v>
      </c>
      <c r="K804" s="16">
        <v>148.30000000000001</v>
      </c>
      <c r="L804" s="16" t="s">
        <v>151</v>
      </c>
      <c r="M804" s="82"/>
    </row>
    <row r="805" spans="1:13" x14ac:dyDescent="0.2">
      <c r="A805" s="28" t="s">
        <v>270</v>
      </c>
      <c r="B805" s="28" t="s">
        <v>153</v>
      </c>
      <c r="C805" s="28">
        <v>0.02</v>
      </c>
      <c r="D805" s="31">
        <v>42383.291666666664</v>
      </c>
      <c r="E805" s="16">
        <v>1110</v>
      </c>
      <c r="F805" s="16" t="s">
        <v>153</v>
      </c>
      <c r="G805" s="16">
        <f t="shared" si="39"/>
        <v>22.2</v>
      </c>
      <c r="H805" s="40">
        <v>-19.53</v>
      </c>
      <c r="I805" s="40">
        <v>-40.630000000000003</v>
      </c>
      <c r="J805" s="16">
        <v>24</v>
      </c>
      <c r="K805" s="16">
        <v>148.30000000000001</v>
      </c>
      <c r="L805" s="16" t="s">
        <v>151</v>
      </c>
      <c r="M805" s="82"/>
    </row>
    <row r="806" spans="1:13" x14ac:dyDescent="0.2">
      <c r="A806" s="28" t="s">
        <v>270</v>
      </c>
      <c r="B806" s="28" t="s">
        <v>153</v>
      </c>
      <c r="C806" s="28">
        <v>2.1000000000000001E-2</v>
      </c>
      <c r="D806" s="31">
        <v>42371.291666666664</v>
      </c>
      <c r="E806" s="16">
        <v>1110</v>
      </c>
      <c r="F806" s="16" t="s">
        <v>153</v>
      </c>
      <c r="G806" s="16">
        <f t="shared" si="39"/>
        <v>23.310000000000002</v>
      </c>
      <c r="H806" s="40">
        <v>-19.53</v>
      </c>
      <c r="I806" s="40">
        <v>-40.630000000000003</v>
      </c>
      <c r="J806" s="16">
        <v>24</v>
      </c>
      <c r="K806" s="16">
        <v>148.30000000000001</v>
      </c>
      <c r="L806" s="16" t="s">
        <v>151</v>
      </c>
      <c r="M806" s="82"/>
    </row>
    <row r="807" spans="1:13" x14ac:dyDescent="0.2">
      <c r="A807" s="28" t="s">
        <v>270</v>
      </c>
      <c r="B807" s="28" t="s">
        <v>153</v>
      </c>
      <c r="C807" s="28">
        <v>2.3E-2</v>
      </c>
      <c r="D807" s="31">
        <v>42372.291666666664</v>
      </c>
      <c r="E807" s="16">
        <v>1110</v>
      </c>
      <c r="F807" s="16" t="s">
        <v>153</v>
      </c>
      <c r="G807" s="16">
        <f t="shared" si="39"/>
        <v>25.53</v>
      </c>
      <c r="H807" s="40">
        <v>-19.53</v>
      </c>
      <c r="I807" s="40">
        <v>-40.630000000000003</v>
      </c>
      <c r="J807" s="16">
        <v>24</v>
      </c>
      <c r="K807" s="16">
        <v>148.30000000000001</v>
      </c>
      <c r="L807" s="16" t="s">
        <v>151</v>
      </c>
      <c r="M807" s="82"/>
    </row>
    <row r="808" spans="1:13" x14ac:dyDescent="0.2">
      <c r="A808" s="28" t="s">
        <v>270</v>
      </c>
      <c r="B808" s="28" t="s">
        <v>153</v>
      </c>
      <c r="C808" s="28">
        <v>2.3E-2</v>
      </c>
      <c r="D808" s="31">
        <v>42392.291666666664</v>
      </c>
      <c r="E808" s="16">
        <v>1110</v>
      </c>
      <c r="F808" s="16" t="s">
        <v>153</v>
      </c>
      <c r="G808" s="16">
        <f t="shared" si="39"/>
        <v>25.53</v>
      </c>
      <c r="H808" s="40">
        <v>-19.53</v>
      </c>
      <c r="I808" s="40">
        <v>-40.630000000000003</v>
      </c>
      <c r="J808" s="16">
        <v>24</v>
      </c>
      <c r="K808" s="16">
        <v>148.30000000000001</v>
      </c>
      <c r="L808" s="16" t="s">
        <v>151</v>
      </c>
      <c r="M808" s="82"/>
    </row>
    <row r="809" spans="1:13" x14ac:dyDescent="0.2">
      <c r="A809" s="28" t="s">
        <v>270</v>
      </c>
      <c r="B809" s="28" t="s">
        <v>153</v>
      </c>
      <c r="C809" s="28">
        <v>2.4E-2</v>
      </c>
      <c r="D809" s="31">
        <v>42376.291666666664</v>
      </c>
      <c r="E809" s="16">
        <v>1110</v>
      </c>
      <c r="F809" s="16" t="s">
        <v>153</v>
      </c>
      <c r="G809" s="16">
        <f t="shared" si="39"/>
        <v>26.64</v>
      </c>
      <c r="H809" s="40">
        <v>-19.53</v>
      </c>
      <c r="I809" s="40">
        <v>-40.630000000000003</v>
      </c>
      <c r="J809" s="16">
        <v>24</v>
      </c>
      <c r="K809" s="16">
        <v>148.30000000000001</v>
      </c>
      <c r="L809" s="16" t="s">
        <v>151</v>
      </c>
      <c r="M809" s="82"/>
    </row>
    <row r="810" spans="1:13" x14ac:dyDescent="0.2">
      <c r="A810" s="28" t="s">
        <v>270</v>
      </c>
      <c r="B810" s="28" t="s">
        <v>153</v>
      </c>
      <c r="C810" s="28">
        <v>2.5600000000000001E-2</v>
      </c>
      <c r="D810" s="31">
        <v>42396.291666666664</v>
      </c>
      <c r="E810" s="16">
        <v>1110</v>
      </c>
      <c r="F810" s="16" t="s">
        <v>153</v>
      </c>
      <c r="G810" s="16">
        <f t="shared" si="39"/>
        <v>28.416</v>
      </c>
      <c r="H810" s="40">
        <v>-19.53</v>
      </c>
      <c r="I810" s="40">
        <v>-40.630000000000003</v>
      </c>
      <c r="J810" s="16">
        <v>24</v>
      </c>
      <c r="K810" s="16">
        <v>148.30000000000001</v>
      </c>
      <c r="L810" s="16" t="s">
        <v>151</v>
      </c>
      <c r="M810" s="82"/>
    </row>
    <row r="811" spans="1:13" x14ac:dyDescent="0.2">
      <c r="A811" s="28" t="s">
        <v>270</v>
      </c>
      <c r="B811" s="28" t="s">
        <v>153</v>
      </c>
      <c r="C811" s="28">
        <v>2.5999999999999999E-2</v>
      </c>
      <c r="D811" s="31">
        <v>42388.791666666664</v>
      </c>
      <c r="E811" s="16">
        <v>1110</v>
      </c>
      <c r="F811" s="16" t="s">
        <v>153</v>
      </c>
      <c r="G811" s="16">
        <f t="shared" si="39"/>
        <v>28.86</v>
      </c>
      <c r="H811" s="40">
        <v>-19.53</v>
      </c>
      <c r="I811" s="40">
        <v>-40.630000000000003</v>
      </c>
      <c r="J811" s="16">
        <v>24</v>
      </c>
      <c r="K811" s="16">
        <v>148.30000000000001</v>
      </c>
      <c r="L811" s="16" t="s">
        <v>151</v>
      </c>
      <c r="M811" s="82"/>
    </row>
    <row r="812" spans="1:13" x14ac:dyDescent="0.2">
      <c r="A812" s="28" t="s">
        <v>270</v>
      </c>
      <c r="B812" s="28" t="s">
        <v>153</v>
      </c>
      <c r="C812" s="28">
        <v>2.5999999999999999E-2</v>
      </c>
      <c r="D812" s="31">
        <v>42391.291666666664</v>
      </c>
      <c r="E812" s="16">
        <v>1110</v>
      </c>
      <c r="F812" s="16" t="s">
        <v>153</v>
      </c>
      <c r="G812" s="16">
        <f t="shared" si="39"/>
        <v>28.86</v>
      </c>
      <c r="H812" s="40">
        <v>-19.53</v>
      </c>
      <c r="I812" s="40">
        <v>-40.630000000000003</v>
      </c>
      <c r="J812" s="16">
        <v>24</v>
      </c>
      <c r="K812" s="16">
        <v>148.30000000000001</v>
      </c>
      <c r="L812" s="16" t="s">
        <v>151</v>
      </c>
      <c r="M812" s="82"/>
    </row>
    <row r="813" spans="1:13" x14ac:dyDescent="0.2">
      <c r="A813" s="28" t="s">
        <v>270</v>
      </c>
      <c r="B813" s="28" t="s">
        <v>153</v>
      </c>
      <c r="C813" s="28">
        <v>2.7E-2</v>
      </c>
      <c r="D813" s="31">
        <v>42371.791666666664</v>
      </c>
      <c r="E813" s="16">
        <v>1110</v>
      </c>
      <c r="F813" s="16" t="s">
        <v>153</v>
      </c>
      <c r="G813" s="16">
        <f t="shared" si="39"/>
        <v>29.97</v>
      </c>
      <c r="H813" s="40">
        <v>-19.53</v>
      </c>
      <c r="I813" s="40">
        <v>-40.630000000000003</v>
      </c>
      <c r="J813" s="16">
        <v>24</v>
      </c>
      <c r="K813" s="16">
        <v>148.30000000000001</v>
      </c>
      <c r="L813" s="16" t="s">
        <v>151</v>
      </c>
      <c r="M813" s="82"/>
    </row>
    <row r="814" spans="1:13" x14ac:dyDescent="0.2">
      <c r="A814" s="28" t="s">
        <v>270</v>
      </c>
      <c r="B814" s="28" t="s">
        <v>153</v>
      </c>
      <c r="C814" s="28">
        <v>2.8000000000000001E-2</v>
      </c>
      <c r="D814" s="31">
        <v>42388.291666666664</v>
      </c>
      <c r="E814" s="16">
        <v>1110</v>
      </c>
      <c r="F814" s="16" t="s">
        <v>153</v>
      </c>
      <c r="G814" s="16">
        <f t="shared" si="39"/>
        <v>31.080000000000002</v>
      </c>
      <c r="H814" s="40">
        <v>-19.53</v>
      </c>
      <c r="I814" s="40">
        <v>-40.630000000000003</v>
      </c>
      <c r="J814" s="16">
        <v>24</v>
      </c>
      <c r="K814" s="16">
        <v>148.30000000000001</v>
      </c>
      <c r="L814" s="16" t="s">
        <v>151</v>
      </c>
      <c r="M814" s="82"/>
    </row>
    <row r="815" spans="1:13" x14ac:dyDescent="0.2">
      <c r="A815" s="28" t="s">
        <v>270</v>
      </c>
      <c r="B815" s="28" t="s">
        <v>153</v>
      </c>
      <c r="C815" s="28">
        <v>0.03</v>
      </c>
      <c r="D815" s="31">
        <v>42390.791666666664</v>
      </c>
      <c r="E815" s="16">
        <v>1110</v>
      </c>
      <c r="F815" s="16" t="s">
        <v>153</v>
      </c>
      <c r="G815" s="16">
        <f t="shared" si="39"/>
        <v>33.299999999999997</v>
      </c>
      <c r="H815" s="40">
        <v>-19.53</v>
      </c>
      <c r="I815" s="40">
        <v>-40.630000000000003</v>
      </c>
      <c r="J815" s="16">
        <v>24</v>
      </c>
      <c r="K815" s="16">
        <v>148.30000000000001</v>
      </c>
      <c r="L815" s="16" t="s">
        <v>151</v>
      </c>
      <c r="M815" s="82"/>
    </row>
    <row r="816" spans="1:13" x14ac:dyDescent="0.2">
      <c r="A816" s="28" t="s">
        <v>270</v>
      </c>
      <c r="B816" s="28" t="s">
        <v>153</v>
      </c>
      <c r="C816" s="28">
        <v>0.03</v>
      </c>
      <c r="D816" s="31">
        <v>42394.791666666664</v>
      </c>
      <c r="E816" s="16">
        <v>1110</v>
      </c>
      <c r="F816" s="16" t="s">
        <v>153</v>
      </c>
      <c r="G816" s="16">
        <f t="shared" si="39"/>
        <v>33.299999999999997</v>
      </c>
      <c r="H816" s="40">
        <v>-19.53</v>
      </c>
      <c r="I816" s="40">
        <v>-40.630000000000003</v>
      </c>
      <c r="J816" s="16">
        <v>24</v>
      </c>
      <c r="K816" s="16">
        <v>148.30000000000001</v>
      </c>
      <c r="L816" s="16" t="s">
        <v>151</v>
      </c>
      <c r="M816" s="82"/>
    </row>
    <row r="817" spans="1:13" x14ac:dyDescent="0.2">
      <c r="A817" s="28" t="s">
        <v>270</v>
      </c>
      <c r="B817" s="28" t="s">
        <v>153</v>
      </c>
      <c r="C817" s="28">
        <v>3.1E-2</v>
      </c>
      <c r="D817" s="31">
        <v>42373.791666666664</v>
      </c>
      <c r="E817" s="16">
        <v>1110</v>
      </c>
      <c r="F817" s="16" t="s">
        <v>153</v>
      </c>
      <c r="G817" s="16">
        <f t="shared" si="39"/>
        <v>34.409999999999997</v>
      </c>
      <c r="H817" s="40">
        <v>-19.53</v>
      </c>
      <c r="I817" s="40">
        <v>-40.630000000000003</v>
      </c>
      <c r="J817" s="16">
        <v>24</v>
      </c>
      <c r="K817" s="16">
        <v>148.30000000000001</v>
      </c>
      <c r="L817" s="16" t="s">
        <v>151</v>
      </c>
      <c r="M817" s="82"/>
    </row>
    <row r="818" spans="1:13" x14ac:dyDescent="0.2">
      <c r="A818" s="28" t="s">
        <v>270</v>
      </c>
      <c r="B818" s="28" t="s">
        <v>153</v>
      </c>
      <c r="C818" s="28">
        <v>3.1E-2</v>
      </c>
      <c r="D818" s="31">
        <v>42374.291666666664</v>
      </c>
      <c r="E818" s="16">
        <v>1110</v>
      </c>
      <c r="F818" s="16" t="s">
        <v>153</v>
      </c>
      <c r="G818" s="16">
        <f t="shared" si="39"/>
        <v>34.409999999999997</v>
      </c>
      <c r="H818" s="40">
        <v>-19.53</v>
      </c>
      <c r="I818" s="40">
        <v>-40.630000000000003</v>
      </c>
      <c r="J818" s="16">
        <v>24</v>
      </c>
      <c r="K818" s="16">
        <v>148.30000000000001</v>
      </c>
      <c r="L818" s="16" t="s">
        <v>151</v>
      </c>
      <c r="M818" s="82"/>
    </row>
    <row r="819" spans="1:13" x14ac:dyDescent="0.2">
      <c r="A819" s="28" t="s">
        <v>270</v>
      </c>
      <c r="B819" s="28" t="s">
        <v>153</v>
      </c>
      <c r="C819" s="28">
        <v>3.3000000000000002E-2</v>
      </c>
      <c r="D819" s="31">
        <v>42370.791666666664</v>
      </c>
      <c r="E819" s="16">
        <v>1110</v>
      </c>
      <c r="F819" s="16" t="s">
        <v>153</v>
      </c>
      <c r="G819" s="16">
        <f t="shared" si="39"/>
        <v>36.630000000000003</v>
      </c>
      <c r="H819" s="40">
        <v>-19.53</v>
      </c>
      <c r="I819" s="40">
        <v>-40.630000000000003</v>
      </c>
      <c r="J819" s="16">
        <v>24</v>
      </c>
      <c r="K819" s="16">
        <v>148.30000000000001</v>
      </c>
      <c r="L819" s="16" t="s">
        <v>151</v>
      </c>
      <c r="M819" s="82"/>
    </row>
    <row r="820" spans="1:13" x14ac:dyDescent="0.2">
      <c r="A820" s="28" t="s">
        <v>270</v>
      </c>
      <c r="B820" s="28" t="s">
        <v>153</v>
      </c>
      <c r="C820" s="28">
        <v>3.5999999999999997E-2</v>
      </c>
      <c r="D820" s="31">
        <v>42386.791666666664</v>
      </c>
      <c r="E820" s="16">
        <v>1110</v>
      </c>
      <c r="F820" s="16" t="s">
        <v>153</v>
      </c>
      <c r="G820" s="16">
        <f t="shared" si="39"/>
        <v>39.959999999999994</v>
      </c>
      <c r="H820" s="40">
        <v>-19.53</v>
      </c>
      <c r="I820" s="40">
        <v>-40.630000000000003</v>
      </c>
      <c r="J820" s="16">
        <v>24</v>
      </c>
      <c r="K820" s="16">
        <v>148.30000000000001</v>
      </c>
      <c r="L820" s="16" t="s">
        <v>151</v>
      </c>
      <c r="M820" s="82"/>
    </row>
    <row r="821" spans="1:13" x14ac:dyDescent="0.2">
      <c r="A821" s="28" t="s">
        <v>270</v>
      </c>
      <c r="B821" s="28" t="s">
        <v>153</v>
      </c>
      <c r="C821" s="28">
        <v>6.0299999999999999E-2</v>
      </c>
      <c r="D821" s="31">
        <v>42395.791666666664</v>
      </c>
      <c r="E821" s="16">
        <v>1110</v>
      </c>
      <c r="F821" s="16" t="s">
        <v>153</v>
      </c>
      <c r="G821" s="16">
        <f t="shared" si="39"/>
        <v>66.932999999999993</v>
      </c>
      <c r="H821" s="40">
        <v>-19.53</v>
      </c>
      <c r="I821" s="40">
        <v>-40.630000000000003</v>
      </c>
      <c r="J821" s="16">
        <v>24</v>
      </c>
      <c r="K821" s="16">
        <v>148.30000000000001</v>
      </c>
      <c r="L821" s="16" t="s">
        <v>151</v>
      </c>
      <c r="M821" s="82"/>
    </row>
    <row r="822" spans="1:13" x14ac:dyDescent="0.2">
      <c r="A822" s="28" t="s">
        <v>278</v>
      </c>
      <c r="B822" s="28">
        <v>1.4E-3</v>
      </c>
      <c r="C822" s="28">
        <v>1.8E-3</v>
      </c>
      <c r="D822" s="31">
        <v>42449.791666666664</v>
      </c>
      <c r="E822" s="16">
        <v>403</v>
      </c>
      <c r="F822" s="16">
        <f>B822*E822</f>
        <v>0.56420000000000003</v>
      </c>
      <c r="G822" s="16">
        <f t="shared" si="39"/>
        <v>0.72539999999999993</v>
      </c>
      <c r="H822" s="40">
        <v>-19.53</v>
      </c>
      <c r="I822" s="40">
        <v>-40.630000000000003</v>
      </c>
      <c r="J822" s="16">
        <v>24</v>
      </c>
      <c r="K822" s="16">
        <v>8.1</v>
      </c>
      <c r="L822" s="16" t="s">
        <v>151</v>
      </c>
      <c r="M822" s="82"/>
    </row>
    <row r="823" spans="1:13" x14ac:dyDescent="0.2">
      <c r="A823" s="28" t="s">
        <v>278</v>
      </c>
      <c r="B823" s="28">
        <v>2E-3</v>
      </c>
      <c r="C823" s="28" t="s">
        <v>153</v>
      </c>
      <c r="D823" s="31">
        <v>42441.291666666664</v>
      </c>
      <c r="E823" s="16">
        <v>403</v>
      </c>
      <c r="F823" s="16">
        <f>B823*E823</f>
        <v>0.80600000000000005</v>
      </c>
      <c r="G823" s="16" t="s">
        <v>153</v>
      </c>
      <c r="H823" s="40">
        <v>-19.53</v>
      </c>
      <c r="I823" s="40">
        <v>-40.630000000000003</v>
      </c>
      <c r="J823" s="16">
        <v>24</v>
      </c>
      <c r="K823" s="16">
        <v>8.1</v>
      </c>
      <c r="L823" s="16" t="s">
        <v>151</v>
      </c>
      <c r="M823" s="82"/>
    </row>
    <row r="824" spans="1:13" x14ac:dyDescent="0.2">
      <c r="A824" s="28" t="s">
        <v>278</v>
      </c>
      <c r="B824" s="28">
        <v>2E-3</v>
      </c>
      <c r="C824" s="28" t="s">
        <v>153</v>
      </c>
      <c r="D824" s="31">
        <v>42447.791666666664</v>
      </c>
      <c r="E824" s="16">
        <v>403</v>
      </c>
      <c r="F824" s="16">
        <f>B824*E824</f>
        <v>0.80600000000000005</v>
      </c>
      <c r="G824" s="16" t="s">
        <v>153</v>
      </c>
      <c r="H824" s="40">
        <v>-19.53</v>
      </c>
      <c r="I824" s="40">
        <v>-40.630000000000003</v>
      </c>
      <c r="J824" s="16">
        <v>24</v>
      </c>
      <c r="K824" s="16">
        <v>8.1</v>
      </c>
      <c r="L824" s="16" t="s">
        <v>151</v>
      </c>
      <c r="M824" s="82"/>
    </row>
    <row r="825" spans="1:13" x14ac:dyDescent="0.2">
      <c r="A825" s="28" t="s">
        <v>278</v>
      </c>
      <c r="B825" s="28">
        <v>2.2000000000000001E-3</v>
      </c>
      <c r="C825" s="28" t="s">
        <v>153</v>
      </c>
      <c r="D825" s="31">
        <v>42440.791666666664</v>
      </c>
      <c r="E825" s="16">
        <v>403</v>
      </c>
      <c r="F825" s="16">
        <f>B825*E825</f>
        <v>0.88660000000000005</v>
      </c>
      <c r="G825" s="16" t="s">
        <v>153</v>
      </c>
      <c r="H825" s="40">
        <v>-19.53</v>
      </c>
      <c r="I825" s="40">
        <v>-40.630000000000003</v>
      </c>
      <c r="J825" s="16">
        <v>24</v>
      </c>
      <c r="K825" s="16">
        <v>8.1</v>
      </c>
      <c r="L825" s="16" t="s">
        <v>151</v>
      </c>
      <c r="M825" s="82"/>
    </row>
    <row r="826" spans="1:13" x14ac:dyDescent="0.2">
      <c r="A826" s="28" t="s">
        <v>278</v>
      </c>
      <c r="B826" s="28" t="s">
        <v>153</v>
      </c>
      <c r="C826" s="28">
        <v>8.0999999999999996E-3</v>
      </c>
      <c r="D826" s="31">
        <v>42437.291666666664</v>
      </c>
      <c r="E826" s="16">
        <v>403</v>
      </c>
      <c r="F826" s="16" t="s">
        <v>153</v>
      </c>
      <c r="G826" s="16">
        <f t="shared" ref="G826:G869" si="40">E826*C826</f>
        <v>3.2643</v>
      </c>
      <c r="H826" s="40">
        <v>-19.53</v>
      </c>
      <c r="I826" s="40">
        <v>-40.630000000000003</v>
      </c>
      <c r="J826" s="16">
        <v>24</v>
      </c>
      <c r="K826" s="16">
        <v>8.1</v>
      </c>
      <c r="L826" s="16" t="s">
        <v>151</v>
      </c>
      <c r="M826" s="82"/>
    </row>
    <row r="827" spans="1:13" x14ac:dyDescent="0.2">
      <c r="A827" s="28" t="s">
        <v>278</v>
      </c>
      <c r="B827" s="28" t="s">
        <v>153</v>
      </c>
      <c r="C827" s="28">
        <v>1.12E-2</v>
      </c>
      <c r="D827" s="31">
        <v>42433.791666666664</v>
      </c>
      <c r="E827" s="16">
        <v>403</v>
      </c>
      <c r="F827" s="16" t="s">
        <v>153</v>
      </c>
      <c r="G827" s="16">
        <f t="shared" si="40"/>
        <v>4.5136000000000003</v>
      </c>
      <c r="H827" s="40">
        <v>-19.53</v>
      </c>
      <c r="I827" s="40">
        <v>-40.630000000000003</v>
      </c>
      <c r="J827" s="16">
        <v>24</v>
      </c>
      <c r="K827" s="16">
        <v>8.1</v>
      </c>
      <c r="L827" s="16" t="s">
        <v>151</v>
      </c>
      <c r="M827" s="82"/>
    </row>
    <row r="828" spans="1:13" x14ac:dyDescent="0.2">
      <c r="A828" s="28" t="s">
        <v>278</v>
      </c>
      <c r="B828" s="28" t="s">
        <v>153</v>
      </c>
      <c r="C828" s="28">
        <v>1.1299999999999999E-2</v>
      </c>
      <c r="D828" s="31">
        <v>42434.291666666664</v>
      </c>
      <c r="E828" s="16">
        <v>403</v>
      </c>
      <c r="F828" s="16" t="s">
        <v>153</v>
      </c>
      <c r="G828" s="16">
        <f t="shared" si="40"/>
        <v>4.5538999999999996</v>
      </c>
      <c r="H828" s="40">
        <v>-19.53</v>
      </c>
      <c r="I828" s="40">
        <v>-40.630000000000003</v>
      </c>
      <c r="J828" s="16">
        <v>24</v>
      </c>
      <c r="K828" s="16">
        <v>8.1</v>
      </c>
      <c r="L828" s="16" t="s">
        <v>151</v>
      </c>
      <c r="M828" s="82"/>
    </row>
    <row r="829" spans="1:13" x14ac:dyDescent="0.2">
      <c r="A829" s="28" t="s">
        <v>278</v>
      </c>
      <c r="B829" s="28" t="s">
        <v>153</v>
      </c>
      <c r="C829" s="28">
        <v>6.0000000000000001E-3</v>
      </c>
      <c r="D829" s="31">
        <v>42381.791666666664</v>
      </c>
      <c r="E829" s="16">
        <v>1110</v>
      </c>
      <c r="F829" s="16" t="s">
        <v>153</v>
      </c>
      <c r="G829" s="16">
        <f t="shared" si="40"/>
        <v>6.66</v>
      </c>
      <c r="H829" s="40">
        <v>-19.53</v>
      </c>
      <c r="I829" s="40">
        <v>-40.630000000000003</v>
      </c>
      <c r="J829" s="16">
        <v>24</v>
      </c>
      <c r="K829" s="16">
        <v>148.30000000000001</v>
      </c>
      <c r="L829" s="16" t="s">
        <v>151</v>
      </c>
      <c r="M829" s="82"/>
    </row>
    <row r="830" spans="1:13" x14ac:dyDescent="0.2">
      <c r="A830" s="28" t="s">
        <v>278</v>
      </c>
      <c r="B830" s="28" t="s">
        <v>153</v>
      </c>
      <c r="C830" s="28">
        <v>7.0000000000000001E-3</v>
      </c>
      <c r="D830" s="31">
        <v>42372.791666666664</v>
      </c>
      <c r="E830" s="16">
        <v>1110</v>
      </c>
      <c r="F830" s="16" t="s">
        <v>153</v>
      </c>
      <c r="G830" s="16">
        <f t="shared" si="40"/>
        <v>7.7700000000000005</v>
      </c>
      <c r="H830" s="40">
        <v>-19.53</v>
      </c>
      <c r="I830" s="40">
        <v>-40.630000000000003</v>
      </c>
      <c r="J830" s="16">
        <v>24</v>
      </c>
      <c r="K830" s="16">
        <v>148.30000000000001</v>
      </c>
      <c r="L830" s="16" t="s">
        <v>151</v>
      </c>
      <c r="M830" s="82"/>
    </row>
    <row r="831" spans="1:13" x14ac:dyDescent="0.2">
      <c r="A831" s="28" t="s">
        <v>278</v>
      </c>
      <c r="B831" s="28" t="s">
        <v>153</v>
      </c>
      <c r="C831" s="28">
        <v>7.0000000000000001E-3</v>
      </c>
      <c r="D831" s="31">
        <v>42379.291666666664</v>
      </c>
      <c r="E831" s="16">
        <v>1110</v>
      </c>
      <c r="F831" s="16" t="s">
        <v>153</v>
      </c>
      <c r="G831" s="16">
        <f t="shared" si="40"/>
        <v>7.7700000000000005</v>
      </c>
      <c r="H831" s="40">
        <v>-19.53</v>
      </c>
      <c r="I831" s="40">
        <v>-40.630000000000003</v>
      </c>
      <c r="J831" s="16">
        <v>24</v>
      </c>
      <c r="K831" s="16">
        <v>148.30000000000001</v>
      </c>
      <c r="L831" s="16" t="s">
        <v>151</v>
      </c>
      <c r="M831" s="82"/>
    </row>
    <row r="832" spans="1:13" x14ac:dyDescent="0.2">
      <c r="A832" s="28" t="s">
        <v>278</v>
      </c>
      <c r="B832" s="28" t="s">
        <v>153</v>
      </c>
      <c r="C832" s="28">
        <v>7.0000000000000001E-3</v>
      </c>
      <c r="D832" s="31">
        <v>42380.791666666664</v>
      </c>
      <c r="E832" s="16">
        <v>1110</v>
      </c>
      <c r="F832" s="16" t="s">
        <v>153</v>
      </c>
      <c r="G832" s="16">
        <f t="shared" si="40"/>
        <v>7.7700000000000005</v>
      </c>
      <c r="H832" s="40">
        <v>-19.53</v>
      </c>
      <c r="I832" s="40">
        <v>-40.630000000000003</v>
      </c>
      <c r="J832" s="16">
        <v>24</v>
      </c>
      <c r="K832" s="16">
        <v>148.30000000000001</v>
      </c>
      <c r="L832" s="16" t="s">
        <v>151</v>
      </c>
      <c r="M832" s="82"/>
    </row>
    <row r="833" spans="1:13" x14ac:dyDescent="0.2">
      <c r="A833" s="28" t="s">
        <v>278</v>
      </c>
      <c r="B833" s="28" t="s">
        <v>153</v>
      </c>
      <c r="C833" s="28">
        <v>7.0000000000000001E-3</v>
      </c>
      <c r="D833" s="31">
        <v>42382.291666666664</v>
      </c>
      <c r="E833" s="16">
        <v>1110</v>
      </c>
      <c r="F833" s="16" t="s">
        <v>153</v>
      </c>
      <c r="G833" s="16">
        <f t="shared" si="40"/>
        <v>7.7700000000000005</v>
      </c>
      <c r="H833" s="40">
        <v>-19.53</v>
      </c>
      <c r="I833" s="40">
        <v>-40.630000000000003</v>
      </c>
      <c r="J833" s="16">
        <v>24</v>
      </c>
      <c r="K833" s="16">
        <v>148.30000000000001</v>
      </c>
      <c r="L833" s="16" t="s">
        <v>151</v>
      </c>
      <c r="M833" s="82"/>
    </row>
    <row r="834" spans="1:13" x14ac:dyDescent="0.2">
      <c r="A834" s="28" t="s">
        <v>278</v>
      </c>
      <c r="B834" s="28" t="s">
        <v>153</v>
      </c>
      <c r="C834" s="28">
        <v>7.0000000000000001E-3</v>
      </c>
      <c r="D834" s="31">
        <v>42383.791666666664</v>
      </c>
      <c r="E834" s="16">
        <v>1110</v>
      </c>
      <c r="F834" s="16" t="s">
        <v>153</v>
      </c>
      <c r="G834" s="16">
        <f t="shared" si="40"/>
        <v>7.7700000000000005</v>
      </c>
      <c r="H834" s="40">
        <v>-19.53</v>
      </c>
      <c r="I834" s="40">
        <v>-40.630000000000003</v>
      </c>
      <c r="J834" s="16">
        <v>24</v>
      </c>
      <c r="K834" s="16">
        <v>148.30000000000001</v>
      </c>
      <c r="L834" s="16" t="s">
        <v>151</v>
      </c>
      <c r="M834" s="82"/>
    </row>
    <row r="835" spans="1:13" x14ac:dyDescent="0.2">
      <c r="A835" s="28" t="s">
        <v>278</v>
      </c>
      <c r="B835" s="28" t="s">
        <v>153</v>
      </c>
      <c r="C835" s="28">
        <v>8.0000000000000002E-3</v>
      </c>
      <c r="D835" s="31">
        <v>42373.291666666664</v>
      </c>
      <c r="E835" s="16">
        <v>1110</v>
      </c>
      <c r="F835" s="16" t="s">
        <v>153</v>
      </c>
      <c r="G835" s="16">
        <f t="shared" si="40"/>
        <v>8.8800000000000008</v>
      </c>
      <c r="H835" s="40">
        <v>-19.53</v>
      </c>
      <c r="I835" s="40">
        <v>-40.630000000000003</v>
      </c>
      <c r="J835" s="16">
        <v>24</v>
      </c>
      <c r="K835" s="16">
        <v>148.30000000000001</v>
      </c>
      <c r="L835" s="16" t="s">
        <v>151</v>
      </c>
      <c r="M835" s="82"/>
    </row>
    <row r="836" spans="1:13" x14ac:dyDescent="0.2">
      <c r="A836" s="28" t="s">
        <v>278</v>
      </c>
      <c r="B836" s="28" t="s">
        <v>153</v>
      </c>
      <c r="C836" s="28">
        <v>8.9999999999999993E-3</v>
      </c>
      <c r="D836" s="31">
        <v>42378.791666666664</v>
      </c>
      <c r="E836" s="16">
        <v>1110</v>
      </c>
      <c r="F836" s="16" t="s">
        <v>153</v>
      </c>
      <c r="G836" s="16">
        <f t="shared" si="40"/>
        <v>9.9899999999999984</v>
      </c>
      <c r="H836" s="40">
        <v>-19.53</v>
      </c>
      <c r="I836" s="40">
        <v>-40.630000000000003</v>
      </c>
      <c r="J836" s="16">
        <v>24</v>
      </c>
      <c r="K836" s="16">
        <v>148.30000000000001</v>
      </c>
      <c r="L836" s="16" t="s">
        <v>151</v>
      </c>
      <c r="M836" s="82"/>
    </row>
    <row r="837" spans="1:13" x14ac:dyDescent="0.2">
      <c r="A837" s="28" t="s">
        <v>278</v>
      </c>
      <c r="B837" s="28" t="s">
        <v>153</v>
      </c>
      <c r="C837" s="28">
        <v>8.9999999999999993E-3</v>
      </c>
      <c r="D837" s="31">
        <v>42384.291666666664</v>
      </c>
      <c r="E837" s="16">
        <v>1110</v>
      </c>
      <c r="F837" s="16" t="s">
        <v>153</v>
      </c>
      <c r="G837" s="16">
        <f t="shared" si="40"/>
        <v>9.9899999999999984</v>
      </c>
      <c r="H837" s="40">
        <v>-19.53</v>
      </c>
      <c r="I837" s="40">
        <v>-40.630000000000003</v>
      </c>
      <c r="J837" s="16">
        <v>24</v>
      </c>
      <c r="K837" s="16">
        <v>148.30000000000001</v>
      </c>
      <c r="L837" s="16" t="s">
        <v>151</v>
      </c>
      <c r="M837" s="82"/>
    </row>
    <row r="838" spans="1:13" x14ac:dyDescent="0.2">
      <c r="A838" s="28" t="s">
        <v>278</v>
      </c>
      <c r="B838" s="28" t="s">
        <v>153</v>
      </c>
      <c r="C838" s="28">
        <v>8.9999999999999993E-3</v>
      </c>
      <c r="D838" s="31">
        <v>42392.791666666664</v>
      </c>
      <c r="E838" s="16">
        <v>1110</v>
      </c>
      <c r="F838" s="16" t="s">
        <v>153</v>
      </c>
      <c r="G838" s="16">
        <f t="shared" si="40"/>
        <v>9.9899999999999984</v>
      </c>
      <c r="H838" s="40">
        <v>-19.52</v>
      </c>
      <c r="I838" s="40">
        <v>-40.630000000000003</v>
      </c>
      <c r="J838" s="16">
        <v>24</v>
      </c>
      <c r="K838" s="16">
        <v>148.30000000000001</v>
      </c>
      <c r="L838" s="16" t="s">
        <v>151</v>
      </c>
      <c r="M838" s="82"/>
    </row>
    <row r="839" spans="1:13" x14ac:dyDescent="0.2">
      <c r="A839" s="28" t="s">
        <v>278</v>
      </c>
      <c r="B839" s="28" t="s">
        <v>153</v>
      </c>
      <c r="C839" s="28">
        <v>0.01</v>
      </c>
      <c r="D839" s="31">
        <v>42387.291666666664</v>
      </c>
      <c r="E839" s="16">
        <v>1110</v>
      </c>
      <c r="F839" s="16" t="s">
        <v>153</v>
      </c>
      <c r="G839" s="16">
        <f t="shared" si="40"/>
        <v>11.1</v>
      </c>
      <c r="H839" s="40">
        <v>-19.53</v>
      </c>
      <c r="I839" s="40">
        <v>-40.630000000000003</v>
      </c>
      <c r="J839" s="16">
        <v>24</v>
      </c>
      <c r="K839" s="16">
        <v>148.30000000000001</v>
      </c>
      <c r="L839" s="16" t="s">
        <v>151</v>
      </c>
      <c r="M839" s="82"/>
    </row>
    <row r="840" spans="1:13" x14ac:dyDescent="0.2">
      <c r="A840" s="28" t="s">
        <v>278</v>
      </c>
      <c r="B840" s="28" t="s">
        <v>153</v>
      </c>
      <c r="C840" s="28">
        <v>1.0999999999999999E-2</v>
      </c>
      <c r="D840" s="31">
        <v>42376.791666666664</v>
      </c>
      <c r="E840" s="16">
        <v>1110</v>
      </c>
      <c r="F840" s="16" t="s">
        <v>153</v>
      </c>
      <c r="G840" s="16">
        <f t="shared" si="40"/>
        <v>12.209999999999999</v>
      </c>
      <c r="H840" s="40">
        <v>-19.53</v>
      </c>
      <c r="I840" s="40">
        <v>-40.630000000000003</v>
      </c>
      <c r="J840" s="16">
        <v>24</v>
      </c>
      <c r="K840" s="16">
        <v>148.30000000000001</v>
      </c>
      <c r="L840" s="16" t="s">
        <v>151</v>
      </c>
      <c r="M840" s="82"/>
    </row>
    <row r="841" spans="1:13" x14ac:dyDescent="0.2">
      <c r="A841" s="28" t="s">
        <v>278</v>
      </c>
      <c r="B841" s="28" t="s">
        <v>153</v>
      </c>
      <c r="C841" s="28">
        <v>1.0999999999999999E-2</v>
      </c>
      <c r="D841" s="31">
        <v>42387.791666666664</v>
      </c>
      <c r="E841" s="16">
        <v>1110</v>
      </c>
      <c r="F841" s="16" t="s">
        <v>153</v>
      </c>
      <c r="G841" s="16">
        <f t="shared" si="40"/>
        <v>12.209999999999999</v>
      </c>
      <c r="H841" s="40">
        <v>-19.53</v>
      </c>
      <c r="I841" s="40">
        <v>-40.630000000000003</v>
      </c>
      <c r="J841" s="16">
        <v>24</v>
      </c>
      <c r="K841" s="16">
        <v>148.30000000000001</v>
      </c>
      <c r="L841" s="16" t="s">
        <v>151</v>
      </c>
      <c r="M841" s="82"/>
    </row>
    <row r="842" spans="1:13" x14ac:dyDescent="0.2">
      <c r="A842" s="28" t="s">
        <v>278</v>
      </c>
      <c r="B842" s="28" t="s">
        <v>153</v>
      </c>
      <c r="C842" s="28">
        <v>1.2E-2</v>
      </c>
      <c r="D842" s="31">
        <v>42384.791666666664</v>
      </c>
      <c r="E842" s="16">
        <v>1110</v>
      </c>
      <c r="F842" s="16" t="s">
        <v>153</v>
      </c>
      <c r="G842" s="16">
        <f t="shared" si="40"/>
        <v>13.32</v>
      </c>
      <c r="H842" s="40">
        <v>-19.53</v>
      </c>
      <c r="I842" s="40">
        <v>-40.630000000000003</v>
      </c>
      <c r="J842" s="16">
        <v>24</v>
      </c>
      <c r="K842" s="16">
        <v>148.30000000000001</v>
      </c>
      <c r="L842" s="16" t="s">
        <v>151</v>
      </c>
      <c r="M842" s="82"/>
    </row>
    <row r="843" spans="1:13" x14ac:dyDescent="0.2">
      <c r="A843" s="28" t="s">
        <v>278</v>
      </c>
      <c r="B843" s="28" t="s">
        <v>153</v>
      </c>
      <c r="C843" s="28">
        <v>1.2E-2</v>
      </c>
      <c r="D843" s="31">
        <v>42385.291666666664</v>
      </c>
      <c r="E843" s="16">
        <v>1110</v>
      </c>
      <c r="F843" s="16" t="s">
        <v>153</v>
      </c>
      <c r="G843" s="16">
        <f t="shared" si="40"/>
        <v>13.32</v>
      </c>
      <c r="H843" s="40">
        <v>-19.53</v>
      </c>
      <c r="I843" s="40">
        <v>-40.630000000000003</v>
      </c>
      <c r="J843" s="16">
        <v>24</v>
      </c>
      <c r="K843" s="16">
        <v>148.30000000000001</v>
      </c>
      <c r="L843" s="16" t="s">
        <v>151</v>
      </c>
      <c r="M843" s="82"/>
    </row>
    <row r="844" spans="1:13" x14ac:dyDescent="0.2">
      <c r="A844" s="28" t="s">
        <v>278</v>
      </c>
      <c r="B844" s="28" t="s">
        <v>153</v>
      </c>
      <c r="C844" s="28">
        <v>1.2999999999999999E-2</v>
      </c>
      <c r="D844" s="31">
        <v>42382.791666666664</v>
      </c>
      <c r="E844" s="16">
        <v>1110</v>
      </c>
      <c r="F844" s="16" t="s">
        <v>153</v>
      </c>
      <c r="G844" s="16">
        <f t="shared" si="40"/>
        <v>14.43</v>
      </c>
      <c r="H844" s="40">
        <v>-19.53</v>
      </c>
      <c r="I844" s="40">
        <v>-40.630000000000003</v>
      </c>
      <c r="J844" s="16">
        <v>24</v>
      </c>
      <c r="K844" s="16">
        <v>148.30000000000001</v>
      </c>
      <c r="L844" s="16" t="s">
        <v>151</v>
      </c>
      <c r="M844" s="82"/>
    </row>
    <row r="845" spans="1:13" x14ac:dyDescent="0.2">
      <c r="A845" s="28" t="s">
        <v>278</v>
      </c>
      <c r="B845" s="28" t="s">
        <v>153</v>
      </c>
      <c r="C845" s="28">
        <v>1.2999999999999999E-2</v>
      </c>
      <c r="D845" s="31">
        <v>42386.291666666664</v>
      </c>
      <c r="E845" s="16">
        <v>1110</v>
      </c>
      <c r="F845" s="16" t="s">
        <v>153</v>
      </c>
      <c r="G845" s="16">
        <f t="shared" si="40"/>
        <v>14.43</v>
      </c>
      <c r="H845" s="40">
        <v>-19.53</v>
      </c>
      <c r="I845" s="40">
        <v>-40.630000000000003</v>
      </c>
      <c r="J845" s="16">
        <v>24</v>
      </c>
      <c r="K845" s="16">
        <v>148.30000000000001</v>
      </c>
      <c r="L845" s="16" t="s">
        <v>151</v>
      </c>
      <c r="M845" s="82"/>
    </row>
    <row r="846" spans="1:13" x14ac:dyDescent="0.2">
      <c r="A846" s="28" t="s">
        <v>278</v>
      </c>
      <c r="B846" s="28" t="s">
        <v>153</v>
      </c>
      <c r="C846" s="28">
        <v>1.4E-2</v>
      </c>
      <c r="D846" s="31">
        <v>42374.791666666664</v>
      </c>
      <c r="E846" s="16">
        <v>1110</v>
      </c>
      <c r="F846" s="16" t="s">
        <v>153</v>
      </c>
      <c r="G846" s="16">
        <f t="shared" si="40"/>
        <v>15.540000000000001</v>
      </c>
      <c r="H846" s="40">
        <v>-19.53</v>
      </c>
      <c r="I846" s="40">
        <v>-40.630000000000003</v>
      </c>
      <c r="J846" s="16">
        <v>24</v>
      </c>
      <c r="K846" s="16">
        <v>148.30000000000001</v>
      </c>
      <c r="L846" s="16" t="s">
        <v>151</v>
      </c>
      <c r="M846" s="82"/>
    </row>
    <row r="847" spans="1:13" x14ac:dyDescent="0.2">
      <c r="A847" s="28" t="s">
        <v>278</v>
      </c>
      <c r="B847" s="28" t="s">
        <v>153</v>
      </c>
      <c r="C847" s="28">
        <v>1.4E-2</v>
      </c>
      <c r="D847" s="31">
        <v>42385.791666666664</v>
      </c>
      <c r="E847" s="16">
        <v>1110</v>
      </c>
      <c r="F847" s="16" t="s">
        <v>153</v>
      </c>
      <c r="G847" s="16">
        <f t="shared" si="40"/>
        <v>15.540000000000001</v>
      </c>
      <c r="H847" s="40">
        <v>-19.53</v>
      </c>
      <c r="I847" s="40">
        <v>-40.630000000000003</v>
      </c>
      <c r="J847" s="16">
        <v>24</v>
      </c>
      <c r="K847" s="16">
        <v>148.30000000000001</v>
      </c>
      <c r="L847" s="16" t="s">
        <v>151</v>
      </c>
      <c r="M847" s="82"/>
    </row>
    <row r="848" spans="1:13" x14ac:dyDescent="0.2">
      <c r="A848" s="28" t="s">
        <v>278</v>
      </c>
      <c r="B848" s="28" t="s">
        <v>153</v>
      </c>
      <c r="C848" s="28">
        <v>1.4999999999999999E-2</v>
      </c>
      <c r="D848" s="31">
        <v>42380.291666666664</v>
      </c>
      <c r="E848" s="16">
        <v>1110</v>
      </c>
      <c r="F848" s="16" t="s">
        <v>153</v>
      </c>
      <c r="G848" s="16">
        <f t="shared" si="40"/>
        <v>16.649999999999999</v>
      </c>
      <c r="H848" s="40">
        <v>-19.53</v>
      </c>
      <c r="I848" s="40">
        <v>-40.630000000000003</v>
      </c>
      <c r="J848" s="16">
        <v>24</v>
      </c>
      <c r="K848" s="16">
        <v>148.30000000000001</v>
      </c>
      <c r="L848" s="16" t="s">
        <v>151</v>
      </c>
      <c r="M848" s="82"/>
    </row>
    <row r="849" spans="1:13" x14ac:dyDescent="0.2">
      <c r="A849" s="28" t="s">
        <v>278</v>
      </c>
      <c r="B849" s="28" t="s">
        <v>153</v>
      </c>
      <c r="C849" s="28">
        <v>1.4999999999999999E-2</v>
      </c>
      <c r="D849" s="31">
        <v>42381.291666666664</v>
      </c>
      <c r="E849" s="16">
        <v>1110</v>
      </c>
      <c r="F849" s="16" t="s">
        <v>153</v>
      </c>
      <c r="G849" s="16">
        <f t="shared" si="40"/>
        <v>16.649999999999999</v>
      </c>
      <c r="H849" s="40">
        <v>-19.53</v>
      </c>
      <c r="I849" s="40">
        <v>-40.630000000000003</v>
      </c>
      <c r="J849" s="16">
        <v>24</v>
      </c>
      <c r="K849" s="16">
        <v>148.30000000000001</v>
      </c>
      <c r="L849" s="16" t="s">
        <v>151</v>
      </c>
      <c r="M849" s="82"/>
    </row>
    <row r="850" spans="1:13" x14ac:dyDescent="0.2">
      <c r="A850" s="28" t="s">
        <v>278</v>
      </c>
      <c r="B850" s="28" t="s">
        <v>153</v>
      </c>
      <c r="C850" s="28">
        <v>1.6E-2</v>
      </c>
      <c r="D850" s="31">
        <v>42383.291666666664</v>
      </c>
      <c r="E850" s="16">
        <v>1110</v>
      </c>
      <c r="F850" s="16" t="s">
        <v>153</v>
      </c>
      <c r="G850" s="16">
        <f t="shared" si="40"/>
        <v>17.760000000000002</v>
      </c>
      <c r="H850" s="40">
        <v>-19.53</v>
      </c>
      <c r="I850" s="40">
        <v>-40.630000000000003</v>
      </c>
      <c r="J850" s="16">
        <v>24</v>
      </c>
      <c r="K850" s="16">
        <v>148.30000000000001</v>
      </c>
      <c r="L850" s="16" t="s">
        <v>151</v>
      </c>
      <c r="M850" s="82"/>
    </row>
    <row r="851" spans="1:13" x14ac:dyDescent="0.2">
      <c r="A851" s="28" t="s">
        <v>278</v>
      </c>
      <c r="B851" s="28" t="s">
        <v>153</v>
      </c>
      <c r="C851" s="28">
        <v>1.6E-2</v>
      </c>
      <c r="D851" s="31">
        <v>42388.291666666664</v>
      </c>
      <c r="E851" s="16">
        <v>1110</v>
      </c>
      <c r="F851" s="16" t="s">
        <v>153</v>
      </c>
      <c r="G851" s="16">
        <f t="shared" si="40"/>
        <v>17.760000000000002</v>
      </c>
      <c r="H851" s="40">
        <v>-19.53</v>
      </c>
      <c r="I851" s="40">
        <v>-40.630000000000003</v>
      </c>
      <c r="J851" s="16">
        <v>24</v>
      </c>
      <c r="K851" s="16">
        <v>148.30000000000001</v>
      </c>
      <c r="L851" s="16" t="s">
        <v>151</v>
      </c>
      <c r="M851" s="82"/>
    </row>
    <row r="852" spans="1:13" x14ac:dyDescent="0.2">
      <c r="A852" s="28" t="s">
        <v>278</v>
      </c>
      <c r="B852" s="28" t="s">
        <v>153</v>
      </c>
      <c r="C852" s="28">
        <v>1.7000000000000001E-2</v>
      </c>
      <c r="D852" s="31">
        <v>42377.291666666664</v>
      </c>
      <c r="E852" s="16">
        <v>1110</v>
      </c>
      <c r="F852" s="16" t="s">
        <v>153</v>
      </c>
      <c r="G852" s="16">
        <f t="shared" si="40"/>
        <v>18.87</v>
      </c>
      <c r="H852" s="40">
        <v>-19.53</v>
      </c>
      <c r="I852" s="40">
        <v>-40.630000000000003</v>
      </c>
      <c r="J852" s="16">
        <v>24</v>
      </c>
      <c r="K852" s="16">
        <v>148.30000000000001</v>
      </c>
      <c r="L852" s="16" t="s">
        <v>151</v>
      </c>
      <c r="M852" s="82"/>
    </row>
    <row r="853" spans="1:13" x14ac:dyDescent="0.2">
      <c r="A853" s="28" t="s">
        <v>278</v>
      </c>
      <c r="B853" s="28" t="s">
        <v>153</v>
      </c>
      <c r="C853" s="28">
        <v>1.9E-2</v>
      </c>
      <c r="D853" s="31">
        <v>42391.791666666664</v>
      </c>
      <c r="E853" s="16">
        <v>1110</v>
      </c>
      <c r="F853" s="16" t="s">
        <v>153</v>
      </c>
      <c r="G853" s="16">
        <f t="shared" si="40"/>
        <v>21.09</v>
      </c>
      <c r="H853" s="40">
        <v>-19.53</v>
      </c>
      <c r="I853" s="40">
        <v>-40.630000000000003</v>
      </c>
      <c r="J853" s="16">
        <v>24</v>
      </c>
      <c r="K853" s="16">
        <v>148.30000000000001</v>
      </c>
      <c r="L853" s="16" t="s">
        <v>151</v>
      </c>
      <c r="M853" s="82"/>
    </row>
    <row r="854" spans="1:13" x14ac:dyDescent="0.2">
      <c r="A854" s="28" t="s">
        <v>278</v>
      </c>
      <c r="B854" s="28" t="s">
        <v>153</v>
      </c>
      <c r="C854" s="28">
        <v>0.02</v>
      </c>
      <c r="D854" s="31">
        <v>42376.291666666664</v>
      </c>
      <c r="E854" s="16">
        <v>1110</v>
      </c>
      <c r="F854" s="16" t="s">
        <v>153</v>
      </c>
      <c r="G854" s="16">
        <f t="shared" si="40"/>
        <v>22.2</v>
      </c>
      <c r="H854" s="40">
        <v>-19.53</v>
      </c>
      <c r="I854" s="40">
        <v>-40.630000000000003</v>
      </c>
      <c r="J854" s="16">
        <v>24</v>
      </c>
      <c r="K854" s="16">
        <v>148.30000000000001</v>
      </c>
      <c r="L854" s="16" t="s">
        <v>151</v>
      </c>
      <c r="M854" s="82"/>
    </row>
    <row r="855" spans="1:13" x14ac:dyDescent="0.2">
      <c r="A855" s="28" t="s">
        <v>278</v>
      </c>
      <c r="B855" s="28" t="s">
        <v>153</v>
      </c>
      <c r="C855" s="28">
        <v>2.1000000000000001E-2</v>
      </c>
      <c r="D855" s="31">
        <v>42388.791666666664</v>
      </c>
      <c r="E855" s="16">
        <v>1110</v>
      </c>
      <c r="F855" s="16" t="s">
        <v>153</v>
      </c>
      <c r="G855" s="16">
        <f t="shared" si="40"/>
        <v>23.310000000000002</v>
      </c>
      <c r="H855" s="40">
        <v>-19.53</v>
      </c>
      <c r="I855" s="40">
        <v>-40.630000000000003</v>
      </c>
      <c r="J855" s="16">
        <v>24</v>
      </c>
      <c r="K855" s="16">
        <v>148.30000000000001</v>
      </c>
      <c r="L855" s="16" t="s">
        <v>151</v>
      </c>
      <c r="M855" s="82"/>
    </row>
    <row r="856" spans="1:13" x14ac:dyDescent="0.2">
      <c r="A856" s="28" t="s">
        <v>278</v>
      </c>
      <c r="B856" s="28" t="s">
        <v>153</v>
      </c>
      <c r="C856" s="28">
        <v>2.1999999999999999E-2</v>
      </c>
      <c r="D856" s="31">
        <v>42391.291666666664</v>
      </c>
      <c r="E856" s="16">
        <v>1110</v>
      </c>
      <c r="F856" s="16" t="s">
        <v>153</v>
      </c>
      <c r="G856" s="16">
        <f t="shared" si="40"/>
        <v>24.419999999999998</v>
      </c>
      <c r="H856" s="40">
        <v>-19.53</v>
      </c>
      <c r="I856" s="40">
        <v>-40.630000000000003</v>
      </c>
      <c r="J856" s="16">
        <v>24</v>
      </c>
      <c r="K856" s="16">
        <v>148.30000000000001</v>
      </c>
      <c r="L856" s="16" t="s">
        <v>151</v>
      </c>
      <c r="M856" s="82"/>
    </row>
    <row r="857" spans="1:13" x14ac:dyDescent="0.2">
      <c r="A857" s="28" t="s">
        <v>278</v>
      </c>
      <c r="B857" s="28" t="s">
        <v>153</v>
      </c>
      <c r="C857" s="28">
        <v>2.29E-2</v>
      </c>
      <c r="D857" s="31">
        <v>42395.791666666664</v>
      </c>
      <c r="E857" s="16">
        <v>1110</v>
      </c>
      <c r="F857" s="16" t="s">
        <v>153</v>
      </c>
      <c r="G857" s="16">
        <f t="shared" si="40"/>
        <v>25.419</v>
      </c>
      <c r="H857" s="40">
        <v>-19.52</v>
      </c>
      <c r="I857" s="40">
        <v>-40.630000000000003</v>
      </c>
      <c r="J857" s="16">
        <v>24</v>
      </c>
      <c r="K857" s="16">
        <v>148.30000000000001</v>
      </c>
      <c r="L857" s="16" t="s">
        <v>151</v>
      </c>
      <c r="M857" s="82"/>
    </row>
    <row r="858" spans="1:13" x14ac:dyDescent="0.2">
      <c r="A858" s="28" t="s">
        <v>278</v>
      </c>
      <c r="B858" s="28" t="s">
        <v>153</v>
      </c>
      <c r="C858" s="28">
        <v>2.3E-2</v>
      </c>
      <c r="D858" s="31">
        <v>42379.791666666664</v>
      </c>
      <c r="E858" s="16">
        <v>1110</v>
      </c>
      <c r="F858" s="16" t="s">
        <v>153</v>
      </c>
      <c r="G858" s="16">
        <f t="shared" si="40"/>
        <v>25.53</v>
      </c>
      <c r="H858" s="40">
        <v>-19.53</v>
      </c>
      <c r="I858" s="40">
        <v>-40.630000000000003</v>
      </c>
      <c r="J858" s="16">
        <v>24</v>
      </c>
      <c r="K858" s="16">
        <v>148.30000000000001</v>
      </c>
      <c r="L858" s="16" t="s">
        <v>151</v>
      </c>
      <c r="M858" s="82"/>
    </row>
    <row r="859" spans="1:13" x14ac:dyDescent="0.2">
      <c r="A859" s="28" t="s">
        <v>278</v>
      </c>
      <c r="B859" s="28" t="s">
        <v>153</v>
      </c>
      <c r="C859" s="28">
        <v>2.4E-2</v>
      </c>
      <c r="D859" s="31">
        <v>42392.291666666664</v>
      </c>
      <c r="E859" s="16">
        <v>1110</v>
      </c>
      <c r="F859" s="16" t="s">
        <v>153</v>
      </c>
      <c r="G859" s="16">
        <f t="shared" si="40"/>
        <v>26.64</v>
      </c>
      <c r="H859" s="40">
        <v>-19.53</v>
      </c>
      <c r="I859" s="40">
        <v>-40.630000000000003</v>
      </c>
      <c r="J859" s="16">
        <v>24</v>
      </c>
      <c r="K859" s="16">
        <v>148.30000000000001</v>
      </c>
      <c r="L859" s="16" t="s">
        <v>151</v>
      </c>
      <c r="M859" s="82"/>
    </row>
    <row r="860" spans="1:13" x14ac:dyDescent="0.2">
      <c r="A860" s="28" t="s">
        <v>278</v>
      </c>
      <c r="B860" s="28" t="s">
        <v>153</v>
      </c>
      <c r="C860" s="28">
        <v>2.5000000000000001E-2</v>
      </c>
      <c r="D860" s="31">
        <v>42390.791666666664</v>
      </c>
      <c r="E860" s="16">
        <v>1110</v>
      </c>
      <c r="F860" s="16" t="s">
        <v>153</v>
      </c>
      <c r="G860" s="16">
        <f t="shared" si="40"/>
        <v>27.75</v>
      </c>
      <c r="H860" s="40">
        <v>-19.53</v>
      </c>
      <c r="I860" s="40">
        <v>-40.630000000000003</v>
      </c>
      <c r="J860" s="16">
        <v>24</v>
      </c>
      <c r="K860" s="16">
        <v>148.30000000000001</v>
      </c>
      <c r="L860" s="16" t="s">
        <v>151</v>
      </c>
      <c r="M860" s="82"/>
    </row>
    <row r="861" spans="1:13" x14ac:dyDescent="0.2">
      <c r="A861" s="28" t="s">
        <v>278</v>
      </c>
      <c r="B861" s="28" t="s">
        <v>153</v>
      </c>
      <c r="C861" s="28">
        <v>2.5999999999999999E-2</v>
      </c>
      <c r="D861" s="31">
        <v>42388.291666666664</v>
      </c>
      <c r="E861" s="16">
        <v>1110</v>
      </c>
      <c r="F861" s="16" t="s">
        <v>153</v>
      </c>
      <c r="G861" s="16">
        <f t="shared" si="40"/>
        <v>28.86</v>
      </c>
      <c r="H861" s="40">
        <v>-19.53</v>
      </c>
      <c r="I861" s="40">
        <v>-40.630000000000003</v>
      </c>
      <c r="J861" s="16">
        <v>24</v>
      </c>
      <c r="K861" s="16">
        <v>148.30000000000001</v>
      </c>
      <c r="L861" s="16" t="s">
        <v>151</v>
      </c>
      <c r="M861" s="82"/>
    </row>
    <row r="862" spans="1:13" x14ac:dyDescent="0.2">
      <c r="A862" s="28" t="s">
        <v>278</v>
      </c>
      <c r="B862" s="28" t="s">
        <v>153</v>
      </c>
      <c r="C862" s="28">
        <v>2.7E-2</v>
      </c>
      <c r="D862" s="31">
        <v>42374.291666666664</v>
      </c>
      <c r="E862" s="16">
        <v>1110</v>
      </c>
      <c r="F862" s="16" t="s">
        <v>153</v>
      </c>
      <c r="G862" s="16">
        <f t="shared" si="40"/>
        <v>29.97</v>
      </c>
      <c r="H862" s="40">
        <v>-19.53</v>
      </c>
      <c r="I862" s="40">
        <v>-40.630000000000003</v>
      </c>
      <c r="J862" s="16">
        <v>24</v>
      </c>
      <c r="K862" s="16">
        <v>148.30000000000001</v>
      </c>
      <c r="L862" s="16" t="s">
        <v>151</v>
      </c>
      <c r="M862" s="82"/>
    </row>
    <row r="863" spans="1:13" x14ac:dyDescent="0.2">
      <c r="A863" s="28" t="s">
        <v>278</v>
      </c>
      <c r="B863" s="28" t="s">
        <v>153</v>
      </c>
      <c r="C863" s="28">
        <v>2.8000000000000001E-2</v>
      </c>
      <c r="D863" s="31">
        <v>42370.791666666664</v>
      </c>
      <c r="E863" s="16">
        <v>1110</v>
      </c>
      <c r="F863" s="16" t="s">
        <v>153</v>
      </c>
      <c r="G863" s="16">
        <f t="shared" si="40"/>
        <v>31.080000000000002</v>
      </c>
      <c r="H863" s="40">
        <v>-19.53</v>
      </c>
      <c r="I863" s="40">
        <v>-40.630000000000003</v>
      </c>
      <c r="J863" s="16">
        <v>24</v>
      </c>
      <c r="K863" s="16">
        <v>148.30000000000001</v>
      </c>
      <c r="L863" s="16" t="s">
        <v>151</v>
      </c>
      <c r="M863" s="82"/>
    </row>
    <row r="864" spans="1:13" x14ac:dyDescent="0.2">
      <c r="A864" s="28" t="s">
        <v>278</v>
      </c>
      <c r="B864" s="28" t="s">
        <v>153</v>
      </c>
      <c r="C864" s="28">
        <v>2.9000000000000001E-2</v>
      </c>
      <c r="D864" s="31">
        <v>42371.791666666664</v>
      </c>
      <c r="E864" s="16">
        <v>1110</v>
      </c>
      <c r="F864" s="16" t="s">
        <v>153</v>
      </c>
      <c r="G864" s="16">
        <f t="shared" si="40"/>
        <v>32.190000000000005</v>
      </c>
      <c r="H864" s="40">
        <v>-19.53</v>
      </c>
      <c r="I864" s="40">
        <v>-40.630000000000003</v>
      </c>
      <c r="J864" s="16">
        <v>24</v>
      </c>
      <c r="K864" s="16">
        <v>148.30000000000001</v>
      </c>
      <c r="L864" s="16" t="s">
        <v>151</v>
      </c>
      <c r="M864" s="82"/>
    </row>
    <row r="865" spans="1:13" x14ac:dyDescent="0.2">
      <c r="A865" s="28" t="s">
        <v>278</v>
      </c>
      <c r="B865" s="28" t="s">
        <v>153</v>
      </c>
      <c r="C865" s="28">
        <v>2.9000000000000001E-2</v>
      </c>
      <c r="D865" s="31">
        <v>42373.791666666664</v>
      </c>
      <c r="E865" s="16">
        <v>1110</v>
      </c>
      <c r="F865" s="16" t="s">
        <v>153</v>
      </c>
      <c r="G865" s="16">
        <f t="shared" si="40"/>
        <v>32.190000000000005</v>
      </c>
      <c r="H865" s="40">
        <v>-19.53</v>
      </c>
      <c r="I865" s="40">
        <v>-40.630000000000003</v>
      </c>
      <c r="J865" s="16">
        <v>24</v>
      </c>
      <c r="K865" s="16">
        <v>148.30000000000001</v>
      </c>
      <c r="L865" s="16" t="s">
        <v>151</v>
      </c>
      <c r="M865" s="82"/>
    </row>
    <row r="866" spans="1:13" x14ac:dyDescent="0.2">
      <c r="A866" s="28" t="s">
        <v>278</v>
      </c>
      <c r="B866" s="28" t="s">
        <v>153</v>
      </c>
      <c r="C866" s="28">
        <v>0.03</v>
      </c>
      <c r="D866" s="31">
        <v>42372.291666666664</v>
      </c>
      <c r="E866" s="16">
        <v>1110</v>
      </c>
      <c r="F866" s="16" t="s">
        <v>153</v>
      </c>
      <c r="G866" s="16">
        <f t="shared" si="40"/>
        <v>33.299999999999997</v>
      </c>
      <c r="H866" s="40">
        <v>-19.53</v>
      </c>
      <c r="I866" s="40">
        <v>-40.630000000000003</v>
      </c>
      <c r="J866" s="16">
        <v>24</v>
      </c>
      <c r="K866" s="16">
        <v>148.30000000000001</v>
      </c>
      <c r="L866" s="16" t="s">
        <v>151</v>
      </c>
      <c r="M866" s="82"/>
    </row>
    <row r="867" spans="1:13" x14ac:dyDescent="0.2">
      <c r="A867" s="28" t="s">
        <v>278</v>
      </c>
      <c r="B867" s="28" t="s">
        <v>153</v>
      </c>
      <c r="C867" s="28">
        <v>3.3000000000000002E-2</v>
      </c>
      <c r="D867" s="31">
        <v>42371.291666666664</v>
      </c>
      <c r="E867" s="16">
        <v>1110</v>
      </c>
      <c r="F867" s="16" t="s">
        <v>153</v>
      </c>
      <c r="G867" s="16">
        <f t="shared" si="40"/>
        <v>36.630000000000003</v>
      </c>
      <c r="H867" s="40">
        <v>-19.53</v>
      </c>
      <c r="I867" s="40">
        <v>-40.630000000000003</v>
      </c>
      <c r="J867" s="16">
        <v>24</v>
      </c>
      <c r="K867" s="16">
        <v>148.30000000000001</v>
      </c>
      <c r="L867" s="16" t="s">
        <v>151</v>
      </c>
      <c r="M867" s="82"/>
    </row>
    <row r="868" spans="1:13" x14ac:dyDescent="0.2">
      <c r="A868" s="28" t="s">
        <v>278</v>
      </c>
      <c r="B868" s="28" t="s">
        <v>153</v>
      </c>
      <c r="C868" s="28">
        <v>3.5000000000000003E-2</v>
      </c>
      <c r="D868" s="31">
        <v>42386.791666666664</v>
      </c>
      <c r="E868" s="16">
        <v>1110</v>
      </c>
      <c r="F868" s="16" t="s">
        <v>153</v>
      </c>
      <c r="G868" s="16">
        <f t="shared" si="40"/>
        <v>38.85</v>
      </c>
      <c r="H868" s="40">
        <v>-19.53</v>
      </c>
      <c r="I868" s="40">
        <v>-40.630000000000003</v>
      </c>
      <c r="J868" s="16">
        <v>24</v>
      </c>
      <c r="K868" s="16">
        <v>148.30000000000001</v>
      </c>
      <c r="L868" s="16" t="s">
        <v>151</v>
      </c>
      <c r="M868" s="82"/>
    </row>
    <row r="869" spans="1:13" x14ac:dyDescent="0.2">
      <c r="A869" s="28" t="s">
        <v>278</v>
      </c>
      <c r="B869" s="28" t="s">
        <v>153</v>
      </c>
      <c r="C869" s="28">
        <v>9.0899999999999995E-2</v>
      </c>
      <c r="D869" s="31">
        <v>42396.291666666664</v>
      </c>
      <c r="E869" s="16">
        <v>1110</v>
      </c>
      <c r="F869" s="16" t="s">
        <v>153</v>
      </c>
      <c r="G869" s="16">
        <f t="shared" si="40"/>
        <v>100.899</v>
      </c>
      <c r="H869" s="40">
        <v>-19.52</v>
      </c>
      <c r="I869" s="40">
        <v>-40.630000000000003</v>
      </c>
      <c r="J869" s="16">
        <v>24</v>
      </c>
      <c r="K869" s="16">
        <v>148.30000000000001</v>
      </c>
      <c r="L869" s="16" t="s">
        <v>151</v>
      </c>
      <c r="M869" s="82"/>
    </row>
    <row r="870" spans="1:13" x14ac:dyDescent="0.2">
      <c r="A870" s="28" t="s">
        <v>286</v>
      </c>
      <c r="B870" s="28">
        <v>2E-3</v>
      </c>
      <c r="C870" s="28" t="s">
        <v>153</v>
      </c>
      <c r="D870" s="31">
        <v>42441.791666666664</v>
      </c>
      <c r="E870" s="16">
        <v>403</v>
      </c>
      <c r="F870" s="16">
        <f>B870*E870</f>
        <v>0.80600000000000005</v>
      </c>
      <c r="G870" s="16" t="s">
        <v>153</v>
      </c>
      <c r="H870" s="40">
        <v>-19.52</v>
      </c>
      <c r="I870" s="40">
        <v>-40.630000000000003</v>
      </c>
      <c r="J870" s="16">
        <v>24</v>
      </c>
      <c r="K870" s="16">
        <v>8.1</v>
      </c>
      <c r="L870" s="16" t="s">
        <v>151</v>
      </c>
      <c r="M870" s="82"/>
    </row>
    <row r="871" spans="1:13" x14ac:dyDescent="0.2">
      <c r="A871" s="28" t="s">
        <v>286</v>
      </c>
      <c r="B871" s="28">
        <v>2.2000000000000001E-3</v>
      </c>
      <c r="C871" s="28" t="s">
        <v>153</v>
      </c>
      <c r="D871" s="31">
        <v>42440.791666666664</v>
      </c>
      <c r="E871" s="16">
        <v>403</v>
      </c>
      <c r="F871" s="16">
        <f>B871*E871</f>
        <v>0.88660000000000005</v>
      </c>
      <c r="G871" s="16" t="s">
        <v>153</v>
      </c>
      <c r="H871" s="40">
        <v>-19.52</v>
      </c>
      <c r="I871" s="40">
        <v>-40.630000000000003</v>
      </c>
      <c r="J871" s="16">
        <v>24</v>
      </c>
      <c r="K871" s="16">
        <v>8.1</v>
      </c>
      <c r="L871" s="16" t="s">
        <v>151</v>
      </c>
      <c r="M871" s="82"/>
    </row>
    <row r="872" spans="1:13" x14ac:dyDescent="0.2">
      <c r="A872" s="28" t="s">
        <v>286</v>
      </c>
      <c r="B872" s="28">
        <v>2.3999999999999998E-3</v>
      </c>
      <c r="C872" s="28" t="s">
        <v>153</v>
      </c>
      <c r="D872" s="31">
        <v>42441.291666666664</v>
      </c>
      <c r="E872" s="16">
        <v>403</v>
      </c>
      <c r="F872" s="16">
        <f>B872*E872</f>
        <v>0.96719999999999995</v>
      </c>
      <c r="G872" s="16" t="s">
        <v>153</v>
      </c>
      <c r="H872" s="40">
        <v>-19.52</v>
      </c>
      <c r="I872" s="40">
        <v>-40.630000000000003</v>
      </c>
      <c r="J872" s="16">
        <v>24</v>
      </c>
      <c r="K872" s="16">
        <v>8.1</v>
      </c>
      <c r="L872" s="16" t="s">
        <v>151</v>
      </c>
      <c r="M872" s="82"/>
    </row>
    <row r="873" spans="1:13" x14ac:dyDescent="0.2">
      <c r="A873" s="28" t="s">
        <v>286</v>
      </c>
      <c r="B873" s="28" t="s">
        <v>153</v>
      </c>
      <c r="C873" s="28">
        <v>6.1000000000000004E-3</v>
      </c>
      <c r="D873" s="31">
        <v>42437.291666666664</v>
      </c>
      <c r="E873" s="16">
        <v>403</v>
      </c>
      <c r="F873" s="16" t="s">
        <v>153</v>
      </c>
      <c r="G873" s="16">
        <f t="shared" ref="G873:G919" si="41">E873*C873</f>
        <v>2.4583000000000004</v>
      </c>
      <c r="H873" s="40">
        <v>-19.52</v>
      </c>
      <c r="I873" s="40">
        <v>-40.630000000000003</v>
      </c>
      <c r="J873" s="16">
        <v>24</v>
      </c>
      <c r="K873" s="16">
        <v>8.1</v>
      </c>
      <c r="L873" s="16" t="s">
        <v>151</v>
      </c>
      <c r="M873" s="82"/>
    </row>
    <row r="874" spans="1:13" x14ac:dyDescent="0.2">
      <c r="A874" s="28" t="s">
        <v>286</v>
      </c>
      <c r="B874" s="28" t="s">
        <v>153</v>
      </c>
      <c r="C874" s="28">
        <v>9.4999999999999998E-3</v>
      </c>
      <c r="D874" s="31">
        <v>42430.291666666664</v>
      </c>
      <c r="E874" s="16">
        <v>403</v>
      </c>
      <c r="F874" s="16" t="s">
        <v>153</v>
      </c>
      <c r="G874" s="16">
        <f t="shared" si="41"/>
        <v>3.8285</v>
      </c>
      <c r="H874" s="40">
        <v>-19.52</v>
      </c>
      <c r="I874" s="40">
        <v>-40.630000000000003</v>
      </c>
      <c r="J874" s="16">
        <v>24</v>
      </c>
      <c r="K874" s="16">
        <v>8.1</v>
      </c>
      <c r="L874" s="16" t="s">
        <v>151</v>
      </c>
      <c r="M874" s="82"/>
    </row>
    <row r="875" spans="1:13" x14ac:dyDescent="0.2">
      <c r="A875" s="28" t="s">
        <v>286</v>
      </c>
      <c r="B875" s="28" t="s">
        <v>153</v>
      </c>
      <c r="C875" s="28">
        <v>9.7000000000000003E-3</v>
      </c>
      <c r="D875" s="31">
        <v>42434.291666666664</v>
      </c>
      <c r="E875" s="16">
        <v>403</v>
      </c>
      <c r="F875" s="16" t="s">
        <v>153</v>
      </c>
      <c r="G875" s="16">
        <f t="shared" si="41"/>
        <v>3.9091</v>
      </c>
      <c r="H875" s="40">
        <v>-19.52</v>
      </c>
      <c r="I875" s="40">
        <v>-40.630000000000003</v>
      </c>
      <c r="J875" s="16">
        <v>24</v>
      </c>
      <c r="K875" s="16">
        <v>8.1</v>
      </c>
      <c r="L875" s="16" t="s">
        <v>151</v>
      </c>
      <c r="M875" s="82"/>
    </row>
    <row r="876" spans="1:13" x14ac:dyDescent="0.2">
      <c r="A876" s="28" t="s">
        <v>286</v>
      </c>
      <c r="B876" s="28" t="s">
        <v>153</v>
      </c>
      <c r="C876" s="28">
        <v>1.12E-2</v>
      </c>
      <c r="D876" s="31">
        <v>42433.791666666664</v>
      </c>
      <c r="E876" s="16">
        <v>403</v>
      </c>
      <c r="F876" s="16" t="s">
        <v>153</v>
      </c>
      <c r="G876" s="16">
        <f t="shared" si="41"/>
        <v>4.5136000000000003</v>
      </c>
      <c r="H876" s="40">
        <v>-19.52</v>
      </c>
      <c r="I876" s="40">
        <v>-40.630000000000003</v>
      </c>
      <c r="J876" s="16">
        <v>24</v>
      </c>
      <c r="K876" s="16">
        <v>8.1</v>
      </c>
      <c r="L876" s="16" t="s">
        <v>151</v>
      </c>
      <c r="M876" s="82"/>
    </row>
    <row r="877" spans="1:13" x14ac:dyDescent="0.2">
      <c r="A877" s="28" t="s">
        <v>286</v>
      </c>
      <c r="B877" s="28" t="s">
        <v>153</v>
      </c>
      <c r="C877" s="28">
        <v>1.1299999999999999E-2</v>
      </c>
      <c r="D877" s="31">
        <v>42434.791666666664</v>
      </c>
      <c r="E877" s="16">
        <v>403</v>
      </c>
      <c r="F877" s="16" t="s">
        <v>153</v>
      </c>
      <c r="G877" s="16">
        <f t="shared" si="41"/>
        <v>4.5538999999999996</v>
      </c>
      <c r="H877" s="40">
        <v>-19.52</v>
      </c>
      <c r="I877" s="40">
        <v>-40.630000000000003</v>
      </c>
      <c r="J877" s="16">
        <v>24</v>
      </c>
      <c r="K877" s="16">
        <v>8.1</v>
      </c>
      <c r="L877" s="16" t="s">
        <v>151</v>
      </c>
      <c r="M877" s="82"/>
    </row>
    <row r="878" spans="1:13" x14ac:dyDescent="0.2">
      <c r="A878" s="28" t="s">
        <v>286</v>
      </c>
      <c r="B878" s="28" t="s">
        <v>153</v>
      </c>
      <c r="C878" s="28">
        <v>1.5699999999999999E-2</v>
      </c>
      <c r="D878" s="31">
        <v>42435.291666666664</v>
      </c>
      <c r="E878" s="16">
        <v>403</v>
      </c>
      <c r="F878" s="16" t="s">
        <v>153</v>
      </c>
      <c r="G878" s="16">
        <f t="shared" si="41"/>
        <v>6.3270999999999997</v>
      </c>
      <c r="H878" s="40">
        <v>-19.52</v>
      </c>
      <c r="I878" s="40">
        <v>-40.630000000000003</v>
      </c>
      <c r="J878" s="16">
        <v>24</v>
      </c>
      <c r="K878" s="16">
        <v>8.1</v>
      </c>
      <c r="L878" s="16" t="s">
        <v>151</v>
      </c>
      <c r="M878" s="82"/>
    </row>
    <row r="879" spans="1:13" x14ac:dyDescent="0.2">
      <c r="A879" s="28" t="s">
        <v>286</v>
      </c>
      <c r="B879" s="28" t="s">
        <v>153</v>
      </c>
      <c r="C879" s="28">
        <v>6.0000000000000001E-3</v>
      </c>
      <c r="D879" s="31">
        <v>42381.791666666664</v>
      </c>
      <c r="E879" s="16">
        <v>1110</v>
      </c>
      <c r="F879" s="16" t="s">
        <v>153</v>
      </c>
      <c r="G879" s="16">
        <f t="shared" si="41"/>
        <v>6.66</v>
      </c>
      <c r="H879" s="40">
        <v>-19.52</v>
      </c>
      <c r="I879" s="40">
        <v>-40.630000000000003</v>
      </c>
      <c r="J879" s="16">
        <v>24</v>
      </c>
      <c r="K879" s="16">
        <v>148.30000000000001</v>
      </c>
      <c r="L879" s="16" t="s">
        <v>151</v>
      </c>
      <c r="M879" s="82"/>
    </row>
    <row r="880" spans="1:13" x14ac:dyDescent="0.2">
      <c r="A880" s="28" t="s">
        <v>286</v>
      </c>
      <c r="B880" s="28" t="s">
        <v>153</v>
      </c>
      <c r="C880" s="28">
        <v>6.0000000000000001E-3</v>
      </c>
      <c r="D880" s="31">
        <v>42397.791666666664</v>
      </c>
      <c r="E880" s="16">
        <v>1110</v>
      </c>
      <c r="F880" s="16" t="s">
        <v>153</v>
      </c>
      <c r="G880" s="16">
        <f t="shared" si="41"/>
        <v>6.66</v>
      </c>
      <c r="H880" s="40">
        <v>-19.510000000000002</v>
      </c>
      <c r="I880" s="40">
        <v>-40.6</v>
      </c>
      <c r="J880" s="16">
        <v>24</v>
      </c>
      <c r="K880" s="16">
        <v>148.30000000000001</v>
      </c>
      <c r="L880" s="16" t="s">
        <v>151</v>
      </c>
      <c r="M880" s="82"/>
    </row>
    <row r="881" spans="1:13" x14ac:dyDescent="0.2">
      <c r="A881" s="28" t="s">
        <v>286</v>
      </c>
      <c r="B881" s="28" t="s">
        <v>153</v>
      </c>
      <c r="C881" s="28">
        <v>7.0000000000000001E-3</v>
      </c>
      <c r="D881" s="31">
        <v>42378.791666666664</v>
      </c>
      <c r="E881" s="16">
        <v>1110</v>
      </c>
      <c r="F881" s="16" t="s">
        <v>153</v>
      </c>
      <c r="G881" s="16">
        <f t="shared" si="41"/>
        <v>7.7700000000000005</v>
      </c>
      <c r="H881" s="40">
        <v>-19.52</v>
      </c>
      <c r="I881" s="40">
        <v>-40.630000000000003</v>
      </c>
      <c r="J881" s="16">
        <v>24</v>
      </c>
      <c r="K881" s="16">
        <v>148.30000000000001</v>
      </c>
      <c r="L881" s="16" t="s">
        <v>151</v>
      </c>
      <c r="M881" s="82"/>
    </row>
    <row r="882" spans="1:13" x14ac:dyDescent="0.2">
      <c r="A882" s="28" t="s">
        <v>286</v>
      </c>
      <c r="B882" s="28" t="s">
        <v>153</v>
      </c>
      <c r="C882" s="28">
        <v>7.0000000000000001E-3</v>
      </c>
      <c r="D882" s="31">
        <v>42382.291666666664</v>
      </c>
      <c r="E882" s="16">
        <v>1110</v>
      </c>
      <c r="F882" s="16" t="s">
        <v>153</v>
      </c>
      <c r="G882" s="16">
        <f t="shared" si="41"/>
        <v>7.7700000000000005</v>
      </c>
      <c r="H882" s="40">
        <v>-19.52</v>
      </c>
      <c r="I882" s="40">
        <v>-40.630000000000003</v>
      </c>
      <c r="J882" s="16">
        <v>24</v>
      </c>
      <c r="K882" s="16">
        <v>148.30000000000001</v>
      </c>
      <c r="L882" s="16" t="s">
        <v>151</v>
      </c>
      <c r="M882" s="82"/>
    </row>
    <row r="883" spans="1:13" x14ac:dyDescent="0.2">
      <c r="A883" s="28" t="s">
        <v>286</v>
      </c>
      <c r="B883" s="28" t="s">
        <v>153</v>
      </c>
      <c r="C883" s="28">
        <v>8.0000000000000002E-3</v>
      </c>
      <c r="D883" s="31">
        <v>42381.291666666664</v>
      </c>
      <c r="E883" s="16">
        <v>1110</v>
      </c>
      <c r="F883" s="16" t="s">
        <v>153</v>
      </c>
      <c r="G883" s="16">
        <f t="shared" si="41"/>
        <v>8.8800000000000008</v>
      </c>
      <c r="H883" s="40">
        <v>-19.52</v>
      </c>
      <c r="I883" s="40">
        <v>-40.630000000000003</v>
      </c>
      <c r="J883" s="16">
        <v>24</v>
      </c>
      <c r="K883" s="16">
        <v>148.30000000000001</v>
      </c>
      <c r="L883" s="16" t="s">
        <v>151</v>
      </c>
      <c r="M883" s="82"/>
    </row>
    <row r="884" spans="1:13" x14ac:dyDescent="0.2">
      <c r="A884" s="28" t="s">
        <v>286</v>
      </c>
      <c r="B884" s="28" t="s">
        <v>153</v>
      </c>
      <c r="C884" s="28">
        <v>8.9999999999999993E-3</v>
      </c>
      <c r="D884" s="31">
        <v>42373.291666666664</v>
      </c>
      <c r="E884" s="16">
        <v>1110</v>
      </c>
      <c r="F884" s="16" t="s">
        <v>153</v>
      </c>
      <c r="G884" s="16">
        <f t="shared" si="41"/>
        <v>9.9899999999999984</v>
      </c>
      <c r="H884" s="40">
        <v>-19.52</v>
      </c>
      <c r="I884" s="40">
        <v>-40.630000000000003</v>
      </c>
      <c r="J884" s="16">
        <v>24</v>
      </c>
      <c r="K884" s="16">
        <v>148.30000000000001</v>
      </c>
      <c r="L884" s="16" t="s">
        <v>151</v>
      </c>
      <c r="M884" s="82"/>
    </row>
    <row r="885" spans="1:13" x14ac:dyDescent="0.2">
      <c r="A885" s="28" t="s">
        <v>286</v>
      </c>
      <c r="B885" s="28" t="s">
        <v>153</v>
      </c>
      <c r="C885" s="28">
        <v>8.9999999999999993E-3</v>
      </c>
      <c r="D885" s="31">
        <v>42381.791666666664</v>
      </c>
      <c r="E885" s="16">
        <v>1110</v>
      </c>
      <c r="F885" s="16" t="s">
        <v>153</v>
      </c>
      <c r="G885" s="16">
        <f t="shared" si="41"/>
        <v>9.9899999999999984</v>
      </c>
      <c r="H885" s="40">
        <v>-19.52</v>
      </c>
      <c r="I885" s="40">
        <v>-40.630000000000003</v>
      </c>
      <c r="J885" s="16">
        <v>24</v>
      </c>
      <c r="K885" s="16">
        <v>148.30000000000001</v>
      </c>
      <c r="L885" s="16" t="s">
        <v>151</v>
      </c>
      <c r="M885" s="82"/>
    </row>
    <row r="886" spans="1:13" x14ac:dyDescent="0.2">
      <c r="A886" s="28" t="s">
        <v>286</v>
      </c>
      <c r="B886" s="28" t="s">
        <v>153</v>
      </c>
      <c r="C886" s="28">
        <v>9.4000000000000004E-3</v>
      </c>
      <c r="D886" s="31">
        <v>42395.291666666664</v>
      </c>
      <c r="E886" s="16">
        <v>1110</v>
      </c>
      <c r="F886" s="16" t="s">
        <v>153</v>
      </c>
      <c r="G886" s="16">
        <f t="shared" si="41"/>
        <v>10.434000000000001</v>
      </c>
      <c r="H886" s="40">
        <v>-19.510000000000002</v>
      </c>
      <c r="I886" s="40">
        <v>-40.6</v>
      </c>
      <c r="J886" s="16">
        <v>24</v>
      </c>
      <c r="K886" s="16">
        <v>148.30000000000001</v>
      </c>
      <c r="L886" s="16" t="s">
        <v>151</v>
      </c>
      <c r="M886" s="82"/>
    </row>
    <row r="887" spans="1:13" x14ac:dyDescent="0.2">
      <c r="A887" s="28" t="s">
        <v>286</v>
      </c>
      <c r="B887" s="28" t="s">
        <v>153</v>
      </c>
      <c r="C887" s="28">
        <v>0.01</v>
      </c>
      <c r="D887" s="31">
        <v>42383.791666666664</v>
      </c>
      <c r="E887" s="16">
        <v>1110</v>
      </c>
      <c r="F887" s="16" t="s">
        <v>153</v>
      </c>
      <c r="G887" s="16">
        <f t="shared" si="41"/>
        <v>11.1</v>
      </c>
      <c r="H887" s="40">
        <v>-19.52</v>
      </c>
      <c r="I887" s="40">
        <v>-40.630000000000003</v>
      </c>
      <c r="J887" s="16">
        <v>24</v>
      </c>
      <c r="K887" s="16">
        <v>148.30000000000001</v>
      </c>
      <c r="L887" s="16" t="s">
        <v>151</v>
      </c>
      <c r="M887" s="82"/>
    </row>
    <row r="888" spans="1:13" x14ac:dyDescent="0.2">
      <c r="A888" s="28" t="s">
        <v>286</v>
      </c>
      <c r="B888" s="28" t="s">
        <v>153</v>
      </c>
      <c r="C888" s="28">
        <v>0.01</v>
      </c>
      <c r="D888" s="31">
        <v>42384.291666666664</v>
      </c>
      <c r="E888" s="16">
        <v>1110</v>
      </c>
      <c r="F888" s="16" t="s">
        <v>153</v>
      </c>
      <c r="G888" s="16">
        <f t="shared" si="41"/>
        <v>11.1</v>
      </c>
      <c r="H888" s="40">
        <v>-19.52</v>
      </c>
      <c r="I888" s="40">
        <v>-40.630000000000003</v>
      </c>
      <c r="J888" s="16">
        <v>24</v>
      </c>
      <c r="K888" s="16">
        <v>148.30000000000001</v>
      </c>
      <c r="L888" s="16" t="s">
        <v>151</v>
      </c>
      <c r="M888" s="82"/>
    </row>
    <row r="889" spans="1:13" x14ac:dyDescent="0.2">
      <c r="A889" s="28" t="s">
        <v>286</v>
      </c>
      <c r="B889" s="28" t="s">
        <v>153</v>
      </c>
      <c r="C889" s="28">
        <v>0.01</v>
      </c>
      <c r="D889" s="31">
        <v>42385.291666666664</v>
      </c>
      <c r="E889" s="16">
        <v>1110</v>
      </c>
      <c r="F889" s="16" t="s">
        <v>153</v>
      </c>
      <c r="G889" s="16">
        <f t="shared" si="41"/>
        <v>11.1</v>
      </c>
      <c r="H889" s="40">
        <v>-19.52</v>
      </c>
      <c r="I889" s="40">
        <v>-40.630000000000003</v>
      </c>
      <c r="J889" s="16">
        <v>24</v>
      </c>
      <c r="K889" s="16">
        <v>148.30000000000001</v>
      </c>
      <c r="L889" s="16" t="s">
        <v>151</v>
      </c>
      <c r="M889" s="82"/>
    </row>
    <row r="890" spans="1:13" x14ac:dyDescent="0.2">
      <c r="A890" s="28" t="s">
        <v>286</v>
      </c>
      <c r="B890" s="28" t="s">
        <v>153</v>
      </c>
      <c r="C890" s="28">
        <v>1.0999999999999999E-2</v>
      </c>
      <c r="D890" s="31">
        <v>42377.291666666664</v>
      </c>
      <c r="E890" s="16">
        <v>1110</v>
      </c>
      <c r="F890" s="16" t="s">
        <v>153</v>
      </c>
      <c r="G890" s="16">
        <f t="shared" si="41"/>
        <v>12.209999999999999</v>
      </c>
      <c r="H890" s="40">
        <v>-19.52</v>
      </c>
      <c r="I890" s="40">
        <v>-40.630000000000003</v>
      </c>
      <c r="J890" s="16">
        <v>24</v>
      </c>
      <c r="K890" s="16">
        <v>148.30000000000001</v>
      </c>
      <c r="L890" s="16" t="s">
        <v>151</v>
      </c>
      <c r="M890" s="82"/>
    </row>
    <row r="891" spans="1:13" x14ac:dyDescent="0.2">
      <c r="A891" s="28" t="s">
        <v>286</v>
      </c>
      <c r="B891" s="28" t="s">
        <v>153</v>
      </c>
      <c r="C891" s="28">
        <v>1.0999999999999999E-2</v>
      </c>
      <c r="D891" s="31">
        <v>42386.291666666664</v>
      </c>
      <c r="E891" s="16">
        <v>1110</v>
      </c>
      <c r="F891" s="16" t="s">
        <v>153</v>
      </c>
      <c r="G891" s="16">
        <f t="shared" si="41"/>
        <v>12.209999999999999</v>
      </c>
      <c r="H891" s="40">
        <v>-19.52</v>
      </c>
      <c r="I891" s="40">
        <v>-40.630000000000003</v>
      </c>
      <c r="J891" s="16">
        <v>24</v>
      </c>
      <c r="K891" s="16">
        <v>148.30000000000001</v>
      </c>
      <c r="L891" s="16" t="s">
        <v>151</v>
      </c>
      <c r="M891" s="82"/>
    </row>
    <row r="892" spans="1:13" x14ac:dyDescent="0.2">
      <c r="A892" s="28" t="s">
        <v>286</v>
      </c>
      <c r="B892" s="28" t="s">
        <v>153</v>
      </c>
      <c r="C892" s="28">
        <v>1.2E-2</v>
      </c>
      <c r="D892" s="31">
        <v>42372.791666666664</v>
      </c>
      <c r="E892" s="16">
        <v>1110</v>
      </c>
      <c r="F892" s="16" t="s">
        <v>153</v>
      </c>
      <c r="G892" s="16">
        <f t="shared" si="41"/>
        <v>13.32</v>
      </c>
      <c r="H892" s="40">
        <v>-19.52</v>
      </c>
      <c r="I892" s="40">
        <v>-40.630000000000003</v>
      </c>
      <c r="J892" s="16">
        <v>24</v>
      </c>
      <c r="K892" s="16">
        <v>148.30000000000001</v>
      </c>
      <c r="L892" s="16" t="s">
        <v>151</v>
      </c>
      <c r="M892" s="82"/>
    </row>
    <row r="893" spans="1:13" x14ac:dyDescent="0.2">
      <c r="A893" s="28" t="s">
        <v>286</v>
      </c>
      <c r="B893" s="28" t="s">
        <v>153</v>
      </c>
      <c r="C893" s="28">
        <v>1.2E-2</v>
      </c>
      <c r="D893" s="31">
        <v>42380.791666666664</v>
      </c>
      <c r="E893" s="16">
        <v>1110</v>
      </c>
      <c r="F893" s="16" t="s">
        <v>153</v>
      </c>
      <c r="G893" s="16">
        <f t="shared" si="41"/>
        <v>13.32</v>
      </c>
      <c r="H893" s="40">
        <v>-19.52</v>
      </c>
      <c r="I893" s="40">
        <v>-40.630000000000003</v>
      </c>
      <c r="J893" s="16">
        <v>24</v>
      </c>
      <c r="K893" s="16">
        <v>148.30000000000001</v>
      </c>
      <c r="L893" s="16" t="s">
        <v>151</v>
      </c>
      <c r="M893" s="82"/>
    </row>
    <row r="894" spans="1:13" x14ac:dyDescent="0.2">
      <c r="A894" s="28" t="s">
        <v>286</v>
      </c>
      <c r="B894" s="28" t="s">
        <v>153</v>
      </c>
      <c r="C894" s="28">
        <v>1.2999999999999999E-2</v>
      </c>
      <c r="D894" s="31">
        <v>42376.791666666664</v>
      </c>
      <c r="E894" s="16">
        <v>1110</v>
      </c>
      <c r="F894" s="16" t="s">
        <v>153</v>
      </c>
      <c r="G894" s="16">
        <f t="shared" si="41"/>
        <v>14.43</v>
      </c>
      <c r="H894" s="40">
        <v>-19.52</v>
      </c>
      <c r="I894" s="40">
        <v>-40.630000000000003</v>
      </c>
      <c r="J894" s="16">
        <v>24</v>
      </c>
      <c r="K894" s="16">
        <v>148.30000000000001</v>
      </c>
      <c r="L894" s="16" t="s">
        <v>151</v>
      </c>
      <c r="M894" s="82"/>
    </row>
    <row r="895" spans="1:13" x14ac:dyDescent="0.2">
      <c r="A895" s="28" t="s">
        <v>286</v>
      </c>
      <c r="B895" s="28" t="s">
        <v>153</v>
      </c>
      <c r="C895" s="28">
        <v>1.2999999999999999E-2</v>
      </c>
      <c r="D895" s="31">
        <v>42384.791666666664</v>
      </c>
      <c r="E895" s="16">
        <v>1110</v>
      </c>
      <c r="F895" s="16" t="s">
        <v>153</v>
      </c>
      <c r="G895" s="16">
        <f t="shared" si="41"/>
        <v>14.43</v>
      </c>
      <c r="H895" s="40">
        <v>-19.52</v>
      </c>
      <c r="I895" s="40">
        <v>-40.630000000000003</v>
      </c>
      <c r="J895" s="16">
        <v>24</v>
      </c>
      <c r="K895" s="16">
        <v>148.30000000000001</v>
      </c>
      <c r="L895" s="16" t="s">
        <v>151</v>
      </c>
      <c r="M895" s="82"/>
    </row>
    <row r="896" spans="1:13" x14ac:dyDescent="0.2">
      <c r="A896" s="28" t="s">
        <v>286</v>
      </c>
      <c r="B896" s="28" t="s">
        <v>153</v>
      </c>
      <c r="C896" s="28">
        <v>1.2999999999999999E-2</v>
      </c>
      <c r="D896" s="31">
        <v>42387.291666666664</v>
      </c>
      <c r="E896" s="16">
        <v>1110</v>
      </c>
      <c r="F896" s="16" t="s">
        <v>153</v>
      </c>
      <c r="G896" s="16">
        <f t="shared" si="41"/>
        <v>14.43</v>
      </c>
      <c r="H896" s="40">
        <v>-19.52</v>
      </c>
      <c r="I896" s="40">
        <v>-40.630000000000003</v>
      </c>
      <c r="J896" s="16">
        <v>24</v>
      </c>
      <c r="K896" s="16">
        <v>148.30000000000001</v>
      </c>
      <c r="L896" s="16" t="s">
        <v>151</v>
      </c>
      <c r="M896" s="82"/>
    </row>
    <row r="897" spans="1:13" x14ac:dyDescent="0.2">
      <c r="A897" s="28" t="s">
        <v>286</v>
      </c>
      <c r="B897" s="28" t="s">
        <v>153</v>
      </c>
      <c r="C897" s="28">
        <v>1.2999999999999999E-2</v>
      </c>
      <c r="D897" s="31">
        <v>42387.791666666664</v>
      </c>
      <c r="E897" s="16">
        <v>1110</v>
      </c>
      <c r="F897" s="16" t="s">
        <v>153</v>
      </c>
      <c r="G897" s="16">
        <f t="shared" si="41"/>
        <v>14.43</v>
      </c>
      <c r="H897" s="40">
        <v>-19.52</v>
      </c>
      <c r="I897" s="40">
        <v>-40.630000000000003</v>
      </c>
      <c r="J897" s="16">
        <v>24</v>
      </c>
      <c r="K897" s="16">
        <v>148.30000000000001</v>
      </c>
      <c r="L897" s="16" t="s">
        <v>151</v>
      </c>
      <c r="M897" s="82"/>
    </row>
    <row r="898" spans="1:13" x14ac:dyDescent="0.2">
      <c r="A898" s="28" t="s">
        <v>286</v>
      </c>
      <c r="B898" s="28" t="s">
        <v>153</v>
      </c>
      <c r="C898" s="28">
        <v>1.2999999999999999E-2</v>
      </c>
      <c r="D898" s="31">
        <v>42388.291666666664</v>
      </c>
      <c r="E898" s="16">
        <v>1110</v>
      </c>
      <c r="F898" s="16" t="s">
        <v>153</v>
      </c>
      <c r="G898" s="16">
        <f t="shared" si="41"/>
        <v>14.43</v>
      </c>
      <c r="H898" s="40">
        <v>-19.52</v>
      </c>
      <c r="I898" s="40">
        <v>-40.630000000000003</v>
      </c>
      <c r="J898" s="16">
        <v>24</v>
      </c>
      <c r="K898" s="16">
        <v>148.30000000000001</v>
      </c>
      <c r="L898" s="16" t="s">
        <v>151</v>
      </c>
      <c r="M898" s="82"/>
    </row>
    <row r="899" spans="1:13" x14ac:dyDescent="0.2">
      <c r="A899" s="28" t="s">
        <v>286</v>
      </c>
      <c r="B899" s="28" t="s">
        <v>153</v>
      </c>
      <c r="C899" s="28">
        <v>1.4E-2</v>
      </c>
      <c r="D899" s="31">
        <v>42385.791666666664</v>
      </c>
      <c r="E899" s="16">
        <v>1110</v>
      </c>
      <c r="F899" s="16" t="s">
        <v>153</v>
      </c>
      <c r="G899" s="16">
        <f t="shared" si="41"/>
        <v>15.540000000000001</v>
      </c>
      <c r="H899" s="40">
        <v>-19.52</v>
      </c>
      <c r="I899" s="40">
        <v>-40.630000000000003</v>
      </c>
      <c r="J899" s="16">
        <v>24</v>
      </c>
      <c r="K899" s="16">
        <v>148.30000000000001</v>
      </c>
      <c r="L899" s="16" t="s">
        <v>151</v>
      </c>
      <c r="M899" s="82"/>
    </row>
    <row r="900" spans="1:13" x14ac:dyDescent="0.2">
      <c r="A900" s="28" t="s">
        <v>286</v>
      </c>
      <c r="B900" s="28" t="s">
        <v>153</v>
      </c>
      <c r="C900" s="28">
        <v>1.4E-2</v>
      </c>
      <c r="D900" s="31">
        <v>42392.791666666664</v>
      </c>
      <c r="E900" s="16">
        <v>1110</v>
      </c>
      <c r="F900" s="16" t="s">
        <v>153</v>
      </c>
      <c r="G900" s="16">
        <f t="shared" si="41"/>
        <v>15.540000000000001</v>
      </c>
      <c r="H900" s="40">
        <v>-19.510000000000002</v>
      </c>
      <c r="I900" s="40">
        <v>-40.6</v>
      </c>
      <c r="J900" s="16">
        <v>24</v>
      </c>
      <c r="K900" s="16">
        <v>148.30000000000001</v>
      </c>
      <c r="L900" s="16" t="s">
        <v>151</v>
      </c>
      <c r="M900" s="82"/>
    </row>
    <row r="901" spans="1:13" x14ac:dyDescent="0.2">
      <c r="A901" s="28" t="s">
        <v>286</v>
      </c>
      <c r="B901" s="28" t="s">
        <v>153</v>
      </c>
      <c r="C901" s="28">
        <v>1.7000000000000001E-2</v>
      </c>
      <c r="D901" s="31">
        <v>42382.791666666664</v>
      </c>
      <c r="E901" s="16">
        <v>1110</v>
      </c>
      <c r="F901" s="16" t="s">
        <v>153</v>
      </c>
      <c r="G901" s="16">
        <f t="shared" si="41"/>
        <v>18.87</v>
      </c>
      <c r="H901" s="40">
        <v>-19.52</v>
      </c>
      <c r="I901" s="40">
        <v>-40.630000000000003</v>
      </c>
      <c r="J901" s="16">
        <v>24</v>
      </c>
      <c r="K901" s="16">
        <v>148.30000000000001</v>
      </c>
      <c r="L901" s="16" t="s">
        <v>151</v>
      </c>
      <c r="M901" s="82"/>
    </row>
    <row r="902" spans="1:13" x14ac:dyDescent="0.2">
      <c r="A902" s="28" t="s">
        <v>286</v>
      </c>
      <c r="B902" s="28" t="s">
        <v>153</v>
      </c>
      <c r="C902" s="28">
        <v>1.7999999999999999E-2</v>
      </c>
      <c r="D902" s="31">
        <v>42380.291666666664</v>
      </c>
      <c r="E902" s="16">
        <v>1110</v>
      </c>
      <c r="F902" s="16" t="s">
        <v>153</v>
      </c>
      <c r="G902" s="16">
        <f t="shared" si="41"/>
        <v>19.979999999999997</v>
      </c>
      <c r="H902" s="40">
        <v>-19.52</v>
      </c>
      <c r="I902" s="40">
        <v>-40.630000000000003</v>
      </c>
      <c r="J902" s="16">
        <v>24</v>
      </c>
      <c r="K902" s="16">
        <v>148.30000000000001</v>
      </c>
      <c r="L902" s="16" t="s">
        <v>151</v>
      </c>
      <c r="M902" s="82"/>
    </row>
    <row r="903" spans="1:13" x14ac:dyDescent="0.2">
      <c r="A903" s="28" t="s">
        <v>286</v>
      </c>
      <c r="B903" s="28" t="s">
        <v>153</v>
      </c>
      <c r="C903" s="28">
        <v>1.7999999999999999E-2</v>
      </c>
      <c r="D903" s="31">
        <v>42383.291666666664</v>
      </c>
      <c r="E903" s="16">
        <v>1110</v>
      </c>
      <c r="F903" s="16" t="s">
        <v>153</v>
      </c>
      <c r="G903" s="16">
        <f t="shared" si="41"/>
        <v>19.979999999999997</v>
      </c>
      <c r="H903" s="40">
        <v>-19.52</v>
      </c>
      <c r="I903" s="40">
        <v>-40.630000000000003</v>
      </c>
      <c r="J903" s="16">
        <v>24</v>
      </c>
      <c r="K903" s="16">
        <v>148.30000000000001</v>
      </c>
      <c r="L903" s="16" t="s">
        <v>151</v>
      </c>
      <c r="M903" s="82"/>
    </row>
    <row r="904" spans="1:13" x14ac:dyDescent="0.2">
      <c r="A904" s="28" t="s">
        <v>286</v>
      </c>
      <c r="B904" s="28" t="s">
        <v>153</v>
      </c>
      <c r="C904" s="28">
        <v>0.02</v>
      </c>
      <c r="D904" s="31">
        <v>42391.791666666664</v>
      </c>
      <c r="E904" s="16">
        <v>1110</v>
      </c>
      <c r="F904" s="16" t="s">
        <v>153</v>
      </c>
      <c r="G904" s="16">
        <f t="shared" si="41"/>
        <v>22.2</v>
      </c>
      <c r="H904" s="40">
        <v>-19.52</v>
      </c>
      <c r="I904" s="40">
        <v>-40.630000000000003</v>
      </c>
      <c r="J904" s="16">
        <v>24</v>
      </c>
      <c r="K904" s="16">
        <v>148.30000000000001</v>
      </c>
      <c r="L904" s="16" t="s">
        <v>151</v>
      </c>
      <c r="M904" s="82"/>
    </row>
    <row r="905" spans="1:13" x14ac:dyDescent="0.2">
      <c r="A905" s="28" t="s">
        <v>286</v>
      </c>
      <c r="B905" s="28" t="s">
        <v>153</v>
      </c>
      <c r="C905" s="28">
        <v>2.1000000000000001E-2</v>
      </c>
      <c r="D905" s="31">
        <v>42374.791666666664</v>
      </c>
      <c r="E905" s="16">
        <v>1110</v>
      </c>
      <c r="F905" s="16" t="s">
        <v>153</v>
      </c>
      <c r="G905" s="16">
        <f t="shared" si="41"/>
        <v>23.310000000000002</v>
      </c>
      <c r="H905" s="40">
        <v>-19.52</v>
      </c>
      <c r="I905" s="40">
        <v>-40.630000000000003</v>
      </c>
      <c r="J905" s="16">
        <v>24</v>
      </c>
      <c r="K905" s="16">
        <v>148.30000000000001</v>
      </c>
      <c r="L905" s="16" t="s">
        <v>151</v>
      </c>
      <c r="M905" s="82"/>
    </row>
    <row r="906" spans="1:13" x14ac:dyDescent="0.2">
      <c r="A906" s="28" t="s">
        <v>286</v>
      </c>
      <c r="B906" s="28" t="s">
        <v>153</v>
      </c>
      <c r="C906" s="28">
        <v>2.1000000000000001E-2</v>
      </c>
      <c r="D906" s="31">
        <v>42379.791666666664</v>
      </c>
      <c r="E906" s="16">
        <v>1110</v>
      </c>
      <c r="F906" s="16" t="s">
        <v>153</v>
      </c>
      <c r="G906" s="16">
        <f t="shared" si="41"/>
        <v>23.310000000000002</v>
      </c>
      <c r="H906" s="40">
        <v>-19.52</v>
      </c>
      <c r="I906" s="40">
        <v>-40.630000000000003</v>
      </c>
      <c r="J906" s="16">
        <v>24</v>
      </c>
      <c r="K906" s="16">
        <v>148.30000000000001</v>
      </c>
      <c r="L906" s="16" t="s">
        <v>151</v>
      </c>
      <c r="M906" s="82"/>
    </row>
    <row r="907" spans="1:13" x14ac:dyDescent="0.2">
      <c r="A907" s="28" t="s">
        <v>286</v>
      </c>
      <c r="B907" s="28" t="s">
        <v>153</v>
      </c>
      <c r="C907" s="28">
        <v>2.1000000000000001E-2</v>
      </c>
      <c r="D907" s="31">
        <v>42392.291666666664</v>
      </c>
      <c r="E907" s="16">
        <v>1110</v>
      </c>
      <c r="F907" s="16" t="s">
        <v>153</v>
      </c>
      <c r="G907" s="16">
        <f t="shared" si="41"/>
        <v>23.310000000000002</v>
      </c>
      <c r="H907" s="40">
        <v>-19.52</v>
      </c>
      <c r="I907" s="40">
        <v>-40.630000000000003</v>
      </c>
      <c r="J907" s="16">
        <v>24</v>
      </c>
      <c r="K907" s="16">
        <v>148.30000000000001</v>
      </c>
      <c r="L907" s="16" t="s">
        <v>151</v>
      </c>
      <c r="M907" s="82"/>
    </row>
    <row r="908" spans="1:13" x14ac:dyDescent="0.2">
      <c r="A908" s="28" t="s">
        <v>286</v>
      </c>
      <c r="B908" s="28" t="s">
        <v>153</v>
      </c>
      <c r="C908" s="28">
        <v>2.4E-2</v>
      </c>
      <c r="D908" s="31">
        <v>42388.291666666664</v>
      </c>
      <c r="E908" s="16">
        <v>1110</v>
      </c>
      <c r="F908" s="16" t="s">
        <v>153</v>
      </c>
      <c r="G908" s="16">
        <f t="shared" si="41"/>
        <v>26.64</v>
      </c>
      <c r="H908" s="40">
        <v>-19.52</v>
      </c>
      <c r="I908" s="40">
        <v>-40.630000000000003</v>
      </c>
      <c r="J908" s="16">
        <v>24</v>
      </c>
      <c r="K908" s="16">
        <v>148.30000000000001</v>
      </c>
      <c r="L908" s="16" t="s">
        <v>151</v>
      </c>
      <c r="M908" s="82"/>
    </row>
    <row r="909" spans="1:13" x14ac:dyDescent="0.2">
      <c r="A909" s="28" t="s">
        <v>286</v>
      </c>
      <c r="B909" s="28" t="s">
        <v>153</v>
      </c>
      <c r="C909" s="28">
        <v>2.4E-2</v>
      </c>
      <c r="D909" s="31">
        <v>42390.791666666664</v>
      </c>
      <c r="E909" s="16">
        <v>1110</v>
      </c>
      <c r="F909" s="16" t="s">
        <v>153</v>
      </c>
      <c r="G909" s="16">
        <f t="shared" si="41"/>
        <v>26.64</v>
      </c>
      <c r="H909" s="40">
        <v>-19.52</v>
      </c>
      <c r="I909" s="40">
        <v>-40.630000000000003</v>
      </c>
      <c r="J909" s="16">
        <v>24</v>
      </c>
      <c r="K909" s="16">
        <v>148.30000000000001</v>
      </c>
      <c r="L909" s="16" t="s">
        <v>151</v>
      </c>
      <c r="M909" s="82"/>
    </row>
    <row r="910" spans="1:13" x14ac:dyDescent="0.2">
      <c r="A910" s="28" t="s">
        <v>286</v>
      </c>
      <c r="B910" s="28" t="s">
        <v>153</v>
      </c>
      <c r="C910" s="28">
        <v>2.7E-2</v>
      </c>
      <c r="D910" s="31">
        <v>42373.791666666664</v>
      </c>
      <c r="E910" s="16">
        <v>1110</v>
      </c>
      <c r="F910" s="16" t="s">
        <v>153</v>
      </c>
      <c r="G910" s="16">
        <f t="shared" si="41"/>
        <v>29.97</v>
      </c>
      <c r="H910" s="40">
        <v>-19.52</v>
      </c>
      <c r="I910" s="40">
        <v>-40.630000000000003</v>
      </c>
      <c r="J910" s="16">
        <v>24</v>
      </c>
      <c r="K910" s="16">
        <v>148.30000000000001</v>
      </c>
      <c r="L910" s="16" t="s">
        <v>151</v>
      </c>
      <c r="M910" s="82"/>
    </row>
    <row r="911" spans="1:13" x14ac:dyDescent="0.2">
      <c r="A911" s="28" t="s">
        <v>286</v>
      </c>
      <c r="B911" s="28" t="s">
        <v>153</v>
      </c>
      <c r="C911" s="28">
        <v>2.7E-2</v>
      </c>
      <c r="D911" s="31">
        <v>42391.291666666664</v>
      </c>
      <c r="E911" s="16">
        <v>1110</v>
      </c>
      <c r="F911" s="16" t="s">
        <v>153</v>
      </c>
      <c r="G911" s="16">
        <f t="shared" si="41"/>
        <v>29.97</v>
      </c>
      <c r="H911" s="40">
        <v>-19.52</v>
      </c>
      <c r="I911" s="40">
        <v>-40.630000000000003</v>
      </c>
      <c r="J911" s="16">
        <v>24</v>
      </c>
      <c r="K911" s="16">
        <v>148.30000000000001</v>
      </c>
      <c r="L911" s="16" t="s">
        <v>151</v>
      </c>
      <c r="M911" s="82"/>
    </row>
    <row r="912" spans="1:13" x14ac:dyDescent="0.2">
      <c r="A912" s="28" t="s">
        <v>286</v>
      </c>
      <c r="B912" s="28" t="s">
        <v>153</v>
      </c>
      <c r="C912" s="28">
        <v>2.8000000000000001E-2</v>
      </c>
      <c r="D912" s="31">
        <v>42371.291666666664</v>
      </c>
      <c r="E912" s="16">
        <v>1110</v>
      </c>
      <c r="F912" s="16" t="s">
        <v>153</v>
      </c>
      <c r="G912" s="16">
        <f t="shared" si="41"/>
        <v>31.080000000000002</v>
      </c>
      <c r="H912" s="40">
        <v>-19.52</v>
      </c>
      <c r="I912" s="40">
        <v>-40.630000000000003</v>
      </c>
      <c r="J912" s="16">
        <v>24</v>
      </c>
      <c r="K912" s="16">
        <v>148.30000000000001</v>
      </c>
      <c r="L912" s="16" t="s">
        <v>151</v>
      </c>
      <c r="M912" s="82"/>
    </row>
    <row r="913" spans="1:13" x14ac:dyDescent="0.2">
      <c r="A913" s="28" t="s">
        <v>286</v>
      </c>
      <c r="B913" s="28" t="s">
        <v>153</v>
      </c>
      <c r="C913" s="28">
        <v>2.8000000000000001E-2</v>
      </c>
      <c r="D913" s="31">
        <v>42371.791666666664</v>
      </c>
      <c r="E913" s="16">
        <v>1110</v>
      </c>
      <c r="F913" s="16" t="s">
        <v>153</v>
      </c>
      <c r="G913" s="16">
        <f t="shared" si="41"/>
        <v>31.080000000000002</v>
      </c>
      <c r="H913" s="40">
        <v>-19.52</v>
      </c>
      <c r="I913" s="40">
        <v>-40.630000000000003</v>
      </c>
      <c r="J913" s="16">
        <v>24</v>
      </c>
      <c r="K913" s="16">
        <v>148.30000000000001</v>
      </c>
      <c r="L913" s="16" t="s">
        <v>151</v>
      </c>
      <c r="M913" s="82"/>
    </row>
    <row r="914" spans="1:13" x14ac:dyDescent="0.2">
      <c r="A914" s="28" t="s">
        <v>286</v>
      </c>
      <c r="B914" s="28" t="s">
        <v>153</v>
      </c>
      <c r="C914" s="28">
        <v>2.8000000000000001E-2</v>
      </c>
      <c r="D914" s="31">
        <v>42374.291666666664</v>
      </c>
      <c r="E914" s="16">
        <v>1110</v>
      </c>
      <c r="F914" s="16" t="s">
        <v>153</v>
      </c>
      <c r="G914" s="16">
        <f t="shared" si="41"/>
        <v>31.080000000000002</v>
      </c>
      <c r="H914" s="40">
        <v>-19.52</v>
      </c>
      <c r="I914" s="40">
        <v>-40.630000000000003</v>
      </c>
      <c r="J914" s="16">
        <v>24</v>
      </c>
      <c r="K914" s="16">
        <v>148.30000000000001</v>
      </c>
      <c r="L914" s="16" t="s">
        <v>151</v>
      </c>
      <c r="M914" s="82"/>
    </row>
    <row r="915" spans="1:13" x14ac:dyDescent="0.2">
      <c r="A915" s="28" t="s">
        <v>286</v>
      </c>
      <c r="B915" s="28" t="s">
        <v>153</v>
      </c>
      <c r="C915" s="28">
        <v>2.9000000000000001E-2</v>
      </c>
      <c r="D915" s="31">
        <v>42370.791666666664</v>
      </c>
      <c r="E915" s="16">
        <v>1110</v>
      </c>
      <c r="F915" s="16" t="s">
        <v>153</v>
      </c>
      <c r="G915" s="16">
        <f t="shared" si="41"/>
        <v>32.190000000000005</v>
      </c>
      <c r="H915" s="40">
        <v>-19.52</v>
      </c>
      <c r="I915" s="40">
        <v>-40.630000000000003</v>
      </c>
      <c r="J915" s="16">
        <v>24</v>
      </c>
      <c r="K915" s="16">
        <v>148.30000000000001</v>
      </c>
      <c r="L915" s="16" t="s">
        <v>151</v>
      </c>
      <c r="M915" s="82"/>
    </row>
    <row r="916" spans="1:13" x14ac:dyDescent="0.2">
      <c r="A916" s="28" t="s">
        <v>286</v>
      </c>
      <c r="B916" s="28" t="s">
        <v>153</v>
      </c>
      <c r="C916" s="28">
        <v>2.9000000000000001E-2</v>
      </c>
      <c r="D916" s="31">
        <v>42376.291666666664</v>
      </c>
      <c r="E916" s="16">
        <v>1110</v>
      </c>
      <c r="F916" s="16" t="s">
        <v>153</v>
      </c>
      <c r="G916" s="16">
        <f t="shared" si="41"/>
        <v>32.190000000000005</v>
      </c>
      <c r="H916" s="40">
        <v>-19.52</v>
      </c>
      <c r="I916" s="40">
        <v>-40.630000000000003</v>
      </c>
      <c r="J916" s="16">
        <v>24</v>
      </c>
      <c r="K916" s="16">
        <v>148.30000000000001</v>
      </c>
      <c r="L916" s="16" t="s">
        <v>151</v>
      </c>
      <c r="M916" s="82"/>
    </row>
    <row r="917" spans="1:13" x14ac:dyDescent="0.2">
      <c r="A917" s="28" t="s">
        <v>286</v>
      </c>
      <c r="B917" s="28" t="s">
        <v>153</v>
      </c>
      <c r="C917" s="28">
        <v>2.9000000000000001E-2</v>
      </c>
      <c r="D917" s="31">
        <v>42386.791666666664</v>
      </c>
      <c r="E917" s="16">
        <v>1110</v>
      </c>
      <c r="F917" s="16" t="s">
        <v>153</v>
      </c>
      <c r="G917" s="16">
        <f t="shared" si="41"/>
        <v>32.190000000000005</v>
      </c>
      <c r="H917" s="40">
        <v>-19.52</v>
      </c>
      <c r="I917" s="40">
        <v>-40.630000000000003</v>
      </c>
      <c r="J917" s="16">
        <v>24</v>
      </c>
      <c r="K917" s="16">
        <v>148.30000000000001</v>
      </c>
      <c r="L917" s="16" t="s">
        <v>151</v>
      </c>
      <c r="M917" s="82"/>
    </row>
    <row r="918" spans="1:13" x14ac:dyDescent="0.2">
      <c r="A918" s="28" t="s">
        <v>286</v>
      </c>
      <c r="B918" s="28" t="s">
        <v>153</v>
      </c>
      <c r="C918" s="28">
        <v>0.03</v>
      </c>
      <c r="D918" s="31">
        <v>42388.791666666664</v>
      </c>
      <c r="E918" s="16">
        <v>1110</v>
      </c>
      <c r="F918" s="16" t="s">
        <v>153</v>
      </c>
      <c r="G918" s="16">
        <f t="shared" si="41"/>
        <v>33.299999999999997</v>
      </c>
      <c r="H918" s="40">
        <v>-19.52</v>
      </c>
      <c r="I918" s="40">
        <v>-40.630000000000003</v>
      </c>
      <c r="J918" s="16">
        <v>24</v>
      </c>
      <c r="K918" s="16">
        <v>148.30000000000001</v>
      </c>
      <c r="L918" s="16" t="s">
        <v>151</v>
      </c>
      <c r="M918" s="82"/>
    </row>
    <row r="919" spans="1:13" x14ac:dyDescent="0.2">
      <c r="A919" s="28" t="s">
        <v>286</v>
      </c>
      <c r="B919" s="28" t="s">
        <v>153</v>
      </c>
      <c r="C919" s="28">
        <v>3.2000000000000001E-2</v>
      </c>
      <c r="D919" s="31">
        <v>42372.291666666664</v>
      </c>
      <c r="E919" s="16">
        <v>1110</v>
      </c>
      <c r="F919" s="16" t="s">
        <v>153</v>
      </c>
      <c r="G919" s="16">
        <f t="shared" si="41"/>
        <v>35.520000000000003</v>
      </c>
      <c r="H919" s="40">
        <v>-19.52</v>
      </c>
      <c r="I919" s="40">
        <v>-40.630000000000003</v>
      </c>
      <c r="J919" s="16">
        <v>24</v>
      </c>
      <c r="K919" s="16">
        <v>148.30000000000001</v>
      </c>
      <c r="L919" s="16" t="s">
        <v>151</v>
      </c>
      <c r="M919" s="82"/>
    </row>
    <row r="920" spans="1:13" x14ac:dyDescent="0.2">
      <c r="A920" s="28" t="s">
        <v>271</v>
      </c>
      <c r="B920" s="28">
        <v>2E-3</v>
      </c>
      <c r="C920" s="28" t="s">
        <v>153</v>
      </c>
      <c r="D920" s="31">
        <v>42442.791666666664</v>
      </c>
      <c r="E920" s="16">
        <v>403</v>
      </c>
      <c r="F920" s="16">
        <f t="shared" ref="F920:F925" si="42">B920*E920</f>
        <v>0.80600000000000005</v>
      </c>
      <c r="G920" s="16" t="s">
        <v>153</v>
      </c>
      <c r="H920" s="40">
        <v>-19.510000000000002</v>
      </c>
      <c r="I920" s="40">
        <v>-40.6</v>
      </c>
      <c r="J920" s="16">
        <v>23</v>
      </c>
      <c r="K920" s="16">
        <v>8.1</v>
      </c>
      <c r="L920" s="16" t="s">
        <v>151</v>
      </c>
      <c r="M920" s="82"/>
    </row>
    <row r="921" spans="1:13" x14ac:dyDescent="0.2">
      <c r="A921" s="28" t="s">
        <v>271</v>
      </c>
      <c r="B921" s="28">
        <v>2E-3</v>
      </c>
      <c r="C921" s="28" t="s">
        <v>153</v>
      </c>
      <c r="D921" s="31">
        <v>42443.291666666664</v>
      </c>
      <c r="E921" s="16">
        <v>403</v>
      </c>
      <c r="F921" s="16">
        <f t="shared" si="42"/>
        <v>0.80600000000000005</v>
      </c>
      <c r="G921" s="16" t="s">
        <v>153</v>
      </c>
      <c r="H921" s="40">
        <v>-19.510000000000002</v>
      </c>
      <c r="I921" s="40">
        <v>-40.6</v>
      </c>
      <c r="J921" s="16">
        <v>23</v>
      </c>
      <c r="K921" s="16">
        <v>8.1</v>
      </c>
      <c r="L921" s="16" t="s">
        <v>151</v>
      </c>
      <c r="M921" s="82"/>
    </row>
    <row r="922" spans="1:13" x14ac:dyDescent="0.2">
      <c r="A922" s="28" t="s">
        <v>271</v>
      </c>
      <c r="B922" s="28">
        <v>2E-3</v>
      </c>
      <c r="C922" s="28" t="s">
        <v>153</v>
      </c>
      <c r="D922" s="31">
        <v>42447.791666666664</v>
      </c>
      <c r="E922" s="16">
        <v>403</v>
      </c>
      <c r="F922" s="16">
        <f t="shared" si="42"/>
        <v>0.80600000000000005</v>
      </c>
      <c r="G922" s="16" t="s">
        <v>153</v>
      </c>
      <c r="H922" s="40">
        <v>-19.510000000000002</v>
      </c>
      <c r="I922" s="40">
        <v>-40.6</v>
      </c>
      <c r="J922" s="16">
        <v>23</v>
      </c>
      <c r="K922" s="16">
        <v>8.1</v>
      </c>
      <c r="L922" s="16" t="s">
        <v>151</v>
      </c>
      <c r="M922" s="82"/>
    </row>
    <row r="923" spans="1:13" x14ac:dyDescent="0.2">
      <c r="A923" s="28" t="s">
        <v>271</v>
      </c>
      <c r="B923" s="28">
        <v>2.2000000000000001E-3</v>
      </c>
      <c r="C923" s="28" t="s">
        <v>153</v>
      </c>
      <c r="D923" s="31">
        <v>42440.791666666664</v>
      </c>
      <c r="E923" s="16">
        <v>403</v>
      </c>
      <c r="F923" s="16">
        <f t="shared" si="42"/>
        <v>0.88660000000000005</v>
      </c>
      <c r="G923" s="16" t="s">
        <v>153</v>
      </c>
      <c r="H923" s="40">
        <v>-19.510000000000002</v>
      </c>
      <c r="I923" s="40">
        <v>-40.6</v>
      </c>
      <c r="J923" s="16">
        <v>23</v>
      </c>
      <c r="K923" s="16">
        <v>8.1</v>
      </c>
      <c r="L923" s="16" t="s">
        <v>151</v>
      </c>
      <c r="M923" s="82"/>
    </row>
    <row r="924" spans="1:13" x14ac:dyDescent="0.2">
      <c r="A924" s="28" t="s">
        <v>271</v>
      </c>
      <c r="B924" s="28">
        <v>1.2E-2</v>
      </c>
      <c r="C924" s="28">
        <v>1.8800000000000001E-2</v>
      </c>
      <c r="D924" s="31">
        <v>42402.791666666664</v>
      </c>
      <c r="E924" s="28">
        <v>552</v>
      </c>
      <c r="F924" s="16">
        <f t="shared" si="42"/>
        <v>6.6240000000000006</v>
      </c>
      <c r="G924" s="16">
        <f t="shared" ref="G924:G955" si="43">E924*C924</f>
        <v>10.377600000000001</v>
      </c>
      <c r="H924" s="40">
        <v>-19.510000000000002</v>
      </c>
      <c r="I924" s="40">
        <v>-40.6</v>
      </c>
      <c r="J924" s="16">
        <v>23</v>
      </c>
      <c r="K924" s="16">
        <v>0</v>
      </c>
      <c r="L924" s="16" t="s">
        <v>151</v>
      </c>
      <c r="M924" s="82"/>
    </row>
    <row r="925" spans="1:13" x14ac:dyDescent="0.2">
      <c r="A925" s="28" t="s">
        <v>271</v>
      </c>
      <c r="B925" s="28">
        <v>1.4999999999999999E-2</v>
      </c>
      <c r="C925" s="28">
        <v>5.4899999999999997E-2</v>
      </c>
      <c r="D925" s="31">
        <v>42403.791666666664</v>
      </c>
      <c r="E925" s="28">
        <v>552</v>
      </c>
      <c r="F925" s="16">
        <f t="shared" si="42"/>
        <v>8.2799999999999994</v>
      </c>
      <c r="G925" s="16">
        <f t="shared" si="43"/>
        <v>30.3048</v>
      </c>
      <c r="H925" s="40">
        <v>-19.54</v>
      </c>
      <c r="I925" s="40">
        <v>-40.69</v>
      </c>
      <c r="J925" s="16">
        <v>23</v>
      </c>
      <c r="K925" s="16">
        <v>8.1</v>
      </c>
      <c r="L925" s="16" t="s">
        <v>151</v>
      </c>
      <c r="M925" s="82"/>
    </row>
    <row r="926" spans="1:13" x14ac:dyDescent="0.2">
      <c r="A926" s="28" t="s">
        <v>271</v>
      </c>
      <c r="B926" s="28" t="s">
        <v>153</v>
      </c>
      <c r="C926" s="28">
        <v>8.3000000000000001E-3</v>
      </c>
      <c r="D926" s="31">
        <v>42437.291666666664</v>
      </c>
      <c r="E926" s="16">
        <v>403</v>
      </c>
      <c r="F926" s="16" t="s">
        <v>153</v>
      </c>
      <c r="G926" s="16">
        <f t="shared" si="43"/>
        <v>3.3449</v>
      </c>
      <c r="H926" s="40">
        <v>-19.510000000000002</v>
      </c>
      <c r="I926" s="40">
        <v>-40.6</v>
      </c>
      <c r="J926" s="16">
        <v>23</v>
      </c>
      <c r="K926" s="16">
        <v>8.1</v>
      </c>
      <c r="L926" s="16" t="s">
        <v>151</v>
      </c>
      <c r="M926" s="82"/>
    </row>
    <row r="927" spans="1:13" x14ac:dyDescent="0.2">
      <c r="A927" s="28" t="s">
        <v>271</v>
      </c>
      <c r="B927" s="28" t="s">
        <v>153</v>
      </c>
      <c r="C927" s="28">
        <v>1.0500000000000001E-2</v>
      </c>
      <c r="D927" s="31">
        <v>42434.291666666664</v>
      </c>
      <c r="E927" s="16">
        <v>403</v>
      </c>
      <c r="F927" s="16" t="s">
        <v>153</v>
      </c>
      <c r="G927" s="16">
        <f t="shared" si="43"/>
        <v>4.2315000000000005</v>
      </c>
      <c r="H927" s="40">
        <v>-19.510000000000002</v>
      </c>
      <c r="I927" s="40">
        <v>-40.6</v>
      </c>
      <c r="J927" s="16">
        <v>23</v>
      </c>
      <c r="K927" s="16">
        <v>8.1</v>
      </c>
      <c r="L927" s="16" t="s">
        <v>151</v>
      </c>
      <c r="M927" s="82"/>
    </row>
    <row r="928" spans="1:13" x14ac:dyDescent="0.2">
      <c r="A928" s="28" t="s">
        <v>271</v>
      </c>
      <c r="B928" s="28" t="s">
        <v>153</v>
      </c>
      <c r="C928" s="28">
        <v>1.0800000000000001E-2</v>
      </c>
      <c r="D928" s="31">
        <v>42435.291666666664</v>
      </c>
      <c r="E928" s="16">
        <v>403</v>
      </c>
      <c r="F928" s="16" t="s">
        <v>153</v>
      </c>
      <c r="G928" s="16">
        <f t="shared" si="43"/>
        <v>4.3524000000000003</v>
      </c>
      <c r="H928" s="40">
        <v>-19.510000000000002</v>
      </c>
      <c r="I928" s="40">
        <v>-40.6</v>
      </c>
      <c r="J928" s="16">
        <v>23</v>
      </c>
      <c r="K928" s="16">
        <v>8.1</v>
      </c>
      <c r="L928" s="16" t="s">
        <v>151</v>
      </c>
      <c r="M928" s="82"/>
    </row>
    <row r="929" spans="1:13" x14ac:dyDescent="0.2">
      <c r="A929" s="28" t="s">
        <v>271</v>
      </c>
      <c r="B929" s="28" t="s">
        <v>153</v>
      </c>
      <c r="C929" s="28">
        <v>1.2200000000000001E-2</v>
      </c>
      <c r="D929" s="31">
        <v>42430.291666666664</v>
      </c>
      <c r="E929" s="16">
        <v>403</v>
      </c>
      <c r="F929" s="16" t="s">
        <v>153</v>
      </c>
      <c r="G929" s="16">
        <f t="shared" si="43"/>
        <v>4.9166000000000007</v>
      </c>
      <c r="H929" s="40">
        <v>-19.510000000000002</v>
      </c>
      <c r="I929" s="40">
        <v>-40.6</v>
      </c>
      <c r="J929" s="16">
        <v>23</v>
      </c>
      <c r="K929" s="16">
        <v>8.1</v>
      </c>
      <c r="L929" s="16" t="s">
        <v>151</v>
      </c>
      <c r="M929" s="82"/>
    </row>
    <row r="930" spans="1:13" x14ac:dyDescent="0.2">
      <c r="A930" s="28" t="s">
        <v>271</v>
      </c>
      <c r="B930" s="28" t="s">
        <v>153</v>
      </c>
      <c r="C930" s="28">
        <v>1.2800000000000001E-2</v>
      </c>
      <c r="D930" s="31">
        <v>42436.791666666664</v>
      </c>
      <c r="E930" s="16">
        <v>403</v>
      </c>
      <c r="F930" s="16" t="s">
        <v>153</v>
      </c>
      <c r="G930" s="16">
        <f t="shared" si="43"/>
        <v>5.1584000000000003</v>
      </c>
      <c r="H930" s="40">
        <v>-19.510000000000002</v>
      </c>
      <c r="I930" s="40">
        <v>-40.6</v>
      </c>
      <c r="J930" s="16">
        <v>23</v>
      </c>
      <c r="K930" s="16">
        <v>8.1</v>
      </c>
      <c r="L930" s="16" t="s">
        <v>151</v>
      </c>
      <c r="M930" s="82"/>
    </row>
    <row r="931" spans="1:13" x14ac:dyDescent="0.2">
      <c r="A931" s="28" t="s">
        <v>271</v>
      </c>
      <c r="B931" s="28" t="s">
        <v>153</v>
      </c>
      <c r="C931" s="28">
        <v>6.0000000000000001E-3</v>
      </c>
      <c r="D931" s="31">
        <v>42372.791666666664</v>
      </c>
      <c r="E931" s="16">
        <v>1110</v>
      </c>
      <c r="F931" s="16" t="s">
        <v>153</v>
      </c>
      <c r="G931" s="16">
        <f t="shared" si="43"/>
        <v>6.66</v>
      </c>
      <c r="H931" s="40">
        <v>-19.510000000000002</v>
      </c>
      <c r="I931" s="40">
        <v>-40.6</v>
      </c>
      <c r="J931" s="16">
        <v>23</v>
      </c>
      <c r="K931" s="16">
        <v>148.30000000000001</v>
      </c>
      <c r="L931" s="16" t="s">
        <v>151</v>
      </c>
      <c r="M931" s="82"/>
    </row>
    <row r="932" spans="1:13" x14ac:dyDescent="0.2">
      <c r="A932" s="28" t="s">
        <v>271</v>
      </c>
      <c r="B932" s="28" t="s">
        <v>153</v>
      </c>
      <c r="C932" s="28">
        <v>6.0000000000000001E-3</v>
      </c>
      <c r="D932" s="31">
        <v>42382.291666666664</v>
      </c>
      <c r="E932" s="16">
        <v>1110</v>
      </c>
      <c r="F932" s="16" t="s">
        <v>153</v>
      </c>
      <c r="G932" s="16">
        <f t="shared" si="43"/>
        <v>6.66</v>
      </c>
      <c r="H932" s="40">
        <v>-19.510000000000002</v>
      </c>
      <c r="I932" s="40">
        <v>-40.6</v>
      </c>
      <c r="J932" s="16">
        <v>23</v>
      </c>
      <c r="K932" s="16">
        <v>148.30000000000001</v>
      </c>
      <c r="L932" s="16" t="s">
        <v>151</v>
      </c>
      <c r="M932" s="82"/>
    </row>
    <row r="933" spans="1:13" x14ac:dyDescent="0.2">
      <c r="A933" s="28" t="s">
        <v>271</v>
      </c>
      <c r="B933" s="28" t="s">
        <v>153</v>
      </c>
      <c r="C933" s="28">
        <v>7.0000000000000001E-3</v>
      </c>
      <c r="D933" s="31">
        <v>42378.791666666664</v>
      </c>
      <c r="E933" s="16">
        <v>1110</v>
      </c>
      <c r="F933" s="16" t="s">
        <v>153</v>
      </c>
      <c r="G933" s="16">
        <f t="shared" si="43"/>
        <v>7.7700000000000005</v>
      </c>
      <c r="H933" s="40">
        <v>-19.510000000000002</v>
      </c>
      <c r="I933" s="40">
        <v>-40.6</v>
      </c>
      <c r="J933" s="16">
        <v>23</v>
      </c>
      <c r="K933" s="16">
        <v>148.30000000000001</v>
      </c>
      <c r="L933" s="16" t="s">
        <v>151</v>
      </c>
      <c r="M933" s="82"/>
    </row>
    <row r="934" spans="1:13" x14ac:dyDescent="0.2">
      <c r="A934" s="28" t="s">
        <v>271</v>
      </c>
      <c r="B934" s="28" t="s">
        <v>153</v>
      </c>
      <c r="C934" s="28">
        <v>8.0000000000000002E-3</v>
      </c>
      <c r="D934" s="31">
        <v>42373.291666666664</v>
      </c>
      <c r="E934" s="16">
        <v>1110</v>
      </c>
      <c r="F934" s="16" t="s">
        <v>153</v>
      </c>
      <c r="G934" s="16">
        <f t="shared" si="43"/>
        <v>8.8800000000000008</v>
      </c>
      <c r="H934" s="40">
        <v>-19.510000000000002</v>
      </c>
      <c r="I934" s="40">
        <v>-40.6</v>
      </c>
      <c r="J934" s="16">
        <v>23</v>
      </c>
      <c r="K934" s="16">
        <v>148.30000000000001</v>
      </c>
      <c r="L934" s="16" t="s">
        <v>151</v>
      </c>
      <c r="M934" s="82"/>
    </row>
    <row r="935" spans="1:13" x14ac:dyDescent="0.2">
      <c r="A935" s="28" t="s">
        <v>271</v>
      </c>
      <c r="B935" s="28" t="s">
        <v>153</v>
      </c>
      <c r="C935" s="28">
        <v>8.0000000000000002E-3</v>
      </c>
      <c r="D935" s="31">
        <v>42381.791666666664</v>
      </c>
      <c r="E935" s="16">
        <v>1110</v>
      </c>
      <c r="F935" s="16" t="s">
        <v>153</v>
      </c>
      <c r="G935" s="16">
        <f t="shared" si="43"/>
        <v>8.8800000000000008</v>
      </c>
      <c r="H935" s="40">
        <v>-19.510000000000002</v>
      </c>
      <c r="I935" s="40">
        <v>-40.6</v>
      </c>
      <c r="J935" s="16">
        <v>23</v>
      </c>
      <c r="K935" s="16">
        <v>148.30000000000001</v>
      </c>
      <c r="L935" s="16" t="s">
        <v>151</v>
      </c>
      <c r="M935" s="82"/>
    </row>
    <row r="936" spans="1:13" x14ac:dyDescent="0.2">
      <c r="A936" s="28" t="s">
        <v>271</v>
      </c>
      <c r="B936" s="28" t="s">
        <v>153</v>
      </c>
      <c r="C936" s="28">
        <v>8.9999999999999993E-3</v>
      </c>
      <c r="D936" s="31">
        <v>42379.291666666664</v>
      </c>
      <c r="E936" s="16">
        <v>1110</v>
      </c>
      <c r="F936" s="16" t="s">
        <v>153</v>
      </c>
      <c r="G936" s="16">
        <f t="shared" si="43"/>
        <v>9.9899999999999984</v>
      </c>
      <c r="H936" s="40">
        <v>-19.510000000000002</v>
      </c>
      <c r="I936" s="40">
        <v>-40.6</v>
      </c>
      <c r="J936" s="16">
        <v>23</v>
      </c>
      <c r="K936" s="16">
        <v>148.30000000000001</v>
      </c>
      <c r="L936" s="16" t="s">
        <v>151</v>
      </c>
      <c r="M936" s="82"/>
    </row>
    <row r="937" spans="1:13" x14ac:dyDescent="0.2">
      <c r="A937" s="28" t="s">
        <v>271</v>
      </c>
      <c r="B937" s="28" t="s">
        <v>153</v>
      </c>
      <c r="C937" s="28">
        <v>8.9999999999999993E-3</v>
      </c>
      <c r="D937" s="31">
        <v>42381.291666666664</v>
      </c>
      <c r="E937" s="16">
        <v>1110</v>
      </c>
      <c r="F937" s="16" t="s">
        <v>153</v>
      </c>
      <c r="G937" s="16">
        <f t="shared" si="43"/>
        <v>9.9899999999999984</v>
      </c>
      <c r="H937" s="40">
        <v>-19.510000000000002</v>
      </c>
      <c r="I937" s="40">
        <v>-40.6</v>
      </c>
      <c r="J937" s="16">
        <v>23</v>
      </c>
      <c r="K937" s="16">
        <v>148.30000000000001</v>
      </c>
      <c r="L937" s="16" t="s">
        <v>151</v>
      </c>
      <c r="M937" s="82"/>
    </row>
    <row r="938" spans="1:13" x14ac:dyDescent="0.2">
      <c r="A938" s="28" t="s">
        <v>271</v>
      </c>
      <c r="B938" s="28" t="s">
        <v>153</v>
      </c>
      <c r="C938" s="28">
        <v>8.9999999999999993E-3</v>
      </c>
      <c r="D938" s="31">
        <v>42383.791666666664</v>
      </c>
      <c r="E938" s="16">
        <v>1110</v>
      </c>
      <c r="F938" s="16" t="s">
        <v>153</v>
      </c>
      <c r="G938" s="16">
        <f t="shared" si="43"/>
        <v>9.9899999999999984</v>
      </c>
      <c r="H938" s="40">
        <v>-19.510000000000002</v>
      </c>
      <c r="I938" s="40">
        <v>-40.6</v>
      </c>
      <c r="J938" s="16">
        <v>23</v>
      </c>
      <c r="K938" s="16">
        <v>148.30000000000001</v>
      </c>
      <c r="L938" s="16" t="s">
        <v>151</v>
      </c>
      <c r="M938" s="82"/>
    </row>
    <row r="939" spans="1:13" x14ac:dyDescent="0.2">
      <c r="A939" s="28" t="s">
        <v>271</v>
      </c>
      <c r="B939" s="28" t="s">
        <v>153</v>
      </c>
      <c r="C939" s="28">
        <v>8.9999999999999993E-3</v>
      </c>
      <c r="D939" s="31">
        <v>42388.291666666664</v>
      </c>
      <c r="E939" s="16">
        <v>1110</v>
      </c>
      <c r="F939" s="16" t="s">
        <v>153</v>
      </c>
      <c r="G939" s="16">
        <f t="shared" si="43"/>
        <v>9.9899999999999984</v>
      </c>
      <c r="H939" s="40">
        <v>-19.510000000000002</v>
      </c>
      <c r="I939" s="40">
        <v>-40.6</v>
      </c>
      <c r="J939" s="16">
        <v>23</v>
      </c>
      <c r="K939" s="16">
        <v>148.30000000000001</v>
      </c>
      <c r="L939" s="16" t="s">
        <v>151</v>
      </c>
      <c r="M939" s="82"/>
    </row>
    <row r="940" spans="1:13" x14ac:dyDescent="0.2">
      <c r="A940" s="28" t="s">
        <v>271</v>
      </c>
      <c r="B940" s="28" t="s">
        <v>153</v>
      </c>
      <c r="C940" s="28">
        <v>8.9999999999999993E-3</v>
      </c>
      <c r="D940" s="31">
        <v>42397.791666666664</v>
      </c>
      <c r="E940" s="16">
        <v>1110</v>
      </c>
      <c r="F940" s="16" t="s">
        <v>153</v>
      </c>
      <c r="G940" s="16">
        <f t="shared" si="43"/>
        <v>9.9899999999999984</v>
      </c>
      <c r="H940" s="40">
        <v>-19.52</v>
      </c>
      <c r="I940" s="40">
        <v>-40.6</v>
      </c>
      <c r="J940" s="16">
        <v>23</v>
      </c>
      <c r="K940" s="16">
        <v>148.30000000000001</v>
      </c>
      <c r="L940" s="16" t="s">
        <v>151</v>
      </c>
      <c r="M940" s="82"/>
    </row>
    <row r="941" spans="1:13" x14ac:dyDescent="0.2">
      <c r="A941" s="28" t="s">
        <v>271</v>
      </c>
      <c r="B941" s="28" t="s">
        <v>153</v>
      </c>
      <c r="C941" s="28">
        <v>8.9999999999999993E-3</v>
      </c>
      <c r="D941" s="31">
        <v>42398.291666666664</v>
      </c>
      <c r="E941" s="16">
        <v>1110</v>
      </c>
      <c r="F941" s="16" t="s">
        <v>153</v>
      </c>
      <c r="G941" s="16">
        <f t="shared" si="43"/>
        <v>9.9899999999999984</v>
      </c>
      <c r="H941" s="40">
        <v>-19.52</v>
      </c>
      <c r="I941" s="40">
        <v>-40.6</v>
      </c>
      <c r="J941" s="16">
        <v>23</v>
      </c>
      <c r="K941" s="16">
        <v>148.30000000000001</v>
      </c>
      <c r="L941" s="16" t="s">
        <v>151</v>
      </c>
      <c r="M941" s="82"/>
    </row>
    <row r="942" spans="1:13" x14ac:dyDescent="0.2">
      <c r="A942" s="28" t="s">
        <v>271</v>
      </c>
      <c r="B942" s="28" t="s">
        <v>153</v>
      </c>
      <c r="C942" s="28">
        <v>0.01</v>
      </c>
      <c r="D942" s="31">
        <v>42380.791666666664</v>
      </c>
      <c r="E942" s="16">
        <v>1110</v>
      </c>
      <c r="F942" s="16" t="s">
        <v>153</v>
      </c>
      <c r="G942" s="16">
        <f t="shared" si="43"/>
        <v>11.1</v>
      </c>
      <c r="H942" s="40">
        <v>-19.510000000000002</v>
      </c>
      <c r="I942" s="40">
        <v>-40.6</v>
      </c>
      <c r="J942" s="16">
        <v>23</v>
      </c>
      <c r="K942" s="16">
        <v>148.30000000000001</v>
      </c>
      <c r="L942" s="16" t="s">
        <v>151</v>
      </c>
      <c r="M942" s="82"/>
    </row>
    <row r="943" spans="1:13" x14ac:dyDescent="0.2">
      <c r="A943" s="28" t="s">
        <v>271</v>
      </c>
      <c r="B943" s="28" t="s">
        <v>153</v>
      </c>
      <c r="C943" s="28">
        <v>0.01</v>
      </c>
      <c r="D943" s="31">
        <v>42385.291666666664</v>
      </c>
      <c r="E943" s="16">
        <v>1110</v>
      </c>
      <c r="F943" s="16" t="s">
        <v>153</v>
      </c>
      <c r="G943" s="16">
        <f t="shared" si="43"/>
        <v>11.1</v>
      </c>
      <c r="H943" s="40">
        <v>-19.510000000000002</v>
      </c>
      <c r="I943" s="40">
        <v>-40.6</v>
      </c>
      <c r="J943" s="16">
        <v>23</v>
      </c>
      <c r="K943" s="16">
        <v>148.30000000000001</v>
      </c>
      <c r="L943" s="16" t="s">
        <v>151</v>
      </c>
      <c r="M943" s="82"/>
    </row>
    <row r="944" spans="1:13" x14ac:dyDescent="0.2">
      <c r="A944" s="28" t="s">
        <v>271</v>
      </c>
      <c r="B944" s="28" t="s">
        <v>153</v>
      </c>
      <c r="C944" s="28">
        <v>0.01</v>
      </c>
      <c r="D944" s="31">
        <v>42385.791666666664</v>
      </c>
      <c r="E944" s="16">
        <v>1110</v>
      </c>
      <c r="F944" s="16" t="s">
        <v>153</v>
      </c>
      <c r="G944" s="16">
        <f t="shared" si="43"/>
        <v>11.1</v>
      </c>
      <c r="H944" s="40">
        <v>-19.510000000000002</v>
      </c>
      <c r="I944" s="40">
        <v>-40.6</v>
      </c>
      <c r="J944" s="16">
        <v>23</v>
      </c>
      <c r="K944" s="16">
        <v>148.30000000000001</v>
      </c>
      <c r="L944" s="16" t="s">
        <v>151</v>
      </c>
      <c r="M944" s="82"/>
    </row>
    <row r="945" spans="1:13" x14ac:dyDescent="0.2">
      <c r="A945" s="28" t="s">
        <v>271</v>
      </c>
      <c r="B945" s="28" t="s">
        <v>153</v>
      </c>
      <c r="C945" s="28">
        <v>1.0999999999999999E-2</v>
      </c>
      <c r="D945" s="31">
        <v>42384.291666666664</v>
      </c>
      <c r="E945" s="16">
        <v>1110</v>
      </c>
      <c r="F945" s="16" t="s">
        <v>153</v>
      </c>
      <c r="G945" s="16">
        <f t="shared" si="43"/>
        <v>12.209999999999999</v>
      </c>
      <c r="H945" s="40">
        <v>-19.510000000000002</v>
      </c>
      <c r="I945" s="40">
        <v>-40.6</v>
      </c>
      <c r="J945" s="16">
        <v>23</v>
      </c>
      <c r="K945" s="16">
        <v>148.30000000000001</v>
      </c>
      <c r="L945" s="16" t="s">
        <v>151</v>
      </c>
      <c r="M945" s="82"/>
    </row>
    <row r="946" spans="1:13" x14ac:dyDescent="0.2">
      <c r="A946" s="28" t="s">
        <v>271</v>
      </c>
      <c r="B946" s="28" t="s">
        <v>153</v>
      </c>
      <c r="C946" s="28">
        <v>1.0999999999999999E-2</v>
      </c>
      <c r="D946" s="31">
        <v>42387.291666666664</v>
      </c>
      <c r="E946" s="16">
        <v>1110</v>
      </c>
      <c r="F946" s="16" t="s">
        <v>153</v>
      </c>
      <c r="G946" s="16">
        <f t="shared" si="43"/>
        <v>12.209999999999999</v>
      </c>
      <c r="H946" s="40">
        <v>-19.510000000000002</v>
      </c>
      <c r="I946" s="40">
        <v>-40.6</v>
      </c>
      <c r="J946" s="16">
        <v>23</v>
      </c>
      <c r="K946" s="16">
        <v>148.30000000000001</v>
      </c>
      <c r="L946" s="16" t="s">
        <v>151</v>
      </c>
      <c r="M946" s="82"/>
    </row>
    <row r="947" spans="1:13" x14ac:dyDescent="0.2">
      <c r="A947" s="28" t="s">
        <v>271</v>
      </c>
      <c r="B947" s="28" t="s">
        <v>153</v>
      </c>
      <c r="C947" s="28">
        <v>1.2E-2</v>
      </c>
      <c r="D947" s="31">
        <v>42376.791666666664</v>
      </c>
      <c r="E947" s="16">
        <v>1110</v>
      </c>
      <c r="F947" s="16" t="s">
        <v>153</v>
      </c>
      <c r="G947" s="16">
        <f t="shared" si="43"/>
        <v>13.32</v>
      </c>
      <c r="H947" s="40">
        <v>-19.510000000000002</v>
      </c>
      <c r="I947" s="40">
        <v>-40.6</v>
      </c>
      <c r="J947" s="16">
        <v>23</v>
      </c>
      <c r="K947" s="16">
        <v>148.30000000000001</v>
      </c>
      <c r="L947" s="16" t="s">
        <v>151</v>
      </c>
      <c r="M947" s="82"/>
    </row>
    <row r="948" spans="1:13" x14ac:dyDescent="0.2">
      <c r="A948" s="28" t="s">
        <v>271</v>
      </c>
      <c r="B948" s="28" t="s">
        <v>153</v>
      </c>
      <c r="C948" s="28">
        <v>1.2E-2</v>
      </c>
      <c r="D948" s="31">
        <v>42384.791666666664</v>
      </c>
      <c r="E948" s="16">
        <v>1110</v>
      </c>
      <c r="F948" s="16" t="s">
        <v>153</v>
      </c>
      <c r="G948" s="16">
        <f t="shared" si="43"/>
        <v>13.32</v>
      </c>
      <c r="H948" s="40">
        <v>-19.510000000000002</v>
      </c>
      <c r="I948" s="40">
        <v>-40.6</v>
      </c>
      <c r="J948" s="16">
        <v>23</v>
      </c>
      <c r="K948" s="16">
        <v>148.30000000000001</v>
      </c>
      <c r="L948" s="16" t="s">
        <v>151</v>
      </c>
      <c r="M948" s="82"/>
    </row>
    <row r="949" spans="1:13" x14ac:dyDescent="0.2">
      <c r="A949" s="28" t="s">
        <v>271</v>
      </c>
      <c r="B949" s="28" t="s">
        <v>153</v>
      </c>
      <c r="C949" s="28">
        <v>1.2E-2</v>
      </c>
      <c r="D949" s="31">
        <v>42394.791666666664</v>
      </c>
      <c r="E949" s="16">
        <v>1110</v>
      </c>
      <c r="F949" s="16" t="s">
        <v>153</v>
      </c>
      <c r="G949" s="16">
        <f t="shared" si="43"/>
        <v>13.32</v>
      </c>
      <c r="H949" s="40">
        <v>-19.510000000000002</v>
      </c>
      <c r="I949" s="40">
        <v>-40.6</v>
      </c>
      <c r="J949" s="16">
        <v>23</v>
      </c>
      <c r="K949" s="16">
        <v>148.30000000000001</v>
      </c>
      <c r="L949" s="16" t="s">
        <v>151</v>
      </c>
      <c r="M949" s="82"/>
    </row>
    <row r="950" spans="1:13" x14ac:dyDescent="0.2">
      <c r="A950" s="28" t="s">
        <v>271</v>
      </c>
      <c r="B950" s="28" t="s">
        <v>153</v>
      </c>
      <c r="C950" s="28">
        <v>1.2999999999999999E-2</v>
      </c>
      <c r="D950" s="31">
        <v>42392.791666666664</v>
      </c>
      <c r="E950" s="16">
        <v>1110</v>
      </c>
      <c r="F950" s="16" t="s">
        <v>153</v>
      </c>
      <c r="G950" s="16">
        <f t="shared" si="43"/>
        <v>14.43</v>
      </c>
      <c r="H950" s="40">
        <v>-19.510000000000002</v>
      </c>
      <c r="I950" s="40">
        <v>-40.6</v>
      </c>
      <c r="J950" s="16">
        <v>23</v>
      </c>
      <c r="K950" s="16">
        <v>148.30000000000001</v>
      </c>
      <c r="L950" s="16" t="s">
        <v>151</v>
      </c>
      <c r="M950" s="82"/>
    </row>
    <row r="951" spans="1:13" x14ac:dyDescent="0.2">
      <c r="A951" s="28" t="s">
        <v>271</v>
      </c>
      <c r="B951" s="28" t="s">
        <v>153</v>
      </c>
      <c r="C951" s="28">
        <v>1.4E-2</v>
      </c>
      <c r="D951" s="31">
        <v>42374.791666666664</v>
      </c>
      <c r="E951" s="16">
        <v>1110</v>
      </c>
      <c r="F951" s="16" t="s">
        <v>153</v>
      </c>
      <c r="G951" s="16">
        <f t="shared" si="43"/>
        <v>15.540000000000001</v>
      </c>
      <c r="H951" s="40">
        <v>-19.510000000000002</v>
      </c>
      <c r="I951" s="40">
        <v>-40.6</v>
      </c>
      <c r="J951" s="16">
        <v>23</v>
      </c>
      <c r="K951" s="16">
        <v>148.30000000000001</v>
      </c>
      <c r="L951" s="16" t="s">
        <v>151</v>
      </c>
      <c r="M951" s="82"/>
    </row>
    <row r="952" spans="1:13" x14ac:dyDescent="0.2">
      <c r="A952" s="28" t="s">
        <v>271</v>
      </c>
      <c r="B952" s="28" t="s">
        <v>153</v>
      </c>
      <c r="C952" s="28">
        <v>1.4E-2</v>
      </c>
      <c r="D952" s="31">
        <v>42377.291666666664</v>
      </c>
      <c r="E952" s="16">
        <v>1110</v>
      </c>
      <c r="F952" s="16" t="s">
        <v>153</v>
      </c>
      <c r="G952" s="16">
        <f t="shared" si="43"/>
        <v>15.540000000000001</v>
      </c>
      <c r="H952" s="40">
        <v>-19.510000000000002</v>
      </c>
      <c r="I952" s="40">
        <v>-40.6</v>
      </c>
      <c r="J952" s="16">
        <v>23</v>
      </c>
      <c r="K952" s="16">
        <v>148.30000000000001</v>
      </c>
      <c r="L952" s="16" t="s">
        <v>151</v>
      </c>
      <c r="M952" s="82"/>
    </row>
    <row r="953" spans="1:13" x14ac:dyDescent="0.2">
      <c r="A953" s="28" t="s">
        <v>271</v>
      </c>
      <c r="B953" s="28" t="s">
        <v>153</v>
      </c>
      <c r="C953" s="28">
        <v>1.4E-2</v>
      </c>
      <c r="D953" s="31">
        <v>42386.291666666664</v>
      </c>
      <c r="E953" s="16">
        <v>1110</v>
      </c>
      <c r="F953" s="16" t="s">
        <v>153</v>
      </c>
      <c r="G953" s="16">
        <f t="shared" si="43"/>
        <v>15.540000000000001</v>
      </c>
      <c r="H953" s="40">
        <v>-19.510000000000002</v>
      </c>
      <c r="I953" s="40">
        <v>-40.6</v>
      </c>
      <c r="J953" s="16">
        <v>23</v>
      </c>
      <c r="K953" s="16">
        <v>148.30000000000001</v>
      </c>
      <c r="L953" s="16" t="s">
        <v>151</v>
      </c>
      <c r="M953" s="82"/>
    </row>
    <row r="954" spans="1:13" x14ac:dyDescent="0.2">
      <c r="A954" s="28" t="s">
        <v>271</v>
      </c>
      <c r="B954" s="28" t="s">
        <v>153</v>
      </c>
      <c r="C954" s="28">
        <v>1.6E-2</v>
      </c>
      <c r="D954" s="31">
        <v>42387.791666666664</v>
      </c>
      <c r="E954" s="16">
        <v>1110</v>
      </c>
      <c r="F954" s="16" t="s">
        <v>153</v>
      </c>
      <c r="G954" s="16">
        <f t="shared" si="43"/>
        <v>17.760000000000002</v>
      </c>
      <c r="H954" s="40">
        <v>-19.510000000000002</v>
      </c>
      <c r="I954" s="40">
        <v>-40.6</v>
      </c>
      <c r="J954" s="16">
        <v>23</v>
      </c>
      <c r="K954" s="16">
        <v>148.30000000000001</v>
      </c>
      <c r="L954" s="16" t="s">
        <v>151</v>
      </c>
      <c r="M954" s="82"/>
    </row>
    <row r="955" spans="1:13" x14ac:dyDescent="0.2">
      <c r="A955" s="28" t="s">
        <v>271</v>
      </c>
      <c r="B955" s="28" t="s">
        <v>153</v>
      </c>
      <c r="C955" s="28">
        <v>1.7999999999999999E-2</v>
      </c>
      <c r="D955" s="31">
        <v>42379.791666666664</v>
      </c>
      <c r="E955" s="16">
        <v>1110</v>
      </c>
      <c r="F955" s="16" t="s">
        <v>153</v>
      </c>
      <c r="G955" s="16">
        <f t="shared" si="43"/>
        <v>19.979999999999997</v>
      </c>
      <c r="H955" s="40">
        <v>-19.510000000000002</v>
      </c>
      <c r="I955" s="40">
        <v>-40.6</v>
      </c>
      <c r="J955" s="16">
        <v>23</v>
      </c>
      <c r="K955" s="16">
        <v>148.30000000000001</v>
      </c>
      <c r="L955" s="16" t="s">
        <v>151</v>
      </c>
      <c r="M955" s="82"/>
    </row>
    <row r="956" spans="1:13" x14ac:dyDescent="0.2">
      <c r="A956" s="28" t="s">
        <v>271</v>
      </c>
      <c r="B956" s="28" t="s">
        <v>153</v>
      </c>
      <c r="C956" s="28">
        <v>1.7999999999999999E-2</v>
      </c>
      <c r="D956" s="31">
        <v>42382.791666666664</v>
      </c>
      <c r="E956" s="16">
        <v>1110</v>
      </c>
      <c r="F956" s="16" t="s">
        <v>153</v>
      </c>
      <c r="G956" s="16">
        <f t="shared" ref="G956:G973" si="44">E956*C956</f>
        <v>19.979999999999997</v>
      </c>
      <c r="H956" s="40">
        <v>-19.510000000000002</v>
      </c>
      <c r="I956" s="40">
        <v>-40.6</v>
      </c>
      <c r="J956" s="16">
        <v>23</v>
      </c>
      <c r="K956" s="16">
        <v>148.30000000000001</v>
      </c>
      <c r="L956" s="16" t="s">
        <v>151</v>
      </c>
      <c r="M956" s="82"/>
    </row>
    <row r="957" spans="1:13" x14ac:dyDescent="0.2">
      <c r="A957" s="28" t="s">
        <v>271</v>
      </c>
      <c r="B957" s="28" t="s">
        <v>153</v>
      </c>
      <c r="C957" s="28">
        <v>1.7999999999999999E-2</v>
      </c>
      <c r="D957" s="31">
        <v>42383.291666666664</v>
      </c>
      <c r="E957" s="16">
        <v>1110</v>
      </c>
      <c r="F957" s="16" t="s">
        <v>153</v>
      </c>
      <c r="G957" s="16">
        <f t="shared" si="44"/>
        <v>19.979999999999997</v>
      </c>
      <c r="H957" s="40">
        <v>-19.510000000000002</v>
      </c>
      <c r="I957" s="40">
        <v>-40.6</v>
      </c>
      <c r="J957" s="16">
        <v>23</v>
      </c>
      <c r="K957" s="16">
        <v>148.30000000000001</v>
      </c>
      <c r="L957" s="16" t="s">
        <v>151</v>
      </c>
      <c r="M957" s="82"/>
    </row>
    <row r="958" spans="1:13" x14ac:dyDescent="0.2">
      <c r="A958" s="28" t="s">
        <v>271</v>
      </c>
      <c r="B958" s="28" t="s">
        <v>153</v>
      </c>
      <c r="C958" s="28">
        <v>1.9E-2</v>
      </c>
      <c r="D958" s="31">
        <v>42375.291666666664</v>
      </c>
      <c r="E958" s="16">
        <v>1110</v>
      </c>
      <c r="F958" s="16" t="s">
        <v>153</v>
      </c>
      <c r="G958" s="16">
        <f t="shared" si="44"/>
        <v>21.09</v>
      </c>
      <c r="H958" s="40">
        <v>-19.510000000000002</v>
      </c>
      <c r="I958" s="40">
        <v>-40.6</v>
      </c>
      <c r="J958" s="16">
        <v>23</v>
      </c>
      <c r="K958" s="16">
        <v>148.30000000000001</v>
      </c>
      <c r="L958" s="16" t="s">
        <v>151</v>
      </c>
      <c r="M958" s="82"/>
    </row>
    <row r="959" spans="1:13" x14ac:dyDescent="0.2">
      <c r="A959" s="28" t="s">
        <v>271</v>
      </c>
      <c r="B959" s="28" t="s">
        <v>153</v>
      </c>
      <c r="C959" s="28">
        <v>2.1999999999999999E-2</v>
      </c>
      <c r="D959" s="31">
        <v>42375.791666666664</v>
      </c>
      <c r="E959" s="16">
        <v>1110</v>
      </c>
      <c r="F959" s="16" t="s">
        <v>153</v>
      </c>
      <c r="G959" s="16">
        <f t="shared" si="44"/>
        <v>24.419999999999998</v>
      </c>
      <c r="H959" s="40">
        <v>-19.510000000000002</v>
      </c>
      <c r="I959" s="40">
        <v>-40.6</v>
      </c>
      <c r="J959" s="16">
        <v>23</v>
      </c>
      <c r="K959" s="16">
        <v>148.30000000000001</v>
      </c>
      <c r="L959" s="16" t="s">
        <v>151</v>
      </c>
      <c r="M959" s="82"/>
    </row>
    <row r="960" spans="1:13" x14ac:dyDescent="0.2">
      <c r="A960" s="28" t="s">
        <v>271</v>
      </c>
      <c r="B960" s="28" t="s">
        <v>153</v>
      </c>
      <c r="C960" s="28">
        <v>2.1999999999999999E-2</v>
      </c>
      <c r="D960" s="31">
        <v>42380.291666666664</v>
      </c>
      <c r="E960" s="16">
        <v>1110</v>
      </c>
      <c r="F960" s="16" t="s">
        <v>153</v>
      </c>
      <c r="G960" s="16">
        <f t="shared" si="44"/>
        <v>24.419999999999998</v>
      </c>
      <c r="H960" s="40">
        <v>-19.510000000000002</v>
      </c>
      <c r="I960" s="40">
        <v>-40.6</v>
      </c>
      <c r="J960" s="16">
        <v>23</v>
      </c>
      <c r="K960" s="16">
        <v>148.30000000000001</v>
      </c>
      <c r="L960" s="16" t="s">
        <v>151</v>
      </c>
      <c r="M960" s="82"/>
    </row>
    <row r="961" spans="1:13" x14ac:dyDescent="0.2">
      <c r="A961" s="28" t="s">
        <v>271</v>
      </c>
      <c r="B961" s="28" t="s">
        <v>153</v>
      </c>
      <c r="C961" s="28">
        <v>2.4E-2</v>
      </c>
      <c r="D961" s="31">
        <v>42392.291666666664</v>
      </c>
      <c r="E961" s="16">
        <v>1110</v>
      </c>
      <c r="F961" s="16" t="s">
        <v>153</v>
      </c>
      <c r="G961" s="16">
        <f t="shared" si="44"/>
        <v>26.64</v>
      </c>
      <c r="H961" s="40">
        <v>-19.510000000000002</v>
      </c>
      <c r="I961" s="40">
        <v>-40.6</v>
      </c>
      <c r="J961" s="16">
        <v>23</v>
      </c>
      <c r="K961" s="16">
        <v>148.30000000000001</v>
      </c>
      <c r="L961" s="16" t="s">
        <v>151</v>
      </c>
      <c r="M961" s="82"/>
    </row>
    <row r="962" spans="1:13" x14ac:dyDescent="0.2">
      <c r="A962" s="28" t="s">
        <v>271</v>
      </c>
      <c r="B962" s="28" t="s">
        <v>153</v>
      </c>
      <c r="C962" s="28">
        <v>2.5000000000000001E-2</v>
      </c>
      <c r="D962" s="31">
        <v>42371.791666666664</v>
      </c>
      <c r="E962" s="16">
        <v>1110</v>
      </c>
      <c r="F962" s="16" t="s">
        <v>153</v>
      </c>
      <c r="G962" s="16">
        <f t="shared" si="44"/>
        <v>27.75</v>
      </c>
      <c r="H962" s="40">
        <v>-19.510000000000002</v>
      </c>
      <c r="I962" s="40">
        <v>-40.6</v>
      </c>
      <c r="J962" s="16">
        <v>23</v>
      </c>
      <c r="K962" s="16">
        <v>148.30000000000001</v>
      </c>
      <c r="L962" s="16" t="s">
        <v>151</v>
      </c>
      <c r="M962" s="82"/>
    </row>
    <row r="963" spans="1:13" x14ac:dyDescent="0.2">
      <c r="A963" s="28" t="s">
        <v>271</v>
      </c>
      <c r="B963" s="28" t="s">
        <v>153</v>
      </c>
      <c r="C963" s="28">
        <v>2.5999999999999999E-2</v>
      </c>
      <c r="D963" s="31">
        <v>42376.291666666664</v>
      </c>
      <c r="E963" s="16">
        <v>1110</v>
      </c>
      <c r="F963" s="16" t="s">
        <v>153</v>
      </c>
      <c r="G963" s="16">
        <f t="shared" si="44"/>
        <v>28.86</v>
      </c>
      <c r="H963" s="40">
        <v>-19.510000000000002</v>
      </c>
      <c r="I963" s="40">
        <v>-40.6</v>
      </c>
      <c r="J963" s="16">
        <v>23</v>
      </c>
      <c r="K963" s="16">
        <v>148.30000000000001</v>
      </c>
      <c r="L963" s="16" t="s">
        <v>151</v>
      </c>
      <c r="M963" s="82"/>
    </row>
    <row r="964" spans="1:13" x14ac:dyDescent="0.2">
      <c r="A964" s="28" t="s">
        <v>271</v>
      </c>
      <c r="B964" s="28" t="s">
        <v>153</v>
      </c>
      <c r="C964" s="28">
        <v>2.5999999999999999E-2</v>
      </c>
      <c r="D964" s="31">
        <v>42389.291666666664</v>
      </c>
      <c r="E964" s="16">
        <v>1110</v>
      </c>
      <c r="F964" s="16" t="s">
        <v>153</v>
      </c>
      <c r="G964" s="16">
        <f t="shared" si="44"/>
        <v>28.86</v>
      </c>
      <c r="H964" s="40">
        <v>-19.510000000000002</v>
      </c>
      <c r="I964" s="40">
        <v>-40.6</v>
      </c>
      <c r="J964" s="16">
        <v>23</v>
      </c>
      <c r="K964" s="16">
        <v>148.30000000000001</v>
      </c>
      <c r="L964" s="16" t="s">
        <v>151</v>
      </c>
      <c r="M964" s="82"/>
    </row>
    <row r="965" spans="1:13" x14ac:dyDescent="0.2">
      <c r="A965" s="28" t="s">
        <v>271</v>
      </c>
      <c r="B965" s="28" t="s">
        <v>153</v>
      </c>
      <c r="C965" s="28">
        <v>2.7E-2</v>
      </c>
      <c r="D965" s="31">
        <v>42386.791666666664</v>
      </c>
      <c r="E965" s="16">
        <v>1110</v>
      </c>
      <c r="F965" s="16" t="s">
        <v>153</v>
      </c>
      <c r="G965" s="16">
        <f t="shared" si="44"/>
        <v>29.97</v>
      </c>
      <c r="H965" s="40">
        <v>-19.510000000000002</v>
      </c>
      <c r="I965" s="40">
        <v>-40.6</v>
      </c>
      <c r="J965" s="16">
        <v>23</v>
      </c>
      <c r="K965" s="16">
        <v>148.30000000000001</v>
      </c>
      <c r="L965" s="16" t="s">
        <v>151</v>
      </c>
      <c r="M965" s="82"/>
    </row>
    <row r="966" spans="1:13" x14ac:dyDescent="0.2">
      <c r="A966" s="28" t="s">
        <v>271</v>
      </c>
      <c r="B966" s="28" t="s">
        <v>153</v>
      </c>
      <c r="C966" s="28">
        <v>2.7E-2</v>
      </c>
      <c r="D966" s="31">
        <v>42388.791666666664</v>
      </c>
      <c r="E966" s="16">
        <v>1110</v>
      </c>
      <c r="F966" s="16" t="s">
        <v>153</v>
      </c>
      <c r="G966" s="16">
        <f t="shared" si="44"/>
        <v>29.97</v>
      </c>
      <c r="H966" s="40">
        <v>-19.510000000000002</v>
      </c>
      <c r="I966" s="40">
        <v>-40.6</v>
      </c>
      <c r="J966" s="16">
        <v>23</v>
      </c>
      <c r="K966" s="16">
        <v>148.30000000000001</v>
      </c>
      <c r="L966" s="16" t="s">
        <v>151</v>
      </c>
      <c r="M966" s="82"/>
    </row>
    <row r="967" spans="1:13" x14ac:dyDescent="0.2">
      <c r="A967" s="28" t="s">
        <v>271</v>
      </c>
      <c r="B967" s="28" t="s">
        <v>153</v>
      </c>
      <c r="C967" s="28">
        <v>2.8000000000000001E-2</v>
      </c>
      <c r="D967" s="31">
        <v>42370.791666666664</v>
      </c>
      <c r="E967" s="16">
        <v>1110</v>
      </c>
      <c r="F967" s="16" t="s">
        <v>153</v>
      </c>
      <c r="G967" s="16">
        <f t="shared" si="44"/>
        <v>31.080000000000002</v>
      </c>
      <c r="H967" s="40">
        <v>-19.510000000000002</v>
      </c>
      <c r="I967" s="40">
        <v>-40.6</v>
      </c>
      <c r="J967" s="16">
        <v>23</v>
      </c>
      <c r="K967" s="16">
        <v>148.30000000000001</v>
      </c>
      <c r="L967" s="16" t="s">
        <v>151</v>
      </c>
      <c r="M967" s="82"/>
    </row>
    <row r="968" spans="1:13" x14ac:dyDescent="0.2">
      <c r="A968" s="28" t="s">
        <v>271</v>
      </c>
      <c r="B968" s="28" t="s">
        <v>153</v>
      </c>
      <c r="C968" s="28">
        <v>2.9000000000000001E-2</v>
      </c>
      <c r="D968" s="31">
        <v>42372.291666666664</v>
      </c>
      <c r="E968" s="16">
        <v>1110</v>
      </c>
      <c r="F968" s="16" t="s">
        <v>153</v>
      </c>
      <c r="G968" s="16">
        <f t="shared" si="44"/>
        <v>32.190000000000005</v>
      </c>
      <c r="H968" s="40">
        <v>-19.510000000000002</v>
      </c>
      <c r="I968" s="40">
        <v>-40.6</v>
      </c>
      <c r="J968" s="16">
        <v>23</v>
      </c>
      <c r="K968" s="16">
        <v>148.30000000000001</v>
      </c>
      <c r="L968" s="16" t="s">
        <v>151</v>
      </c>
      <c r="M968" s="82"/>
    </row>
    <row r="969" spans="1:13" x14ac:dyDescent="0.2">
      <c r="A969" s="28" t="s">
        <v>271</v>
      </c>
      <c r="B969" s="28" t="s">
        <v>153</v>
      </c>
      <c r="C969" s="28">
        <v>2.9000000000000001E-2</v>
      </c>
      <c r="D969" s="31">
        <v>42379.791666666664</v>
      </c>
      <c r="E969" s="16">
        <v>1110</v>
      </c>
      <c r="F969" s="16" t="s">
        <v>153</v>
      </c>
      <c r="G969" s="16">
        <f t="shared" si="44"/>
        <v>32.190000000000005</v>
      </c>
      <c r="H969" s="40">
        <v>-19.510000000000002</v>
      </c>
      <c r="I969" s="40">
        <v>-40.6</v>
      </c>
      <c r="J969" s="16">
        <v>23</v>
      </c>
      <c r="K969" s="16">
        <v>148.30000000000001</v>
      </c>
      <c r="L969" s="16" t="s">
        <v>151</v>
      </c>
      <c r="M969" s="82"/>
    </row>
    <row r="970" spans="1:13" x14ac:dyDescent="0.2">
      <c r="A970" s="28" t="s">
        <v>271</v>
      </c>
      <c r="B970" s="28" t="s">
        <v>153</v>
      </c>
      <c r="C970" s="28">
        <v>3.1E-2</v>
      </c>
      <c r="D970" s="31">
        <v>42371.291666666664</v>
      </c>
      <c r="E970" s="16">
        <v>1110</v>
      </c>
      <c r="F970" s="16" t="s">
        <v>153</v>
      </c>
      <c r="G970" s="16">
        <f t="shared" si="44"/>
        <v>34.409999999999997</v>
      </c>
      <c r="H970" s="40">
        <v>-19.510000000000002</v>
      </c>
      <c r="I970" s="40">
        <v>-40.6</v>
      </c>
      <c r="J970" s="16">
        <v>23</v>
      </c>
      <c r="K970" s="16">
        <v>148.30000000000001</v>
      </c>
      <c r="L970" s="16" t="s">
        <v>151</v>
      </c>
      <c r="M970" s="82"/>
    </row>
    <row r="971" spans="1:13" x14ac:dyDescent="0.2">
      <c r="A971" s="28" t="s">
        <v>271</v>
      </c>
      <c r="B971" s="28" t="s">
        <v>153</v>
      </c>
      <c r="C971" s="28">
        <v>3.1E-2</v>
      </c>
      <c r="D971" s="31">
        <v>42374.291666666664</v>
      </c>
      <c r="E971" s="16">
        <v>1110</v>
      </c>
      <c r="F971" s="16" t="s">
        <v>153</v>
      </c>
      <c r="G971" s="16">
        <f t="shared" si="44"/>
        <v>34.409999999999997</v>
      </c>
      <c r="H971" s="40">
        <v>-19.510000000000002</v>
      </c>
      <c r="I971" s="40">
        <v>-40.6</v>
      </c>
      <c r="J971" s="16">
        <v>23</v>
      </c>
      <c r="K971" s="16">
        <v>148.30000000000001</v>
      </c>
      <c r="L971" s="16" t="s">
        <v>151</v>
      </c>
      <c r="M971" s="82"/>
    </row>
    <row r="972" spans="1:13" x14ac:dyDescent="0.2">
      <c r="A972" s="28" t="s">
        <v>271</v>
      </c>
      <c r="B972" s="28" t="s">
        <v>153</v>
      </c>
      <c r="C972" s="28">
        <v>3.2000000000000001E-2</v>
      </c>
      <c r="D972" s="31">
        <v>42373.791666666664</v>
      </c>
      <c r="E972" s="16">
        <v>1110</v>
      </c>
      <c r="F972" s="16" t="s">
        <v>153</v>
      </c>
      <c r="G972" s="16">
        <f t="shared" si="44"/>
        <v>35.520000000000003</v>
      </c>
      <c r="H972" s="40">
        <v>-19.510000000000002</v>
      </c>
      <c r="I972" s="40">
        <v>-40.6</v>
      </c>
      <c r="J972" s="16">
        <v>23</v>
      </c>
      <c r="K972" s="16">
        <v>148.30000000000001</v>
      </c>
      <c r="L972" s="16" t="s">
        <v>151</v>
      </c>
      <c r="M972" s="82"/>
    </row>
    <row r="973" spans="1:13" x14ac:dyDescent="0.2">
      <c r="A973" s="28" t="s">
        <v>271</v>
      </c>
      <c r="B973" s="28" t="s">
        <v>153</v>
      </c>
      <c r="C973" s="28">
        <v>6.2100000000000002E-2</v>
      </c>
      <c r="D973" s="31">
        <v>42395.791666666664</v>
      </c>
      <c r="E973" s="16">
        <v>1110</v>
      </c>
      <c r="F973" s="16" t="s">
        <v>153</v>
      </c>
      <c r="G973" s="16">
        <f t="shared" si="44"/>
        <v>68.930999999999997</v>
      </c>
      <c r="H973" s="40">
        <v>-19.52</v>
      </c>
      <c r="I973" s="40">
        <v>-40.6</v>
      </c>
      <c r="J973" s="16">
        <v>23</v>
      </c>
      <c r="K973" s="16">
        <v>148.30000000000001</v>
      </c>
      <c r="L973" s="16" t="s">
        <v>151</v>
      </c>
      <c r="M973" s="82"/>
    </row>
    <row r="974" spans="1:13" x14ac:dyDescent="0.2">
      <c r="A974" s="28" t="s">
        <v>279</v>
      </c>
      <c r="B974" s="28">
        <v>2E-3</v>
      </c>
      <c r="C974" s="28" t="s">
        <v>153</v>
      </c>
      <c r="D974" s="31">
        <v>42443.291666666664</v>
      </c>
      <c r="E974" s="16">
        <v>403</v>
      </c>
      <c r="F974" s="16">
        <f>B974*E974</f>
        <v>0.80600000000000005</v>
      </c>
      <c r="G974" s="16" t="s">
        <v>153</v>
      </c>
      <c r="H974" s="40">
        <v>-19.52</v>
      </c>
      <c r="I974" s="40">
        <v>-40.6</v>
      </c>
      <c r="J974" s="16">
        <v>35</v>
      </c>
      <c r="K974" s="16">
        <v>8.1</v>
      </c>
      <c r="L974" s="16" t="s">
        <v>151</v>
      </c>
      <c r="M974" s="82"/>
    </row>
    <row r="975" spans="1:13" x14ac:dyDescent="0.2">
      <c r="A975" s="28" t="s">
        <v>279</v>
      </c>
      <c r="B975" s="28">
        <v>2.2000000000000001E-3</v>
      </c>
      <c r="C975" s="28" t="s">
        <v>153</v>
      </c>
      <c r="D975" s="31">
        <v>42441.291666666664</v>
      </c>
      <c r="E975" s="16">
        <v>403</v>
      </c>
      <c r="F975" s="16">
        <f>B975*E975</f>
        <v>0.88660000000000005</v>
      </c>
      <c r="G975" s="16" t="s">
        <v>153</v>
      </c>
      <c r="H975" s="40">
        <v>-19.52</v>
      </c>
      <c r="I975" s="40">
        <v>-40.6</v>
      </c>
      <c r="J975" s="16">
        <v>35</v>
      </c>
      <c r="K975" s="16">
        <v>8.1</v>
      </c>
      <c r="L975" s="16" t="s">
        <v>151</v>
      </c>
      <c r="M975" s="82"/>
    </row>
    <row r="976" spans="1:13" x14ac:dyDescent="0.2">
      <c r="A976" s="28" t="s">
        <v>279</v>
      </c>
      <c r="B976" s="28">
        <v>2.3999999999999998E-3</v>
      </c>
      <c r="C976" s="28" t="s">
        <v>153</v>
      </c>
      <c r="D976" s="31">
        <v>42440.791666666664</v>
      </c>
      <c r="E976" s="16">
        <v>403</v>
      </c>
      <c r="F976" s="16">
        <f>B976*E976</f>
        <v>0.96719999999999995</v>
      </c>
      <c r="G976" s="16" t="s">
        <v>153</v>
      </c>
      <c r="H976" s="40">
        <v>-19.52</v>
      </c>
      <c r="I976" s="40">
        <v>-40.6</v>
      </c>
      <c r="J976" s="16">
        <v>35</v>
      </c>
      <c r="K976" s="16">
        <v>8.1</v>
      </c>
      <c r="L976" s="16" t="s">
        <v>151</v>
      </c>
      <c r="M976" s="82"/>
    </row>
    <row r="977" spans="1:13" x14ac:dyDescent="0.2">
      <c r="A977" s="28" t="s">
        <v>279</v>
      </c>
      <c r="B977" s="28">
        <v>1.2999999999999999E-2</v>
      </c>
      <c r="C977" s="28">
        <v>2.86E-2</v>
      </c>
      <c r="D977" s="31">
        <v>42402.291666666664</v>
      </c>
      <c r="E977" s="28">
        <v>552</v>
      </c>
      <c r="F977" s="16">
        <f>B977*E977</f>
        <v>7.1759999999999993</v>
      </c>
      <c r="G977" s="16">
        <f t="shared" ref="G977:G1008" si="45">E977*C977</f>
        <v>15.7872</v>
      </c>
      <c r="H977" s="40">
        <v>-19.53</v>
      </c>
      <c r="I977" s="40">
        <v>-40.69</v>
      </c>
      <c r="J977" s="16">
        <v>35</v>
      </c>
      <c r="K977" s="16">
        <v>8.1</v>
      </c>
      <c r="L977" s="16" t="s">
        <v>151</v>
      </c>
      <c r="M977" s="82"/>
    </row>
    <row r="978" spans="1:13" x14ac:dyDescent="0.2">
      <c r="A978" s="28" t="s">
        <v>279</v>
      </c>
      <c r="B978" s="28" t="s">
        <v>153</v>
      </c>
      <c r="C978" s="28">
        <v>7.1999999999999998E-3</v>
      </c>
      <c r="D978" s="31">
        <v>42437.291666666664</v>
      </c>
      <c r="E978" s="16">
        <v>403</v>
      </c>
      <c r="F978" s="16" t="s">
        <v>153</v>
      </c>
      <c r="G978" s="16">
        <f t="shared" si="45"/>
        <v>2.9015999999999997</v>
      </c>
      <c r="H978" s="40">
        <v>-19.52</v>
      </c>
      <c r="I978" s="40">
        <v>-40.6</v>
      </c>
      <c r="J978" s="16">
        <v>35</v>
      </c>
      <c r="K978" s="16">
        <v>8.1</v>
      </c>
      <c r="L978" s="16" t="s">
        <v>151</v>
      </c>
      <c r="M978" s="82"/>
    </row>
    <row r="979" spans="1:13" x14ac:dyDescent="0.2">
      <c r="A979" s="28" t="s">
        <v>279</v>
      </c>
      <c r="B979" s="28" t="s">
        <v>153</v>
      </c>
      <c r="C979" s="28">
        <v>9.5999999999999992E-3</v>
      </c>
      <c r="D979" s="31">
        <v>42434.791666666664</v>
      </c>
      <c r="E979" s="16">
        <v>403</v>
      </c>
      <c r="F979" s="16" t="s">
        <v>153</v>
      </c>
      <c r="G979" s="16">
        <f t="shared" si="45"/>
        <v>3.8687999999999998</v>
      </c>
      <c r="H979" s="40">
        <v>-19.52</v>
      </c>
      <c r="I979" s="40">
        <v>-40.6</v>
      </c>
      <c r="J979" s="16">
        <v>35</v>
      </c>
      <c r="K979" s="16">
        <v>8.1</v>
      </c>
      <c r="L979" s="16" t="s">
        <v>151</v>
      </c>
      <c r="M979" s="82"/>
    </row>
    <row r="980" spans="1:13" x14ac:dyDescent="0.2">
      <c r="A980" s="28" t="s">
        <v>279</v>
      </c>
      <c r="B980" s="28" t="s">
        <v>153</v>
      </c>
      <c r="C980" s="28">
        <v>1.03E-2</v>
      </c>
      <c r="D980" s="31">
        <v>42435.291666666664</v>
      </c>
      <c r="E980" s="16">
        <v>403</v>
      </c>
      <c r="F980" s="16" t="s">
        <v>153</v>
      </c>
      <c r="G980" s="16">
        <f t="shared" si="45"/>
        <v>4.1509</v>
      </c>
      <c r="H980" s="40">
        <v>-19.52</v>
      </c>
      <c r="I980" s="40">
        <v>-40.6</v>
      </c>
      <c r="J980" s="16">
        <v>35</v>
      </c>
      <c r="K980" s="16">
        <v>8.1</v>
      </c>
      <c r="L980" s="16" t="s">
        <v>151</v>
      </c>
      <c r="M980" s="82"/>
    </row>
    <row r="981" spans="1:13" x14ac:dyDescent="0.2">
      <c r="A981" s="28" t="s">
        <v>279</v>
      </c>
      <c r="B981" s="28" t="s">
        <v>153</v>
      </c>
      <c r="C981" s="28">
        <v>1.12E-2</v>
      </c>
      <c r="D981" s="31">
        <v>42433.791666666664</v>
      </c>
      <c r="E981" s="16">
        <v>403</v>
      </c>
      <c r="F981" s="16" t="s">
        <v>153</v>
      </c>
      <c r="G981" s="16">
        <f t="shared" si="45"/>
        <v>4.5136000000000003</v>
      </c>
      <c r="H981" s="40">
        <v>-19.52</v>
      </c>
      <c r="I981" s="40">
        <v>-40.6</v>
      </c>
      <c r="J981" s="16">
        <v>35</v>
      </c>
      <c r="K981" s="16">
        <v>8.1</v>
      </c>
      <c r="L981" s="16" t="s">
        <v>151</v>
      </c>
      <c r="M981" s="82"/>
    </row>
    <row r="982" spans="1:13" x14ac:dyDescent="0.2">
      <c r="A982" s="28" t="s">
        <v>279</v>
      </c>
      <c r="B982" s="28" t="s">
        <v>153</v>
      </c>
      <c r="C982" s="28">
        <v>1.1599999999999999E-2</v>
      </c>
      <c r="D982" s="31">
        <v>42434.291666666664</v>
      </c>
      <c r="E982" s="16">
        <v>403</v>
      </c>
      <c r="F982" s="16" t="s">
        <v>153</v>
      </c>
      <c r="G982" s="16">
        <f t="shared" si="45"/>
        <v>4.6747999999999994</v>
      </c>
      <c r="H982" s="40">
        <v>-19.52</v>
      </c>
      <c r="I982" s="40">
        <v>-40.6</v>
      </c>
      <c r="J982" s="16">
        <v>35</v>
      </c>
      <c r="K982" s="16">
        <v>8.1</v>
      </c>
      <c r="L982" s="16" t="s">
        <v>151</v>
      </c>
      <c r="M982" s="82"/>
    </row>
    <row r="983" spans="1:13" x14ac:dyDescent="0.2">
      <c r="A983" s="28" t="s">
        <v>279</v>
      </c>
      <c r="B983" s="28" t="s">
        <v>153</v>
      </c>
      <c r="C983" s="28">
        <v>1.34E-2</v>
      </c>
      <c r="D983" s="31">
        <v>42436.791666666664</v>
      </c>
      <c r="E983" s="16">
        <v>403</v>
      </c>
      <c r="F983" s="16" t="s">
        <v>153</v>
      </c>
      <c r="G983" s="16">
        <f t="shared" si="45"/>
        <v>5.4001999999999999</v>
      </c>
      <c r="H983" s="40">
        <v>-19.52</v>
      </c>
      <c r="I983" s="40">
        <v>-40.6</v>
      </c>
      <c r="J983" s="16">
        <v>35</v>
      </c>
      <c r="K983" s="16">
        <v>8.1</v>
      </c>
      <c r="L983" s="16" t="s">
        <v>151</v>
      </c>
      <c r="M983" s="82"/>
    </row>
    <row r="984" spans="1:13" x14ac:dyDescent="0.2">
      <c r="A984" s="28" t="s">
        <v>279</v>
      </c>
      <c r="B984" s="28" t="s">
        <v>153</v>
      </c>
      <c r="C984" s="28">
        <v>1.35E-2</v>
      </c>
      <c r="D984" s="31">
        <v>42430.291666666664</v>
      </c>
      <c r="E984" s="16">
        <v>403</v>
      </c>
      <c r="F984" s="16" t="s">
        <v>153</v>
      </c>
      <c r="G984" s="16">
        <f t="shared" si="45"/>
        <v>5.4405000000000001</v>
      </c>
      <c r="H984" s="40">
        <v>-19.52</v>
      </c>
      <c r="I984" s="40">
        <v>-40.6</v>
      </c>
      <c r="J984" s="16">
        <v>35</v>
      </c>
      <c r="K984" s="16">
        <v>8.1</v>
      </c>
      <c r="L984" s="16" t="s">
        <v>151</v>
      </c>
      <c r="M984" s="82"/>
    </row>
    <row r="985" spans="1:13" x14ac:dyDescent="0.2">
      <c r="A985" s="28" t="s">
        <v>279</v>
      </c>
      <c r="B985" s="28" t="s">
        <v>153</v>
      </c>
      <c r="C985" s="28">
        <v>5.0000000000000001E-3</v>
      </c>
      <c r="D985" s="31">
        <v>42381.791666666664</v>
      </c>
      <c r="E985" s="16">
        <v>1110</v>
      </c>
      <c r="F985" s="16" t="s">
        <v>153</v>
      </c>
      <c r="G985" s="16">
        <f t="shared" si="45"/>
        <v>5.55</v>
      </c>
      <c r="H985" s="40">
        <v>-19.52</v>
      </c>
      <c r="I985" s="40">
        <v>-40.6</v>
      </c>
      <c r="J985" s="16">
        <v>35</v>
      </c>
      <c r="K985" s="16">
        <v>148.30000000000001</v>
      </c>
      <c r="L985" s="16" t="s">
        <v>151</v>
      </c>
      <c r="M985" s="82"/>
    </row>
    <row r="986" spans="1:13" x14ac:dyDescent="0.2">
      <c r="A986" s="28" t="s">
        <v>279</v>
      </c>
      <c r="B986" s="28" t="s">
        <v>153</v>
      </c>
      <c r="C986" s="28">
        <v>5.0000000000000001E-3</v>
      </c>
      <c r="D986" s="31">
        <v>42382.291666666664</v>
      </c>
      <c r="E986" s="16">
        <v>1110</v>
      </c>
      <c r="F986" s="16" t="s">
        <v>153</v>
      </c>
      <c r="G986" s="16">
        <f t="shared" si="45"/>
        <v>5.55</v>
      </c>
      <c r="H986" s="40">
        <v>-19.52</v>
      </c>
      <c r="I986" s="40">
        <v>-40.6</v>
      </c>
      <c r="J986" s="16">
        <v>35</v>
      </c>
      <c r="K986" s="16">
        <v>148.30000000000001</v>
      </c>
      <c r="L986" s="16" t="s">
        <v>151</v>
      </c>
      <c r="M986" s="82"/>
    </row>
    <row r="987" spans="1:13" x14ac:dyDescent="0.2">
      <c r="A987" s="28" t="s">
        <v>279</v>
      </c>
      <c r="B987" s="28" t="s">
        <v>153</v>
      </c>
      <c r="C987" s="28">
        <v>5.0000000000000001E-3</v>
      </c>
      <c r="D987" s="31">
        <v>42398.291666666664</v>
      </c>
      <c r="E987" s="16">
        <v>1110</v>
      </c>
      <c r="F987" s="16" t="s">
        <v>153</v>
      </c>
      <c r="G987" s="16">
        <f t="shared" si="45"/>
        <v>5.55</v>
      </c>
      <c r="H987" s="40">
        <v>-19.510000000000002</v>
      </c>
      <c r="I987" s="40">
        <v>-40.6</v>
      </c>
      <c r="J987" s="16">
        <v>35</v>
      </c>
      <c r="K987" s="16">
        <v>0</v>
      </c>
      <c r="L987" s="16" t="s">
        <v>151</v>
      </c>
      <c r="M987" s="82"/>
    </row>
    <row r="988" spans="1:13" x14ac:dyDescent="0.2">
      <c r="A988" s="28" t="s">
        <v>279</v>
      </c>
      <c r="B988" s="28" t="s">
        <v>153</v>
      </c>
      <c r="C988" s="28">
        <v>7.0000000000000001E-3</v>
      </c>
      <c r="D988" s="31">
        <v>42373.291666666664</v>
      </c>
      <c r="E988" s="16">
        <v>1110</v>
      </c>
      <c r="F988" s="16" t="s">
        <v>153</v>
      </c>
      <c r="G988" s="16">
        <f t="shared" si="45"/>
        <v>7.7700000000000005</v>
      </c>
      <c r="H988" s="40">
        <v>-19.52</v>
      </c>
      <c r="I988" s="40">
        <v>-40.6</v>
      </c>
      <c r="J988" s="16">
        <v>35</v>
      </c>
      <c r="K988" s="16">
        <v>148.30000000000001</v>
      </c>
      <c r="L988" s="16" t="s">
        <v>151</v>
      </c>
      <c r="M988" s="82"/>
    </row>
    <row r="989" spans="1:13" x14ac:dyDescent="0.2">
      <c r="A989" s="28" t="s">
        <v>279</v>
      </c>
      <c r="B989" s="28" t="s">
        <v>153</v>
      </c>
      <c r="C989" s="28">
        <v>7.0000000000000001E-3</v>
      </c>
      <c r="D989" s="31">
        <v>42374.791666666664</v>
      </c>
      <c r="E989" s="16">
        <v>1110</v>
      </c>
      <c r="F989" s="16" t="s">
        <v>153</v>
      </c>
      <c r="G989" s="16">
        <f t="shared" si="45"/>
        <v>7.7700000000000005</v>
      </c>
      <c r="H989" s="40">
        <v>-19.52</v>
      </c>
      <c r="I989" s="40">
        <v>-40.6</v>
      </c>
      <c r="J989" s="16">
        <v>35</v>
      </c>
      <c r="K989" s="16">
        <v>148.30000000000001</v>
      </c>
      <c r="L989" s="16" t="s">
        <v>151</v>
      </c>
      <c r="M989" s="82"/>
    </row>
    <row r="990" spans="1:13" x14ac:dyDescent="0.2">
      <c r="A990" s="28" t="s">
        <v>279</v>
      </c>
      <c r="B990" s="28" t="s">
        <v>153</v>
      </c>
      <c r="C990" s="28">
        <v>7.0000000000000001E-3</v>
      </c>
      <c r="D990" s="31">
        <v>42378.791666666664</v>
      </c>
      <c r="E990" s="16">
        <v>1110</v>
      </c>
      <c r="F990" s="16" t="s">
        <v>153</v>
      </c>
      <c r="G990" s="16">
        <f t="shared" si="45"/>
        <v>7.7700000000000005</v>
      </c>
      <c r="H990" s="40">
        <v>-19.52</v>
      </c>
      <c r="I990" s="40">
        <v>-40.6</v>
      </c>
      <c r="J990" s="16">
        <v>35</v>
      </c>
      <c r="K990" s="16">
        <v>148.30000000000001</v>
      </c>
      <c r="L990" s="16" t="s">
        <v>151</v>
      </c>
      <c r="M990" s="82"/>
    </row>
    <row r="991" spans="1:13" x14ac:dyDescent="0.2">
      <c r="A991" s="28" t="s">
        <v>279</v>
      </c>
      <c r="B991" s="28" t="s">
        <v>153</v>
      </c>
      <c r="C991" s="28">
        <v>8.0000000000000002E-3</v>
      </c>
      <c r="D991" s="31">
        <v>42379.291666666664</v>
      </c>
      <c r="E991" s="16">
        <v>1110</v>
      </c>
      <c r="F991" s="16" t="s">
        <v>153</v>
      </c>
      <c r="G991" s="16">
        <f t="shared" si="45"/>
        <v>8.8800000000000008</v>
      </c>
      <c r="H991" s="40">
        <v>-19.52</v>
      </c>
      <c r="I991" s="40">
        <v>-40.6</v>
      </c>
      <c r="J991" s="16">
        <v>35</v>
      </c>
      <c r="K991" s="16">
        <v>148.30000000000001</v>
      </c>
      <c r="L991" s="16" t="s">
        <v>151</v>
      </c>
      <c r="M991" s="82"/>
    </row>
    <row r="992" spans="1:13" x14ac:dyDescent="0.2">
      <c r="A992" s="28" t="s">
        <v>279</v>
      </c>
      <c r="B992" s="28" t="s">
        <v>153</v>
      </c>
      <c r="C992" s="28">
        <v>8.0000000000000002E-3</v>
      </c>
      <c r="D992" s="31">
        <v>42397.791666666664</v>
      </c>
      <c r="E992" s="16">
        <v>1110</v>
      </c>
      <c r="F992" s="16" t="s">
        <v>153</v>
      </c>
      <c r="G992" s="16">
        <f t="shared" si="45"/>
        <v>8.8800000000000008</v>
      </c>
      <c r="H992" s="40">
        <v>-19.510000000000002</v>
      </c>
      <c r="I992" s="40">
        <v>-40.6</v>
      </c>
      <c r="J992" s="16">
        <v>35</v>
      </c>
      <c r="K992" s="16">
        <v>148.30000000000001</v>
      </c>
      <c r="L992" s="16" t="s">
        <v>151</v>
      </c>
      <c r="M992" s="82"/>
    </row>
    <row r="993" spans="1:13" x14ac:dyDescent="0.2">
      <c r="A993" s="28" t="s">
        <v>279</v>
      </c>
      <c r="B993" s="28" t="s">
        <v>153</v>
      </c>
      <c r="C993" s="28">
        <v>8.9999999999999993E-3</v>
      </c>
      <c r="D993" s="31">
        <v>42372.791666666664</v>
      </c>
      <c r="E993" s="16">
        <v>1110</v>
      </c>
      <c r="F993" s="16" t="s">
        <v>153</v>
      </c>
      <c r="G993" s="16">
        <f t="shared" si="45"/>
        <v>9.9899999999999984</v>
      </c>
      <c r="H993" s="40">
        <v>-19.52</v>
      </c>
      <c r="I993" s="40">
        <v>-40.6</v>
      </c>
      <c r="J993" s="16">
        <v>35</v>
      </c>
      <c r="K993" s="16">
        <v>148.30000000000001</v>
      </c>
      <c r="L993" s="16" t="s">
        <v>151</v>
      </c>
      <c r="M993" s="82"/>
    </row>
    <row r="994" spans="1:13" x14ac:dyDescent="0.2">
      <c r="A994" s="28" t="s">
        <v>279</v>
      </c>
      <c r="B994" s="28" t="s">
        <v>153</v>
      </c>
      <c r="C994" s="28">
        <v>8.9999999999999993E-3</v>
      </c>
      <c r="D994" s="31">
        <v>42380.791666666664</v>
      </c>
      <c r="E994" s="16">
        <v>1110</v>
      </c>
      <c r="F994" s="16" t="s">
        <v>153</v>
      </c>
      <c r="G994" s="16">
        <f t="shared" si="45"/>
        <v>9.9899999999999984</v>
      </c>
      <c r="H994" s="40">
        <v>-19.52</v>
      </c>
      <c r="I994" s="40">
        <v>-40.6</v>
      </c>
      <c r="J994" s="16">
        <v>35</v>
      </c>
      <c r="K994" s="16">
        <v>148.30000000000001</v>
      </c>
      <c r="L994" s="16" t="s">
        <v>151</v>
      </c>
      <c r="M994" s="82"/>
    </row>
    <row r="995" spans="1:13" x14ac:dyDescent="0.2">
      <c r="A995" s="28" t="s">
        <v>279</v>
      </c>
      <c r="B995" s="28" t="s">
        <v>153</v>
      </c>
      <c r="C995" s="28">
        <v>0.01</v>
      </c>
      <c r="D995" s="31">
        <v>42383.791666666664</v>
      </c>
      <c r="E995" s="16">
        <v>1110</v>
      </c>
      <c r="F995" s="16" t="s">
        <v>153</v>
      </c>
      <c r="G995" s="16">
        <f t="shared" si="45"/>
        <v>11.1</v>
      </c>
      <c r="H995" s="40">
        <v>-19.52</v>
      </c>
      <c r="I995" s="40">
        <v>-40.6</v>
      </c>
      <c r="J995" s="16">
        <v>35</v>
      </c>
      <c r="K995" s="16">
        <v>148.30000000000001</v>
      </c>
      <c r="L995" s="16" t="s">
        <v>151</v>
      </c>
      <c r="M995" s="82"/>
    </row>
    <row r="996" spans="1:13" x14ac:dyDescent="0.2">
      <c r="A996" s="28" t="s">
        <v>279</v>
      </c>
      <c r="B996" s="28" t="s">
        <v>153</v>
      </c>
      <c r="C996" s="28">
        <v>1.0999999999999999E-2</v>
      </c>
      <c r="D996" s="31">
        <v>42381.291666666664</v>
      </c>
      <c r="E996" s="16">
        <v>1110</v>
      </c>
      <c r="F996" s="16" t="s">
        <v>153</v>
      </c>
      <c r="G996" s="16">
        <f t="shared" si="45"/>
        <v>12.209999999999999</v>
      </c>
      <c r="H996" s="40">
        <v>-19.52</v>
      </c>
      <c r="I996" s="40">
        <v>-40.6</v>
      </c>
      <c r="J996" s="16">
        <v>35</v>
      </c>
      <c r="K996" s="16">
        <v>148.30000000000001</v>
      </c>
      <c r="L996" s="16" t="s">
        <v>151</v>
      </c>
      <c r="M996" s="82"/>
    </row>
    <row r="997" spans="1:13" x14ac:dyDescent="0.2">
      <c r="A997" s="28" t="s">
        <v>279</v>
      </c>
      <c r="B997" s="28" t="s">
        <v>153</v>
      </c>
      <c r="C997" s="28">
        <v>1.0999999999999999E-2</v>
      </c>
      <c r="D997" s="31">
        <v>42384.291666666664</v>
      </c>
      <c r="E997" s="16">
        <v>1110</v>
      </c>
      <c r="F997" s="16" t="s">
        <v>153</v>
      </c>
      <c r="G997" s="16">
        <f t="shared" si="45"/>
        <v>12.209999999999999</v>
      </c>
      <c r="H997" s="40">
        <v>-19.52</v>
      </c>
      <c r="I997" s="40">
        <v>-40.6</v>
      </c>
      <c r="J997" s="16">
        <v>35</v>
      </c>
      <c r="K997" s="16">
        <v>148.30000000000001</v>
      </c>
      <c r="L997" s="16" t="s">
        <v>151</v>
      </c>
      <c r="M997" s="82"/>
    </row>
    <row r="998" spans="1:13" x14ac:dyDescent="0.2">
      <c r="A998" s="28" t="s">
        <v>279</v>
      </c>
      <c r="B998" s="28" t="s">
        <v>153</v>
      </c>
      <c r="C998" s="28">
        <v>1.0999999999999999E-2</v>
      </c>
      <c r="D998" s="31">
        <v>42384.791666666664</v>
      </c>
      <c r="E998" s="16">
        <v>1110</v>
      </c>
      <c r="F998" s="16" t="s">
        <v>153</v>
      </c>
      <c r="G998" s="16">
        <f t="shared" si="45"/>
        <v>12.209999999999999</v>
      </c>
      <c r="H998" s="40">
        <v>-19.52</v>
      </c>
      <c r="I998" s="40">
        <v>-40.6</v>
      </c>
      <c r="J998" s="16">
        <v>35</v>
      </c>
      <c r="K998" s="16">
        <v>148.30000000000001</v>
      </c>
      <c r="L998" s="16" t="s">
        <v>151</v>
      </c>
      <c r="M998" s="82"/>
    </row>
    <row r="999" spans="1:13" x14ac:dyDescent="0.2">
      <c r="A999" s="28" t="s">
        <v>279</v>
      </c>
      <c r="B999" s="28" t="s">
        <v>153</v>
      </c>
      <c r="C999" s="28">
        <v>1.0999999999999999E-2</v>
      </c>
      <c r="D999" s="31">
        <v>42385.291666666664</v>
      </c>
      <c r="E999" s="16">
        <v>1110</v>
      </c>
      <c r="F999" s="16" t="s">
        <v>153</v>
      </c>
      <c r="G999" s="16">
        <f t="shared" si="45"/>
        <v>12.209999999999999</v>
      </c>
      <c r="H999" s="40">
        <v>-19.52</v>
      </c>
      <c r="I999" s="40">
        <v>-40.6</v>
      </c>
      <c r="J999" s="16">
        <v>35</v>
      </c>
      <c r="K999" s="16">
        <v>148.30000000000001</v>
      </c>
      <c r="L999" s="16" t="s">
        <v>151</v>
      </c>
      <c r="M999" s="82"/>
    </row>
    <row r="1000" spans="1:13" x14ac:dyDescent="0.2">
      <c r="A1000" s="28" t="s">
        <v>279</v>
      </c>
      <c r="B1000" s="28" t="s">
        <v>153</v>
      </c>
      <c r="C1000" s="28">
        <v>1.0999999999999999E-2</v>
      </c>
      <c r="D1000" s="31">
        <v>42392.791666666664</v>
      </c>
      <c r="E1000" s="16">
        <v>1110</v>
      </c>
      <c r="F1000" s="16" t="s">
        <v>153</v>
      </c>
      <c r="G1000" s="16">
        <f t="shared" si="45"/>
        <v>12.209999999999999</v>
      </c>
      <c r="H1000" s="40">
        <v>-19.52</v>
      </c>
      <c r="I1000" s="40">
        <v>-40.6</v>
      </c>
      <c r="J1000" s="16">
        <v>35</v>
      </c>
      <c r="K1000" s="16">
        <v>148.30000000000001</v>
      </c>
      <c r="L1000" s="16" t="s">
        <v>151</v>
      </c>
      <c r="M1000" s="82"/>
    </row>
    <row r="1001" spans="1:13" x14ac:dyDescent="0.2">
      <c r="A1001" s="28" t="s">
        <v>279</v>
      </c>
      <c r="B1001" s="28" t="s">
        <v>153</v>
      </c>
      <c r="C1001" s="28">
        <v>1.2E-2</v>
      </c>
      <c r="D1001" s="31">
        <v>42377.291666666664</v>
      </c>
      <c r="E1001" s="16">
        <v>1110</v>
      </c>
      <c r="F1001" s="16" t="s">
        <v>153</v>
      </c>
      <c r="G1001" s="16">
        <f t="shared" si="45"/>
        <v>13.32</v>
      </c>
      <c r="H1001" s="40">
        <v>-19.52</v>
      </c>
      <c r="I1001" s="40">
        <v>-40.6</v>
      </c>
      <c r="J1001" s="16">
        <v>35</v>
      </c>
      <c r="K1001" s="16">
        <v>148.30000000000001</v>
      </c>
      <c r="L1001" s="16" t="s">
        <v>151</v>
      </c>
      <c r="M1001" s="82"/>
    </row>
    <row r="1002" spans="1:13" x14ac:dyDescent="0.2">
      <c r="A1002" s="28" t="s">
        <v>279</v>
      </c>
      <c r="B1002" s="28" t="s">
        <v>153</v>
      </c>
      <c r="C1002" s="28">
        <v>1.2E-2</v>
      </c>
      <c r="D1002" s="31">
        <v>42387.291666666664</v>
      </c>
      <c r="E1002" s="16">
        <v>1110</v>
      </c>
      <c r="F1002" s="16" t="s">
        <v>153</v>
      </c>
      <c r="G1002" s="16">
        <f t="shared" si="45"/>
        <v>13.32</v>
      </c>
      <c r="H1002" s="40">
        <v>-19.52</v>
      </c>
      <c r="I1002" s="40">
        <v>-40.6</v>
      </c>
      <c r="J1002" s="16">
        <v>35</v>
      </c>
      <c r="K1002" s="16">
        <v>148.30000000000001</v>
      </c>
      <c r="L1002" s="16" t="s">
        <v>151</v>
      </c>
      <c r="M1002" s="82"/>
    </row>
    <row r="1003" spans="1:13" x14ac:dyDescent="0.2">
      <c r="A1003" s="28" t="s">
        <v>279</v>
      </c>
      <c r="B1003" s="28" t="s">
        <v>153</v>
      </c>
      <c r="C1003" s="28">
        <v>1.2E-2</v>
      </c>
      <c r="D1003" s="31">
        <v>42388.291666666664</v>
      </c>
      <c r="E1003" s="16">
        <v>1110</v>
      </c>
      <c r="F1003" s="16" t="s">
        <v>153</v>
      </c>
      <c r="G1003" s="16">
        <f t="shared" si="45"/>
        <v>13.32</v>
      </c>
      <c r="H1003" s="40">
        <v>-19.52</v>
      </c>
      <c r="I1003" s="40">
        <v>-40.6</v>
      </c>
      <c r="J1003" s="16">
        <v>35</v>
      </c>
      <c r="K1003" s="16">
        <v>148.30000000000001</v>
      </c>
      <c r="L1003" s="16" t="s">
        <v>151</v>
      </c>
      <c r="M1003" s="82"/>
    </row>
    <row r="1004" spans="1:13" x14ac:dyDescent="0.2">
      <c r="A1004" s="28" t="s">
        <v>279</v>
      </c>
      <c r="B1004" s="28" t="s">
        <v>153</v>
      </c>
      <c r="C1004" s="28">
        <v>1.2999999999999999E-2</v>
      </c>
      <c r="D1004" s="31">
        <v>42382.791666666664</v>
      </c>
      <c r="E1004" s="16">
        <v>1110</v>
      </c>
      <c r="F1004" s="16" t="s">
        <v>153</v>
      </c>
      <c r="G1004" s="16">
        <f t="shared" si="45"/>
        <v>14.43</v>
      </c>
      <c r="H1004" s="40">
        <v>-19.52</v>
      </c>
      <c r="I1004" s="40">
        <v>-40.6</v>
      </c>
      <c r="J1004" s="16">
        <v>35</v>
      </c>
      <c r="K1004" s="16">
        <v>148.30000000000001</v>
      </c>
      <c r="L1004" s="16" t="s">
        <v>151</v>
      </c>
      <c r="M1004" s="82"/>
    </row>
    <row r="1005" spans="1:13" x14ac:dyDescent="0.2">
      <c r="A1005" s="28" t="s">
        <v>279</v>
      </c>
      <c r="B1005" s="28" t="s">
        <v>153</v>
      </c>
      <c r="C1005" s="28">
        <v>1.2999999999999999E-2</v>
      </c>
      <c r="D1005" s="31">
        <v>42385.791666666664</v>
      </c>
      <c r="E1005" s="16">
        <v>1110</v>
      </c>
      <c r="F1005" s="16" t="s">
        <v>153</v>
      </c>
      <c r="G1005" s="16">
        <f t="shared" si="45"/>
        <v>14.43</v>
      </c>
      <c r="H1005" s="40">
        <v>-19.52</v>
      </c>
      <c r="I1005" s="40">
        <v>-40.6</v>
      </c>
      <c r="J1005" s="16">
        <v>35</v>
      </c>
      <c r="K1005" s="16">
        <v>148.30000000000001</v>
      </c>
      <c r="L1005" s="16" t="s">
        <v>151</v>
      </c>
      <c r="M1005" s="82"/>
    </row>
    <row r="1006" spans="1:13" x14ac:dyDescent="0.2">
      <c r="A1006" s="28" t="s">
        <v>279</v>
      </c>
      <c r="B1006" s="28" t="s">
        <v>153</v>
      </c>
      <c r="C1006" s="28">
        <v>1.4E-2</v>
      </c>
      <c r="D1006" s="31">
        <v>42375.291666666664</v>
      </c>
      <c r="E1006" s="16">
        <v>1110</v>
      </c>
      <c r="F1006" s="16" t="s">
        <v>153</v>
      </c>
      <c r="G1006" s="16">
        <f t="shared" si="45"/>
        <v>15.540000000000001</v>
      </c>
      <c r="H1006" s="40">
        <v>-19.52</v>
      </c>
      <c r="I1006" s="40">
        <v>-40.6</v>
      </c>
      <c r="J1006" s="16">
        <v>35</v>
      </c>
      <c r="K1006" s="16">
        <v>148.30000000000001</v>
      </c>
      <c r="L1006" s="16" t="s">
        <v>151</v>
      </c>
      <c r="M1006" s="82"/>
    </row>
    <row r="1007" spans="1:13" x14ac:dyDescent="0.2">
      <c r="A1007" s="28" t="s">
        <v>279</v>
      </c>
      <c r="B1007" s="28" t="s">
        <v>153</v>
      </c>
      <c r="C1007" s="28">
        <v>1.4E-2</v>
      </c>
      <c r="D1007" s="31">
        <v>42386.291666666664</v>
      </c>
      <c r="E1007" s="16">
        <v>1110</v>
      </c>
      <c r="F1007" s="16" t="s">
        <v>153</v>
      </c>
      <c r="G1007" s="16">
        <f t="shared" si="45"/>
        <v>15.540000000000001</v>
      </c>
      <c r="H1007" s="40">
        <v>-19.52</v>
      </c>
      <c r="I1007" s="40">
        <v>-40.6</v>
      </c>
      <c r="J1007" s="16">
        <v>35</v>
      </c>
      <c r="K1007" s="16">
        <v>148.30000000000001</v>
      </c>
      <c r="L1007" s="16" t="s">
        <v>151</v>
      </c>
      <c r="M1007" s="82"/>
    </row>
    <row r="1008" spans="1:13" x14ac:dyDescent="0.2">
      <c r="A1008" s="28" t="s">
        <v>279</v>
      </c>
      <c r="B1008" s="28" t="s">
        <v>153</v>
      </c>
      <c r="C1008" s="28">
        <v>1.7000000000000001E-2</v>
      </c>
      <c r="D1008" s="31">
        <v>42383.291666666664</v>
      </c>
      <c r="E1008" s="16">
        <v>1110</v>
      </c>
      <c r="F1008" s="16" t="s">
        <v>153</v>
      </c>
      <c r="G1008" s="16">
        <f t="shared" si="45"/>
        <v>18.87</v>
      </c>
      <c r="H1008" s="40">
        <v>-19.52</v>
      </c>
      <c r="I1008" s="40">
        <v>-40.6</v>
      </c>
      <c r="J1008" s="16">
        <v>35</v>
      </c>
      <c r="K1008" s="16">
        <v>148.30000000000001</v>
      </c>
      <c r="L1008" s="16" t="s">
        <v>151</v>
      </c>
      <c r="M1008" s="82"/>
    </row>
    <row r="1009" spans="1:13" x14ac:dyDescent="0.2">
      <c r="A1009" s="28" t="s">
        <v>279</v>
      </c>
      <c r="B1009" s="28" t="s">
        <v>153</v>
      </c>
      <c r="C1009" s="28">
        <v>1.7000000000000001E-2</v>
      </c>
      <c r="D1009" s="31">
        <v>42387.791666666664</v>
      </c>
      <c r="E1009" s="16">
        <v>1110</v>
      </c>
      <c r="F1009" s="16" t="s">
        <v>153</v>
      </c>
      <c r="G1009" s="16">
        <f t="shared" ref="G1009:G1026" si="46">E1009*C1009</f>
        <v>18.87</v>
      </c>
      <c r="H1009" s="40">
        <v>-19.52</v>
      </c>
      <c r="I1009" s="40">
        <v>-40.6</v>
      </c>
      <c r="J1009" s="16">
        <v>35</v>
      </c>
      <c r="K1009" s="16">
        <v>148.30000000000001</v>
      </c>
      <c r="L1009" s="16" t="s">
        <v>151</v>
      </c>
      <c r="M1009" s="82"/>
    </row>
    <row r="1010" spans="1:13" x14ac:dyDescent="0.2">
      <c r="A1010" s="28" t="s">
        <v>279</v>
      </c>
      <c r="B1010" s="28" t="s">
        <v>153</v>
      </c>
      <c r="C1010" s="28">
        <v>0.02</v>
      </c>
      <c r="D1010" s="31">
        <v>42380.291666666664</v>
      </c>
      <c r="E1010" s="16">
        <v>1110</v>
      </c>
      <c r="F1010" s="16" t="s">
        <v>153</v>
      </c>
      <c r="G1010" s="16">
        <f t="shared" si="46"/>
        <v>22.2</v>
      </c>
      <c r="H1010" s="40">
        <v>-19.52</v>
      </c>
      <c r="I1010" s="40">
        <v>-40.6</v>
      </c>
      <c r="J1010" s="16">
        <v>35</v>
      </c>
      <c r="K1010" s="16">
        <v>148.30000000000001</v>
      </c>
      <c r="L1010" s="16" t="s">
        <v>151</v>
      </c>
      <c r="M1010" s="82"/>
    </row>
    <row r="1011" spans="1:13" x14ac:dyDescent="0.2">
      <c r="A1011" s="28" t="s">
        <v>279</v>
      </c>
      <c r="B1011" s="28" t="s">
        <v>153</v>
      </c>
      <c r="C1011" s="28">
        <v>0.02</v>
      </c>
      <c r="D1011" s="31">
        <v>42388.791666666664</v>
      </c>
      <c r="E1011" s="16">
        <v>1110</v>
      </c>
      <c r="F1011" s="16" t="s">
        <v>153</v>
      </c>
      <c r="G1011" s="16">
        <f t="shared" si="46"/>
        <v>22.2</v>
      </c>
      <c r="H1011" s="40">
        <v>-19.52</v>
      </c>
      <c r="I1011" s="40">
        <v>-40.6</v>
      </c>
      <c r="J1011" s="16">
        <v>35</v>
      </c>
      <c r="K1011" s="16">
        <v>148.30000000000001</v>
      </c>
      <c r="L1011" s="16" t="s">
        <v>151</v>
      </c>
      <c r="M1011" s="82"/>
    </row>
    <row r="1012" spans="1:13" x14ac:dyDescent="0.2">
      <c r="A1012" s="28" t="s">
        <v>279</v>
      </c>
      <c r="B1012" s="28" t="s">
        <v>153</v>
      </c>
      <c r="C1012" s="28">
        <v>0.02</v>
      </c>
      <c r="D1012" s="31">
        <v>42392.291666666664</v>
      </c>
      <c r="E1012" s="16">
        <v>1110</v>
      </c>
      <c r="F1012" s="16" t="s">
        <v>153</v>
      </c>
      <c r="G1012" s="16">
        <f t="shared" si="46"/>
        <v>22.2</v>
      </c>
      <c r="H1012" s="40">
        <v>-19.52</v>
      </c>
      <c r="I1012" s="40">
        <v>-40.6</v>
      </c>
      <c r="J1012" s="16">
        <v>35</v>
      </c>
      <c r="K1012" s="16">
        <v>148.30000000000001</v>
      </c>
      <c r="L1012" s="16" t="s">
        <v>151</v>
      </c>
      <c r="M1012" s="82"/>
    </row>
    <row r="1013" spans="1:13" x14ac:dyDescent="0.2">
      <c r="A1013" s="28" t="s">
        <v>279</v>
      </c>
      <c r="B1013" s="28" t="s">
        <v>153</v>
      </c>
      <c r="C1013" s="28">
        <v>2.1000000000000001E-2</v>
      </c>
      <c r="D1013" s="31">
        <v>42389.291666666664</v>
      </c>
      <c r="E1013" s="16">
        <v>1110</v>
      </c>
      <c r="F1013" s="16" t="s">
        <v>153</v>
      </c>
      <c r="G1013" s="16">
        <f t="shared" si="46"/>
        <v>23.310000000000002</v>
      </c>
      <c r="H1013" s="40">
        <v>-19.52</v>
      </c>
      <c r="I1013" s="40">
        <v>-40.6</v>
      </c>
      <c r="J1013" s="16">
        <v>35</v>
      </c>
      <c r="K1013" s="16">
        <v>148.30000000000001</v>
      </c>
      <c r="L1013" s="16" t="s">
        <v>151</v>
      </c>
      <c r="M1013" s="82"/>
    </row>
    <row r="1014" spans="1:13" x14ac:dyDescent="0.2">
      <c r="A1014" s="28" t="s">
        <v>279</v>
      </c>
      <c r="B1014" s="28" t="s">
        <v>153</v>
      </c>
      <c r="C1014" s="28">
        <v>2.3E-2</v>
      </c>
      <c r="D1014" s="31">
        <v>42379.791666666664</v>
      </c>
      <c r="E1014" s="16">
        <v>1110</v>
      </c>
      <c r="F1014" s="16" t="s">
        <v>153</v>
      </c>
      <c r="G1014" s="16">
        <f t="shared" si="46"/>
        <v>25.53</v>
      </c>
      <c r="H1014" s="40">
        <v>-19.52</v>
      </c>
      <c r="I1014" s="40">
        <v>-40.6</v>
      </c>
      <c r="J1014" s="16">
        <v>35</v>
      </c>
      <c r="K1014" s="16">
        <v>148.30000000000001</v>
      </c>
      <c r="L1014" s="16" t="s">
        <v>151</v>
      </c>
      <c r="M1014" s="82"/>
    </row>
    <row r="1015" spans="1:13" x14ac:dyDescent="0.2">
      <c r="A1015" s="28" t="s">
        <v>279</v>
      </c>
      <c r="B1015" s="28" t="s">
        <v>153</v>
      </c>
      <c r="C1015" s="28">
        <v>2.4E-2</v>
      </c>
      <c r="D1015" s="31">
        <v>42379.791666666664</v>
      </c>
      <c r="E1015" s="16">
        <v>1110</v>
      </c>
      <c r="F1015" s="16" t="s">
        <v>153</v>
      </c>
      <c r="G1015" s="16">
        <f t="shared" si="46"/>
        <v>26.64</v>
      </c>
      <c r="H1015" s="40">
        <v>-19.52</v>
      </c>
      <c r="I1015" s="40">
        <v>-40.6</v>
      </c>
      <c r="J1015" s="16">
        <v>35</v>
      </c>
      <c r="K1015" s="16">
        <v>148.30000000000001</v>
      </c>
      <c r="L1015" s="16" t="s">
        <v>151</v>
      </c>
      <c r="M1015" s="82"/>
    </row>
    <row r="1016" spans="1:13" x14ac:dyDescent="0.2">
      <c r="A1016" s="28" t="s">
        <v>279</v>
      </c>
      <c r="B1016" s="28" t="s">
        <v>153</v>
      </c>
      <c r="C1016" s="28">
        <v>2.5999999999999999E-2</v>
      </c>
      <c r="D1016" s="31">
        <v>42371.791666666664</v>
      </c>
      <c r="E1016" s="16">
        <v>1110</v>
      </c>
      <c r="F1016" s="16" t="s">
        <v>153</v>
      </c>
      <c r="G1016" s="16">
        <f t="shared" si="46"/>
        <v>28.86</v>
      </c>
      <c r="H1016" s="40">
        <v>-19.52</v>
      </c>
      <c r="I1016" s="40">
        <v>-40.6</v>
      </c>
      <c r="J1016" s="16">
        <v>35</v>
      </c>
      <c r="K1016" s="16">
        <v>148.30000000000001</v>
      </c>
      <c r="L1016" s="16" t="s">
        <v>151</v>
      </c>
      <c r="M1016" s="82"/>
    </row>
    <row r="1017" spans="1:13" x14ac:dyDescent="0.2">
      <c r="A1017" s="28" t="s">
        <v>279</v>
      </c>
      <c r="B1017" s="28" t="s">
        <v>153</v>
      </c>
      <c r="C1017" s="28">
        <v>2.5999999999999999E-2</v>
      </c>
      <c r="D1017" s="31">
        <v>42376.291666666664</v>
      </c>
      <c r="E1017" s="16">
        <v>1110</v>
      </c>
      <c r="F1017" s="16" t="s">
        <v>153</v>
      </c>
      <c r="G1017" s="16">
        <f t="shared" si="46"/>
        <v>28.86</v>
      </c>
      <c r="H1017" s="40">
        <v>-19.52</v>
      </c>
      <c r="I1017" s="40">
        <v>-40.6</v>
      </c>
      <c r="J1017" s="16">
        <v>35</v>
      </c>
      <c r="K1017" s="16">
        <v>148.30000000000001</v>
      </c>
      <c r="L1017" s="16" t="s">
        <v>151</v>
      </c>
      <c r="M1017" s="82"/>
    </row>
    <row r="1018" spans="1:13" x14ac:dyDescent="0.2">
      <c r="A1018" s="28" t="s">
        <v>279</v>
      </c>
      <c r="B1018" s="28" t="s">
        <v>153</v>
      </c>
      <c r="C1018" s="28">
        <v>2.8000000000000001E-2</v>
      </c>
      <c r="D1018" s="31">
        <v>42374.291666666664</v>
      </c>
      <c r="E1018" s="16">
        <v>1110</v>
      </c>
      <c r="F1018" s="16" t="s">
        <v>153</v>
      </c>
      <c r="G1018" s="16">
        <f t="shared" si="46"/>
        <v>31.080000000000002</v>
      </c>
      <c r="H1018" s="40">
        <v>-19.52</v>
      </c>
      <c r="I1018" s="40">
        <v>-40.6</v>
      </c>
      <c r="J1018" s="16">
        <v>35</v>
      </c>
      <c r="K1018" s="16">
        <v>148.30000000000001</v>
      </c>
      <c r="L1018" s="16" t="s">
        <v>151</v>
      </c>
      <c r="M1018" s="82"/>
    </row>
    <row r="1019" spans="1:13" x14ac:dyDescent="0.2">
      <c r="A1019" s="28" t="s">
        <v>279</v>
      </c>
      <c r="B1019" s="28" t="s">
        <v>153</v>
      </c>
      <c r="C1019" s="28">
        <v>2.8000000000000001E-2</v>
      </c>
      <c r="D1019" s="31">
        <v>42375.791666666664</v>
      </c>
      <c r="E1019" s="16">
        <v>1110</v>
      </c>
      <c r="F1019" s="16" t="s">
        <v>153</v>
      </c>
      <c r="G1019" s="16">
        <f t="shared" si="46"/>
        <v>31.080000000000002</v>
      </c>
      <c r="H1019" s="40">
        <v>-19.52</v>
      </c>
      <c r="I1019" s="40">
        <v>-40.6</v>
      </c>
      <c r="J1019" s="16">
        <v>35</v>
      </c>
      <c r="K1019" s="16">
        <v>148.30000000000001</v>
      </c>
      <c r="L1019" s="16" t="s">
        <v>151</v>
      </c>
      <c r="M1019" s="82"/>
    </row>
    <row r="1020" spans="1:13" x14ac:dyDescent="0.2">
      <c r="A1020" s="28" t="s">
        <v>279</v>
      </c>
      <c r="B1020" s="28" t="s">
        <v>153</v>
      </c>
      <c r="C1020" s="28">
        <v>0.03</v>
      </c>
      <c r="D1020" s="31">
        <v>42372.291666666664</v>
      </c>
      <c r="E1020" s="16">
        <v>1110</v>
      </c>
      <c r="F1020" s="16" t="s">
        <v>153</v>
      </c>
      <c r="G1020" s="16">
        <f t="shared" si="46"/>
        <v>33.299999999999997</v>
      </c>
      <c r="H1020" s="40">
        <v>-19.52</v>
      </c>
      <c r="I1020" s="40">
        <v>-40.6</v>
      </c>
      <c r="J1020" s="16">
        <v>35</v>
      </c>
      <c r="K1020" s="16">
        <v>148.30000000000001</v>
      </c>
      <c r="L1020" s="16" t="s">
        <v>151</v>
      </c>
      <c r="M1020" s="82"/>
    </row>
    <row r="1021" spans="1:13" x14ac:dyDescent="0.2">
      <c r="A1021" s="28" t="s">
        <v>279</v>
      </c>
      <c r="B1021" s="28" t="s">
        <v>153</v>
      </c>
      <c r="C1021" s="28">
        <v>3.1E-2</v>
      </c>
      <c r="D1021" s="31">
        <v>42371.291666666664</v>
      </c>
      <c r="E1021" s="16">
        <v>1110</v>
      </c>
      <c r="F1021" s="16" t="s">
        <v>153</v>
      </c>
      <c r="G1021" s="16">
        <f t="shared" si="46"/>
        <v>34.409999999999997</v>
      </c>
      <c r="H1021" s="40">
        <v>-19.52</v>
      </c>
      <c r="I1021" s="40">
        <v>-40.6</v>
      </c>
      <c r="J1021" s="16">
        <v>35</v>
      </c>
      <c r="K1021" s="16">
        <v>148.30000000000001</v>
      </c>
      <c r="L1021" s="16" t="s">
        <v>151</v>
      </c>
      <c r="M1021" s="82"/>
    </row>
    <row r="1022" spans="1:13" x14ac:dyDescent="0.2">
      <c r="A1022" s="28" t="s">
        <v>279</v>
      </c>
      <c r="B1022" s="28" t="s">
        <v>153</v>
      </c>
      <c r="C1022" s="28">
        <v>3.2000000000000001E-2</v>
      </c>
      <c r="D1022" s="31">
        <v>42370.791666666664</v>
      </c>
      <c r="E1022" s="16">
        <v>1110</v>
      </c>
      <c r="F1022" s="16" t="s">
        <v>153</v>
      </c>
      <c r="G1022" s="16">
        <f t="shared" si="46"/>
        <v>35.520000000000003</v>
      </c>
      <c r="H1022" s="40">
        <v>-19.52</v>
      </c>
      <c r="I1022" s="40">
        <v>-40.6</v>
      </c>
      <c r="J1022" s="16">
        <v>35</v>
      </c>
      <c r="K1022" s="16">
        <v>148.30000000000001</v>
      </c>
      <c r="L1022" s="16" t="s">
        <v>151</v>
      </c>
      <c r="M1022" s="82"/>
    </row>
    <row r="1023" spans="1:13" x14ac:dyDescent="0.2">
      <c r="A1023" s="28" t="s">
        <v>279</v>
      </c>
      <c r="B1023" s="28" t="s">
        <v>153</v>
      </c>
      <c r="C1023" s="28">
        <v>3.2000000000000001E-2</v>
      </c>
      <c r="D1023" s="31">
        <v>42373.791666666664</v>
      </c>
      <c r="E1023" s="16">
        <v>1110</v>
      </c>
      <c r="F1023" s="16" t="s">
        <v>153</v>
      </c>
      <c r="G1023" s="16">
        <f t="shared" si="46"/>
        <v>35.520000000000003</v>
      </c>
      <c r="H1023" s="40">
        <v>-19.52</v>
      </c>
      <c r="I1023" s="40">
        <v>-40.6</v>
      </c>
      <c r="J1023" s="16">
        <v>35</v>
      </c>
      <c r="K1023" s="16">
        <v>148.30000000000001</v>
      </c>
      <c r="L1023" s="16" t="s">
        <v>151</v>
      </c>
      <c r="M1023" s="82"/>
    </row>
    <row r="1024" spans="1:13" x14ac:dyDescent="0.2">
      <c r="A1024" s="28" t="s">
        <v>279</v>
      </c>
      <c r="B1024" s="28" t="s">
        <v>153</v>
      </c>
      <c r="C1024" s="28">
        <v>3.2899999999999999E-2</v>
      </c>
      <c r="D1024" s="31">
        <v>42395.791666666664</v>
      </c>
      <c r="E1024" s="16">
        <v>1110</v>
      </c>
      <c r="F1024" s="16" t="s">
        <v>153</v>
      </c>
      <c r="G1024" s="16">
        <f t="shared" si="46"/>
        <v>36.518999999999998</v>
      </c>
      <c r="H1024" s="40">
        <v>-19.510000000000002</v>
      </c>
      <c r="I1024" s="40">
        <v>-40.6</v>
      </c>
      <c r="J1024" s="16">
        <v>35</v>
      </c>
      <c r="K1024" s="16">
        <v>148.30000000000001</v>
      </c>
      <c r="L1024" s="16" t="s">
        <v>151</v>
      </c>
      <c r="M1024" s="82"/>
    </row>
    <row r="1025" spans="1:13" x14ac:dyDescent="0.2">
      <c r="A1025" s="28" t="s">
        <v>279</v>
      </c>
      <c r="B1025" s="28" t="s">
        <v>153</v>
      </c>
      <c r="C1025" s="28">
        <v>3.4000000000000002E-2</v>
      </c>
      <c r="D1025" s="31">
        <v>42386.791666666664</v>
      </c>
      <c r="E1025" s="16">
        <v>1110</v>
      </c>
      <c r="F1025" s="16" t="s">
        <v>153</v>
      </c>
      <c r="G1025" s="16">
        <f t="shared" si="46"/>
        <v>37.74</v>
      </c>
      <c r="H1025" s="40">
        <v>-19.52</v>
      </c>
      <c r="I1025" s="40">
        <v>-40.6</v>
      </c>
      <c r="J1025" s="16">
        <v>35</v>
      </c>
      <c r="K1025" s="16">
        <v>148.30000000000001</v>
      </c>
      <c r="L1025" s="16" t="s">
        <v>151</v>
      </c>
      <c r="M1025" s="82"/>
    </row>
    <row r="1026" spans="1:13" x14ac:dyDescent="0.2">
      <c r="A1026" s="28" t="s">
        <v>287</v>
      </c>
      <c r="B1026" s="28">
        <v>1.4E-3</v>
      </c>
      <c r="C1026" s="28">
        <v>2E-3</v>
      </c>
      <c r="D1026" s="31">
        <v>42449.791666666664</v>
      </c>
      <c r="E1026" s="16">
        <v>403</v>
      </c>
      <c r="F1026" s="16">
        <f>B1026*E1026</f>
        <v>0.56420000000000003</v>
      </c>
      <c r="G1026" s="16">
        <f t="shared" si="46"/>
        <v>0.80600000000000005</v>
      </c>
      <c r="H1026" s="40">
        <v>-19.510000000000002</v>
      </c>
      <c r="I1026" s="40">
        <v>-40.6</v>
      </c>
      <c r="J1026" s="16">
        <v>22</v>
      </c>
      <c r="K1026" s="16">
        <v>8.1</v>
      </c>
      <c r="L1026" s="16" t="s">
        <v>151</v>
      </c>
      <c r="M1026" s="82"/>
    </row>
    <row r="1027" spans="1:13" x14ac:dyDescent="0.2">
      <c r="A1027" s="28" t="s">
        <v>287</v>
      </c>
      <c r="B1027" s="28">
        <v>2E-3</v>
      </c>
      <c r="C1027" s="28" t="s">
        <v>153</v>
      </c>
      <c r="D1027" s="31">
        <v>42441.291666666664</v>
      </c>
      <c r="E1027" s="16">
        <v>403</v>
      </c>
      <c r="F1027" s="16">
        <f>B1027*E1027</f>
        <v>0.80600000000000005</v>
      </c>
      <c r="G1027" s="16" t="s">
        <v>153</v>
      </c>
      <c r="H1027" s="40">
        <v>-19.510000000000002</v>
      </c>
      <c r="I1027" s="40">
        <v>-40.6</v>
      </c>
      <c r="J1027" s="16">
        <v>22</v>
      </c>
      <c r="K1027" s="16">
        <v>8.1</v>
      </c>
      <c r="L1027" s="16" t="s">
        <v>151</v>
      </c>
      <c r="M1027" s="82"/>
    </row>
    <row r="1028" spans="1:13" x14ac:dyDescent="0.2">
      <c r="A1028" s="28" t="s">
        <v>287</v>
      </c>
      <c r="B1028" s="28">
        <v>2E-3</v>
      </c>
      <c r="C1028" s="28" t="s">
        <v>153</v>
      </c>
      <c r="D1028" s="31">
        <v>42443.291666666664</v>
      </c>
      <c r="E1028" s="16">
        <v>403</v>
      </c>
      <c r="F1028" s="16">
        <f>B1028*E1028</f>
        <v>0.80600000000000005</v>
      </c>
      <c r="G1028" s="16" t="s">
        <v>153</v>
      </c>
      <c r="H1028" s="40">
        <v>-19.510000000000002</v>
      </c>
      <c r="I1028" s="40">
        <v>-40.6</v>
      </c>
      <c r="J1028" s="16">
        <v>22</v>
      </c>
      <c r="K1028" s="16">
        <v>8.1</v>
      </c>
      <c r="L1028" s="16" t="s">
        <v>151</v>
      </c>
      <c r="M1028" s="82"/>
    </row>
    <row r="1029" spans="1:13" x14ac:dyDescent="0.2">
      <c r="A1029" s="28" t="s">
        <v>287</v>
      </c>
      <c r="B1029" s="28">
        <v>2.3999999999999998E-3</v>
      </c>
      <c r="C1029" s="28" t="s">
        <v>153</v>
      </c>
      <c r="D1029" s="31">
        <v>42440.791666666664</v>
      </c>
      <c r="E1029" s="16">
        <v>403</v>
      </c>
      <c r="F1029" s="16">
        <f>B1029*E1029</f>
        <v>0.96719999999999995</v>
      </c>
      <c r="G1029" s="16" t="s">
        <v>153</v>
      </c>
      <c r="H1029" s="40">
        <v>-19.510000000000002</v>
      </c>
      <c r="I1029" s="40">
        <v>-40.6</v>
      </c>
      <c r="J1029" s="16">
        <v>22</v>
      </c>
      <c r="K1029" s="16">
        <v>8.1</v>
      </c>
      <c r="L1029" s="16" t="s">
        <v>151</v>
      </c>
      <c r="M1029" s="82"/>
    </row>
    <row r="1030" spans="1:13" x14ac:dyDescent="0.2">
      <c r="A1030" s="28" t="s">
        <v>287</v>
      </c>
      <c r="B1030" s="28">
        <v>1.0999999999999999E-2</v>
      </c>
      <c r="C1030" s="28">
        <v>6.1899999999999997E-2</v>
      </c>
      <c r="D1030" s="31">
        <v>42403.791666666664</v>
      </c>
      <c r="E1030" s="28">
        <v>552</v>
      </c>
      <c r="F1030" s="16">
        <f>B1030*E1030</f>
        <v>6.0720000000000001</v>
      </c>
      <c r="G1030" s="16">
        <f t="shared" ref="G1030:G1061" si="47">E1030*C1030</f>
        <v>34.168799999999997</v>
      </c>
      <c r="H1030" s="40">
        <v>-19.12</v>
      </c>
      <c r="I1030" s="40">
        <v>-41.49</v>
      </c>
      <c r="J1030" s="16">
        <v>22</v>
      </c>
      <c r="K1030" s="16">
        <v>0</v>
      </c>
      <c r="L1030" s="16" t="s">
        <v>151</v>
      </c>
      <c r="M1030" s="82"/>
    </row>
    <row r="1031" spans="1:13" x14ac:dyDescent="0.2">
      <c r="A1031" s="28" t="s">
        <v>287</v>
      </c>
      <c r="B1031" s="28" t="s">
        <v>153</v>
      </c>
      <c r="C1031" s="28">
        <v>6.6E-3</v>
      </c>
      <c r="D1031" s="31">
        <v>42437.291666666664</v>
      </c>
      <c r="E1031" s="16">
        <v>403</v>
      </c>
      <c r="F1031" s="16" t="s">
        <v>153</v>
      </c>
      <c r="G1031" s="16">
        <f t="shared" si="47"/>
        <v>2.6598000000000002</v>
      </c>
      <c r="H1031" s="40">
        <v>-19.510000000000002</v>
      </c>
      <c r="I1031" s="40">
        <v>-40.6</v>
      </c>
      <c r="J1031" s="16">
        <v>22</v>
      </c>
      <c r="K1031" s="16">
        <v>8.1</v>
      </c>
      <c r="L1031" s="16" t="s">
        <v>151</v>
      </c>
      <c r="M1031" s="82"/>
    </row>
    <row r="1032" spans="1:13" x14ac:dyDescent="0.2">
      <c r="A1032" s="28" t="s">
        <v>287</v>
      </c>
      <c r="B1032" s="28" t="s">
        <v>153</v>
      </c>
      <c r="C1032" s="28">
        <v>9.4000000000000004E-3</v>
      </c>
      <c r="D1032" s="31">
        <v>42434.791666666664</v>
      </c>
      <c r="E1032" s="16">
        <v>403</v>
      </c>
      <c r="F1032" s="16" t="s">
        <v>153</v>
      </c>
      <c r="G1032" s="16">
        <f t="shared" si="47"/>
        <v>3.7882000000000002</v>
      </c>
      <c r="H1032" s="40">
        <v>-19.510000000000002</v>
      </c>
      <c r="I1032" s="40">
        <v>-40.6</v>
      </c>
      <c r="J1032" s="16">
        <v>22</v>
      </c>
      <c r="K1032" s="16">
        <v>8.1</v>
      </c>
      <c r="L1032" s="16" t="s">
        <v>151</v>
      </c>
      <c r="M1032" s="82"/>
    </row>
    <row r="1033" spans="1:13" x14ac:dyDescent="0.2">
      <c r="A1033" s="28" t="s">
        <v>287</v>
      </c>
      <c r="B1033" s="28" t="s">
        <v>153</v>
      </c>
      <c r="C1033" s="28">
        <v>9.7999999999999997E-3</v>
      </c>
      <c r="D1033" s="31">
        <v>42436.791666666664</v>
      </c>
      <c r="E1033" s="16">
        <v>403</v>
      </c>
      <c r="F1033" s="16" t="s">
        <v>153</v>
      </c>
      <c r="G1033" s="16">
        <f t="shared" si="47"/>
        <v>3.9493999999999998</v>
      </c>
      <c r="H1033" s="40">
        <v>-19.510000000000002</v>
      </c>
      <c r="I1033" s="40">
        <v>-40.6</v>
      </c>
      <c r="J1033" s="16">
        <v>22</v>
      </c>
      <c r="K1033" s="16">
        <v>8.1</v>
      </c>
      <c r="L1033" s="16" t="s">
        <v>151</v>
      </c>
      <c r="M1033" s="82"/>
    </row>
    <row r="1034" spans="1:13" x14ac:dyDescent="0.2">
      <c r="A1034" s="28" t="s">
        <v>287</v>
      </c>
      <c r="B1034" s="28" t="s">
        <v>153</v>
      </c>
      <c r="C1034" s="28">
        <v>1.0500000000000001E-2</v>
      </c>
      <c r="D1034" s="31">
        <v>42430.291666666664</v>
      </c>
      <c r="E1034" s="16">
        <v>403</v>
      </c>
      <c r="F1034" s="16" t="s">
        <v>153</v>
      </c>
      <c r="G1034" s="16">
        <f t="shared" si="47"/>
        <v>4.2315000000000005</v>
      </c>
      <c r="H1034" s="40">
        <v>-19.510000000000002</v>
      </c>
      <c r="I1034" s="40">
        <v>-40.6</v>
      </c>
      <c r="J1034" s="16">
        <v>22</v>
      </c>
      <c r="K1034" s="16">
        <v>8.1</v>
      </c>
      <c r="L1034" s="16" t="s">
        <v>151</v>
      </c>
      <c r="M1034" s="82"/>
    </row>
    <row r="1035" spans="1:13" x14ac:dyDescent="0.2">
      <c r="A1035" s="28" t="s">
        <v>287</v>
      </c>
      <c r="B1035" s="28" t="s">
        <v>153</v>
      </c>
      <c r="C1035" s="28">
        <v>1.12E-2</v>
      </c>
      <c r="D1035" s="31">
        <v>42434.291666666664</v>
      </c>
      <c r="E1035" s="16">
        <v>403</v>
      </c>
      <c r="F1035" s="16" t="s">
        <v>153</v>
      </c>
      <c r="G1035" s="16">
        <f t="shared" si="47"/>
        <v>4.5136000000000003</v>
      </c>
      <c r="H1035" s="40">
        <v>-19.510000000000002</v>
      </c>
      <c r="I1035" s="40">
        <v>-40.6</v>
      </c>
      <c r="J1035" s="16">
        <v>22</v>
      </c>
      <c r="K1035" s="16">
        <v>8.1</v>
      </c>
      <c r="L1035" s="16" t="s">
        <v>151</v>
      </c>
      <c r="M1035" s="82"/>
    </row>
    <row r="1036" spans="1:13" x14ac:dyDescent="0.2">
      <c r="A1036" s="28" t="s">
        <v>287</v>
      </c>
      <c r="B1036" s="28" t="s">
        <v>153</v>
      </c>
      <c r="C1036" s="28">
        <v>5.0000000000000001E-3</v>
      </c>
      <c r="D1036" s="31">
        <v>42382.291666666664</v>
      </c>
      <c r="E1036" s="16">
        <v>1110</v>
      </c>
      <c r="F1036" s="16" t="s">
        <v>153</v>
      </c>
      <c r="G1036" s="16">
        <f t="shared" si="47"/>
        <v>5.55</v>
      </c>
      <c r="H1036" s="40">
        <v>-19.510000000000002</v>
      </c>
      <c r="I1036" s="40">
        <v>-40.6</v>
      </c>
      <c r="J1036" s="16">
        <v>22</v>
      </c>
      <c r="K1036" s="16">
        <v>148.30000000000001</v>
      </c>
      <c r="L1036" s="16" t="s">
        <v>151</v>
      </c>
      <c r="M1036" s="82"/>
    </row>
    <row r="1037" spans="1:13" x14ac:dyDescent="0.2">
      <c r="A1037" s="28" t="s">
        <v>287</v>
      </c>
      <c r="B1037" s="28" t="s">
        <v>153</v>
      </c>
      <c r="C1037" s="28">
        <v>1.4500000000000001E-2</v>
      </c>
      <c r="D1037" s="31">
        <v>42433.791666666664</v>
      </c>
      <c r="E1037" s="16">
        <v>403</v>
      </c>
      <c r="F1037" s="16" t="s">
        <v>153</v>
      </c>
      <c r="G1037" s="16">
        <f t="shared" si="47"/>
        <v>5.8435000000000006</v>
      </c>
      <c r="H1037" s="40">
        <v>-19.510000000000002</v>
      </c>
      <c r="I1037" s="40">
        <v>-40.6</v>
      </c>
      <c r="J1037" s="16">
        <v>22</v>
      </c>
      <c r="K1037" s="16">
        <v>8.1</v>
      </c>
      <c r="L1037" s="16" t="s">
        <v>151</v>
      </c>
      <c r="M1037" s="82"/>
    </row>
    <row r="1038" spans="1:13" x14ac:dyDescent="0.2">
      <c r="A1038" s="28" t="s">
        <v>287</v>
      </c>
      <c r="B1038" s="28" t="s">
        <v>153</v>
      </c>
      <c r="C1038" s="28">
        <v>6.0000000000000001E-3</v>
      </c>
      <c r="D1038" s="31">
        <v>42378.791666666664</v>
      </c>
      <c r="E1038" s="16">
        <v>1110</v>
      </c>
      <c r="F1038" s="16" t="s">
        <v>153</v>
      </c>
      <c r="G1038" s="16">
        <f t="shared" si="47"/>
        <v>6.66</v>
      </c>
      <c r="H1038" s="40">
        <v>-19.510000000000002</v>
      </c>
      <c r="I1038" s="40">
        <v>-40.6</v>
      </c>
      <c r="J1038" s="16">
        <v>22</v>
      </c>
      <c r="K1038" s="16">
        <v>148.30000000000001</v>
      </c>
      <c r="L1038" s="16" t="s">
        <v>151</v>
      </c>
      <c r="M1038" s="82"/>
    </row>
    <row r="1039" spans="1:13" x14ac:dyDescent="0.2">
      <c r="A1039" s="28" t="s">
        <v>287</v>
      </c>
      <c r="B1039" s="28" t="s">
        <v>153</v>
      </c>
      <c r="C1039" s="28">
        <v>6.0000000000000001E-3</v>
      </c>
      <c r="D1039" s="31">
        <v>42381.791666666664</v>
      </c>
      <c r="E1039" s="16">
        <v>1110</v>
      </c>
      <c r="F1039" s="16" t="s">
        <v>153</v>
      </c>
      <c r="G1039" s="16">
        <f t="shared" si="47"/>
        <v>6.66</v>
      </c>
      <c r="H1039" s="40">
        <v>-19.510000000000002</v>
      </c>
      <c r="I1039" s="40">
        <v>-40.6</v>
      </c>
      <c r="J1039" s="16">
        <v>22</v>
      </c>
      <c r="K1039" s="16">
        <v>148.30000000000001</v>
      </c>
      <c r="L1039" s="16" t="s">
        <v>151</v>
      </c>
      <c r="M1039" s="82"/>
    </row>
    <row r="1040" spans="1:13" x14ac:dyDescent="0.2">
      <c r="A1040" s="28" t="s">
        <v>287</v>
      </c>
      <c r="B1040" s="28" t="s">
        <v>153</v>
      </c>
      <c r="C1040" s="28">
        <v>1.7399999999999999E-2</v>
      </c>
      <c r="D1040" s="31">
        <v>42435.291666666664</v>
      </c>
      <c r="E1040" s="16">
        <v>403</v>
      </c>
      <c r="F1040" s="16" t="s">
        <v>153</v>
      </c>
      <c r="G1040" s="16">
        <f t="shared" si="47"/>
        <v>7.0121999999999991</v>
      </c>
      <c r="H1040" s="40">
        <v>-19.510000000000002</v>
      </c>
      <c r="I1040" s="40">
        <v>-40.6</v>
      </c>
      <c r="J1040" s="16">
        <v>22</v>
      </c>
      <c r="K1040" s="16">
        <v>8.1</v>
      </c>
      <c r="L1040" s="16" t="s">
        <v>151</v>
      </c>
      <c r="M1040" s="82"/>
    </row>
    <row r="1041" spans="1:13" x14ac:dyDescent="0.2">
      <c r="A1041" s="28" t="s">
        <v>287</v>
      </c>
      <c r="B1041" s="28" t="s">
        <v>153</v>
      </c>
      <c r="C1041" s="28">
        <v>7.0000000000000001E-3</v>
      </c>
      <c r="D1041" s="31">
        <v>42372.791666666664</v>
      </c>
      <c r="E1041" s="16">
        <v>1110</v>
      </c>
      <c r="F1041" s="16" t="s">
        <v>153</v>
      </c>
      <c r="G1041" s="16">
        <f t="shared" si="47"/>
        <v>7.7700000000000005</v>
      </c>
      <c r="H1041" s="40">
        <v>-19.510000000000002</v>
      </c>
      <c r="I1041" s="40">
        <v>-40.6</v>
      </c>
      <c r="J1041" s="16">
        <v>22</v>
      </c>
      <c r="K1041" s="16">
        <v>148.30000000000001</v>
      </c>
      <c r="L1041" s="16" t="s">
        <v>151</v>
      </c>
      <c r="M1041" s="82"/>
    </row>
    <row r="1042" spans="1:13" x14ac:dyDescent="0.2">
      <c r="A1042" s="28" t="s">
        <v>287</v>
      </c>
      <c r="B1042" s="28" t="s">
        <v>153</v>
      </c>
      <c r="C1042" s="28">
        <v>7.0000000000000001E-3</v>
      </c>
      <c r="D1042" s="31">
        <v>42384.291666666664</v>
      </c>
      <c r="E1042" s="16">
        <v>1110</v>
      </c>
      <c r="F1042" s="16" t="s">
        <v>153</v>
      </c>
      <c r="G1042" s="16">
        <f t="shared" si="47"/>
        <v>7.7700000000000005</v>
      </c>
      <c r="H1042" s="40">
        <v>-19.510000000000002</v>
      </c>
      <c r="I1042" s="40">
        <v>-40.6</v>
      </c>
      <c r="J1042" s="16">
        <v>22</v>
      </c>
      <c r="K1042" s="16">
        <v>148.30000000000001</v>
      </c>
      <c r="L1042" s="16" t="s">
        <v>151</v>
      </c>
      <c r="M1042" s="82"/>
    </row>
    <row r="1043" spans="1:13" x14ac:dyDescent="0.2">
      <c r="A1043" s="28" t="s">
        <v>287</v>
      </c>
      <c r="B1043" s="28" t="s">
        <v>153</v>
      </c>
      <c r="C1043" s="28">
        <v>8.0000000000000002E-3</v>
      </c>
      <c r="D1043" s="31">
        <v>42379.291666666664</v>
      </c>
      <c r="E1043" s="16">
        <v>1110</v>
      </c>
      <c r="F1043" s="16" t="s">
        <v>153</v>
      </c>
      <c r="G1043" s="16">
        <f t="shared" si="47"/>
        <v>8.8800000000000008</v>
      </c>
      <c r="H1043" s="40">
        <v>-19.510000000000002</v>
      </c>
      <c r="I1043" s="40">
        <v>-40.6</v>
      </c>
      <c r="J1043" s="16">
        <v>22</v>
      </c>
      <c r="K1043" s="16">
        <v>148.30000000000001</v>
      </c>
      <c r="L1043" s="16" t="s">
        <v>151</v>
      </c>
      <c r="M1043" s="82"/>
    </row>
    <row r="1044" spans="1:13" x14ac:dyDescent="0.2">
      <c r="A1044" s="28" t="s">
        <v>287</v>
      </c>
      <c r="B1044" s="28" t="s">
        <v>153</v>
      </c>
      <c r="C1044" s="28">
        <v>8.0000000000000002E-3</v>
      </c>
      <c r="D1044" s="31">
        <v>42383.791666666664</v>
      </c>
      <c r="E1044" s="16">
        <v>1110</v>
      </c>
      <c r="F1044" s="16" t="s">
        <v>153</v>
      </c>
      <c r="G1044" s="16">
        <f t="shared" si="47"/>
        <v>8.8800000000000008</v>
      </c>
      <c r="H1044" s="40">
        <v>-19.510000000000002</v>
      </c>
      <c r="I1044" s="40">
        <v>-40.6</v>
      </c>
      <c r="J1044" s="16">
        <v>22</v>
      </c>
      <c r="K1044" s="16">
        <v>148.30000000000001</v>
      </c>
      <c r="L1044" s="16" t="s">
        <v>151</v>
      </c>
      <c r="M1044" s="82"/>
    </row>
    <row r="1045" spans="1:13" x14ac:dyDescent="0.2">
      <c r="A1045" s="28" t="s">
        <v>287</v>
      </c>
      <c r="B1045" s="28" t="s">
        <v>153</v>
      </c>
      <c r="C1045" s="28">
        <v>8.9999999999999993E-3</v>
      </c>
      <c r="D1045" s="31">
        <v>42377.291666666664</v>
      </c>
      <c r="E1045" s="16">
        <v>1110</v>
      </c>
      <c r="F1045" s="16" t="s">
        <v>153</v>
      </c>
      <c r="G1045" s="16">
        <f t="shared" si="47"/>
        <v>9.9899999999999984</v>
      </c>
      <c r="H1045" s="40">
        <v>-19.510000000000002</v>
      </c>
      <c r="I1045" s="40">
        <v>-40.6</v>
      </c>
      <c r="J1045" s="16">
        <v>22</v>
      </c>
      <c r="K1045" s="16">
        <v>148.30000000000001</v>
      </c>
      <c r="L1045" s="16" t="s">
        <v>151</v>
      </c>
      <c r="M1045" s="82"/>
    </row>
    <row r="1046" spans="1:13" x14ac:dyDescent="0.2">
      <c r="A1046" s="28" t="s">
        <v>287</v>
      </c>
      <c r="B1046" s="28" t="s">
        <v>153</v>
      </c>
      <c r="C1046" s="28">
        <v>0.01</v>
      </c>
      <c r="D1046" s="31">
        <v>42373.291666666664</v>
      </c>
      <c r="E1046" s="16">
        <v>1110</v>
      </c>
      <c r="F1046" s="16" t="s">
        <v>153</v>
      </c>
      <c r="G1046" s="16">
        <f t="shared" si="47"/>
        <v>11.1</v>
      </c>
      <c r="H1046" s="40">
        <v>-19.510000000000002</v>
      </c>
      <c r="I1046" s="40">
        <v>-40.6</v>
      </c>
      <c r="J1046" s="16">
        <v>22</v>
      </c>
      <c r="K1046" s="16">
        <v>148.30000000000001</v>
      </c>
      <c r="L1046" s="16" t="s">
        <v>151</v>
      </c>
      <c r="M1046" s="82"/>
    </row>
    <row r="1047" spans="1:13" x14ac:dyDescent="0.2">
      <c r="A1047" s="28" t="s">
        <v>287</v>
      </c>
      <c r="B1047" s="28" t="s">
        <v>153</v>
      </c>
      <c r="C1047" s="28">
        <v>0.01</v>
      </c>
      <c r="D1047" s="31">
        <v>42376.791666666664</v>
      </c>
      <c r="E1047" s="16">
        <v>1110</v>
      </c>
      <c r="F1047" s="16" t="s">
        <v>153</v>
      </c>
      <c r="G1047" s="16">
        <f t="shared" si="47"/>
        <v>11.1</v>
      </c>
      <c r="H1047" s="40">
        <v>-19.510000000000002</v>
      </c>
      <c r="I1047" s="40">
        <v>-40.6</v>
      </c>
      <c r="J1047" s="16">
        <v>22</v>
      </c>
      <c r="K1047" s="16">
        <v>148.30000000000001</v>
      </c>
      <c r="L1047" s="16" t="s">
        <v>151</v>
      </c>
      <c r="M1047" s="82"/>
    </row>
    <row r="1048" spans="1:13" x14ac:dyDescent="0.2">
      <c r="A1048" s="28" t="s">
        <v>287</v>
      </c>
      <c r="B1048" s="28" t="s">
        <v>153</v>
      </c>
      <c r="C1048" s="28">
        <v>0.01</v>
      </c>
      <c r="D1048" s="31">
        <v>42380.791666666664</v>
      </c>
      <c r="E1048" s="16">
        <v>1110</v>
      </c>
      <c r="F1048" s="16" t="s">
        <v>153</v>
      </c>
      <c r="G1048" s="16">
        <f t="shared" si="47"/>
        <v>11.1</v>
      </c>
      <c r="H1048" s="40">
        <v>-19.510000000000002</v>
      </c>
      <c r="I1048" s="40">
        <v>-40.6</v>
      </c>
      <c r="J1048" s="16">
        <v>22</v>
      </c>
      <c r="K1048" s="16">
        <v>148.30000000000001</v>
      </c>
      <c r="L1048" s="16" t="s">
        <v>151</v>
      </c>
      <c r="M1048" s="82"/>
    </row>
    <row r="1049" spans="1:13" x14ac:dyDescent="0.2">
      <c r="A1049" s="28" t="s">
        <v>287</v>
      </c>
      <c r="B1049" s="28" t="s">
        <v>153</v>
      </c>
      <c r="C1049" s="28">
        <v>0.01</v>
      </c>
      <c r="D1049" s="31">
        <v>42386.291666666664</v>
      </c>
      <c r="E1049" s="16">
        <v>1110</v>
      </c>
      <c r="F1049" s="16" t="s">
        <v>153</v>
      </c>
      <c r="G1049" s="16">
        <f t="shared" si="47"/>
        <v>11.1</v>
      </c>
      <c r="H1049" s="40">
        <v>-19.510000000000002</v>
      </c>
      <c r="I1049" s="40">
        <v>-40.6</v>
      </c>
      <c r="J1049" s="16">
        <v>22</v>
      </c>
      <c r="K1049" s="16">
        <v>148.30000000000001</v>
      </c>
      <c r="L1049" s="16" t="s">
        <v>151</v>
      </c>
      <c r="M1049" s="82"/>
    </row>
    <row r="1050" spans="1:13" x14ac:dyDescent="0.2">
      <c r="A1050" s="28" t="s">
        <v>287</v>
      </c>
      <c r="B1050" s="28" t="s">
        <v>153</v>
      </c>
      <c r="C1050" s="28">
        <v>0.01</v>
      </c>
      <c r="D1050" s="31">
        <v>42397.791666666664</v>
      </c>
      <c r="E1050" s="16">
        <v>1110</v>
      </c>
      <c r="F1050" s="16" t="s">
        <v>153</v>
      </c>
      <c r="G1050" s="16">
        <f t="shared" si="47"/>
        <v>11.1</v>
      </c>
      <c r="H1050" s="40">
        <v>-19.53</v>
      </c>
      <c r="I1050" s="40">
        <v>-40.69</v>
      </c>
      <c r="J1050" s="16">
        <v>22</v>
      </c>
      <c r="K1050" s="16">
        <v>148.30000000000001</v>
      </c>
      <c r="L1050" s="16" t="s">
        <v>151</v>
      </c>
      <c r="M1050" s="82"/>
    </row>
    <row r="1051" spans="1:13" x14ac:dyDescent="0.2">
      <c r="A1051" s="28" t="s">
        <v>287</v>
      </c>
      <c r="B1051" s="28" t="s">
        <v>153</v>
      </c>
      <c r="C1051" s="28">
        <v>1.0999999999999999E-2</v>
      </c>
      <c r="D1051" s="31">
        <v>42381.291666666664</v>
      </c>
      <c r="E1051" s="16">
        <v>1110</v>
      </c>
      <c r="F1051" s="16" t="s">
        <v>153</v>
      </c>
      <c r="G1051" s="16">
        <f t="shared" si="47"/>
        <v>12.209999999999999</v>
      </c>
      <c r="H1051" s="40">
        <v>-19.510000000000002</v>
      </c>
      <c r="I1051" s="40">
        <v>-40.6</v>
      </c>
      <c r="J1051" s="16">
        <v>22</v>
      </c>
      <c r="K1051" s="16">
        <v>148.30000000000001</v>
      </c>
      <c r="L1051" s="16" t="s">
        <v>151</v>
      </c>
      <c r="M1051" s="82"/>
    </row>
    <row r="1052" spans="1:13" x14ac:dyDescent="0.2">
      <c r="A1052" s="28" t="s">
        <v>287</v>
      </c>
      <c r="B1052" s="28" t="s">
        <v>153</v>
      </c>
      <c r="C1052" s="28">
        <v>1.0999999999999999E-2</v>
      </c>
      <c r="D1052" s="31">
        <v>42384.791666666664</v>
      </c>
      <c r="E1052" s="16">
        <v>1110</v>
      </c>
      <c r="F1052" s="16" t="s">
        <v>153</v>
      </c>
      <c r="G1052" s="16">
        <f t="shared" si="47"/>
        <v>12.209999999999999</v>
      </c>
      <c r="H1052" s="40">
        <v>-19.510000000000002</v>
      </c>
      <c r="I1052" s="40">
        <v>-40.6</v>
      </c>
      <c r="J1052" s="16">
        <v>22</v>
      </c>
      <c r="K1052" s="16">
        <v>148.30000000000001</v>
      </c>
      <c r="L1052" s="16" t="s">
        <v>151</v>
      </c>
      <c r="M1052" s="82"/>
    </row>
    <row r="1053" spans="1:13" x14ac:dyDescent="0.2">
      <c r="A1053" s="28" t="s">
        <v>287</v>
      </c>
      <c r="B1053" s="28" t="s">
        <v>153</v>
      </c>
      <c r="C1053" s="28">
        <v>1.0999999999999999E-2</v>
      </c>
      <c r="D1053" s="31">
        <v>42385.791666666664</v>
      </c>
      <c r="E1053" s="16">
        <v>1110</v>
      </c>
      <c r="F1053" s="16" t="s">
        <v>153</v>
      </c>
      <c r="G1053" s="16">
        <f t="shared" si="47"/>
        <v>12.209999999999999</v>
      </c>
      <c r="H1053" s="40">
        <v>-19.510000000000002</v>
      </c>
      <c r="I1053" s="40">
        <v>-40.6</v>
      </c>
      <c r="J1053" s="16">
        <v>22</v>
      </c>
      <c r="K1053" s="16">
        <v>148.30000000000001</v>
      </c>
      <c r="L1053" s="16" t="s">
        <v>151</v>
      </c>
      <c r="M1053" s="82"/>
    </row>
    <row r="1054" spans="1:13" x14ac:dyDescent="0.2">
      <c r="A1054" s="28" t="s">
        <v>287</v>
      </c>
      <c r="B1054" s="28" t="s">
        <v>153</v>
      </c>
      <c r="C1054" s="28">
        <v>1.0999999999999999E-2</v>
      </c>
      <c r="D1054" s="31">
        <v>42387.291666666664</v>
      </c>
      <c r="E1054" s="16">
        <v>1110</v>
      </c>
      <c r="F1054" s="16" t="s">
        <v>153</v>
      </c>
      <c r="G1054" s="16">
        <f t="shared" si="47"/>
        <v>12.209999999999999</v>
      </c>
      <c r="H1054" s="40">
        <v>-19.510000000000002</v>
      </c>
      <c r="I1054" s="40">
        <v>-40.6</v>
      </c>
      <c r="J1054" s="16">
        <v>22</v>
      </c>
      <c r="K1054" s="16">
        <v>148.30000000000001</v>
      </c>
      <c r="L1054" s="16" t="s">
        <v>151</v>
      </c>
      <c r="M1054" s="82"/>
    </row>
    <row r="1055" spans="1:13" x14ac:dyDescent="0.2">
      <c r="A1055" s="28" t="s">
        <v>287</v>
      </c>
      <c r="B1055" s="28" t="s">
        <v>153</v>
      </c>
      <c r="C1055" s="28">
        <v>1.0999999999999999E-2</v>
      </c>
      <c r="D1055" s="31">
        <v>42388.291666666664</v>
      </c>
      <c r="E1055" s="16">
        <v>1110</v>
      </c>
      <c r="F1055" s="16" t="s">
        <v>153</v>
      </c>
      <c r="G1055" s="16">
        <f t="shared" si="47"/>
        <v>12.209999999999999</v>
      </c>
      <c r="H1055" s="40">
        <v>-19.510000000000002</v>
      </c>
      <c r="I1055" s="40">
        <v>-40.6</v>
      </c>
      <c r="J1055" s="16">
        <v>22</v>
      </c>
      <c r="K1055" s="16">
        <v>148.30000000000001</v>
      </c>
      <c r="L1055" s="16" t="s">
        <v>151</v>
      </c>
      <c r="M1055" s="82"/>
    </row>
    <row r="1056" spans="1:13" x14ac:dyDescent="0.2">
      <c r="A1056" s="28" t="s">
        <v>287</v>
      </c>
      <c r="B1056" s="28" t="s">
        <v>153</v>
      </c>
      <c r="C1056" s="28">
        <v>1.0999999999999999E-2</v>
      </c>
      <c r="D1056" s="31">
        <v>42398.291666666664</v>
      </c>
      <c r="E1056" s="16">
        <v>1110</v>
      </c>
      <c r="F1056" s="16" t="s">
        <v>153</v>
      </c>
      <c r="G1056" s="16">
        <f t="shared" si="47"/>
        <v>12.209999999999999</v>
      </c>
      <c r="H1056" s="40">
        <v>-19.53</v>
      </c>
      <c r="I1056" s="40">
        <v>-40.69</v>
      </c>
      <c r="J1056" s="16">
        <v>22</v>
      </c>
      <c r="K1056" s="16">
        <v>148.30000000000001</v>
      </c>
      <c r="L1056" s="16" t="s">
        <v>151</v>
      </c>
      <c r="M1056" s="82"/>
    </row>
    <row r="1057" spans="1:13" x14ac:dyDescent="0.2">
      <c r="A1057" s="28" t="s">
        <v>287</v>
      </c>
      <c r="B1057" s="28" t="s">
        <v>153</v>
      </c>
      <c r="C1057" s="28">
        <v>1.2E-2</v>
      </c>
      <c r="D1057" s="31">
        <v>42385.291666666664</v>
      </c>
      <c r="E1057" s="16">
        <v>1110</v>
      </c>
      <c r="F1057" s="16" t="s">
        <v>153</v>
      </c>
      <c r="G1057" s="16">
        <f t="shared" si="47"/>
        <v>13.32</v>
      </c>
      <c r="H1057" s="40">
        <v>-19.510000000000002</v>
      </c>
      <c r="I1057" s="40">
        <v>-40.6</v>
      </c>
      <c r="J1057" s="16">
        <v>22</v>
      </c>
      <c r="K1057" s="16">
        <v>148.30000000000001</v>
      </c>
      <c r="L1057" s="16" t="s">
        <v>151</v>
      </c>
      <c r="M1057" s="82"/>
    </row>
    <row r="1058" spans="1:13" x14ac:dyDescent="0.2">
      <c r="A1058" s="28" t="s">
        <v>287</v>
      </c>
      <c r="B1058" s="28" t="s">
        <v>153</v>
      </c>
      <c r="C1058" s="28">
        <v>1.4999999999999999E-2</v>
      </c>
      <c r="D1058" s="31">
        <v>42375.291666666664</v>
      </c>
      <c r="E1058" s="16">
        <v>1110</v>
      </c>
      <c r="F1058" s="16" t="s">
        <v>153</v>
      </c>
      <c r="G1058" s="16">
        <f t="shared" si="47"/>
        <v>16.649999999999999</v>
      </c>
      <c r="H1058" s="40">
        <v>-19.510000000000002</v>
      </c>
      <c r="I1058" s="40">
        <v>-40.6</v>
      </c>
      <c r="J1058" s="16">
        <v>22</v>
      </c>
      <c r="K1058" s="16">
        <v>148.30000000000001</v>
      </c>
      <c r="L1058" s="16" t="s">
        <v>151</v>
      </c>
      <c r="M1058" s="82"/>
    </row>
    <row r="1059" spans="1:13" x14ac:dyDescent="0.2">
      <c r="A1059" s="28" t="s">
        <v>287</v>
      </c>
      <c r="B1059" s="28" t="s">
        <v>153</v>
      </c>
      <c r="C1059" s="28">
        <v>1.4999999999999999E-2</v>
      </c>
      <c r="D1059" s="31">
        <v>42387.791666666664</v>
      </c>
      <c r="E1059" s="16">
        <v>1110</v>
      </c>
      <c r="F1059" s="16" t="s">
        <v>153</v>
      </c>
      <c r="G1059" s="16">
        <f t="shared" si="47"/>
        <v>16.649999999999999</v>
      </c>
      <c r="H1059" s="40">
        <v>-19.510000000000002</v>
      </c>
      <c r="I1059" s="40">
        <v>-40.6</v>
      </c>
      <c r="J1059" s="16">
        <v>22</v>
      </c>
      <c r="K1059" s="16">
        <v>148.30000000000001</v>
      </c>
      <c r="L1059" s="16" t="s">
        <v>151</v>
      </c>
      <c r="M1059" s="82"/>
    </row>
    <row r="1060" spans="1:13" x14ac:dyDescent="0.2">
      <c r="A1060" s="28" t="s">
        <v>287</v>
      </c>
      <c r="B1060" s="28" t="s">
        <v>153</v>
      </c>
      <c r="C1060" s="28">
        <v>1.6E-2</v>
      </c>
      <c r="D1060" s="31">
        <v>42382.791666666664</v>
      </c>
      <c r="E1060" s="16">
        <v>1110</v>
      </c>
      <c r="F1060" s="16" t="s">
        <v>153</v>
      </c>
      <c r="G1060" s="16">
        <f t="shared" si="47"/>
        <v>17.760000000000002</v>
      </c>
      <c r="H1060" s="40">
        <v>-19.510000000000002</v>
      </c>
      <c r="I1060" s="40">
        <v>-40.6</v>
      </c>
      <c r="J1060" s="16">
        <v>22</v>
      </c>
      <c r="K1060" s="16">
        <v>148.30000000000001</v>
      </c>
      <c r="L1060" s="16" t="s">
        <v>151</v>
      </c>
      <c r="M1060" s="82"/>
    </row>
    <row r="1061" spans="1:13" x14ac:dyDescent="0.2">
      <c r="A1061" s="28" t="s">
        <v>287</v>
      </c>
      <c r="B1061" s="28" t="s">
        <v>153</v>
      </c>
      <c r="C1061" s="28">
        <v>1.6E-2</v>
      </c>
      <c r="D1061" s="31">
        <v>42383.291666666664</v>
      </c>
      <c r="E1061" s="16">
        <v>1110</v>
      </c>
      <c r="F1061" s="16" t="s">
        <v>153</v>
      </c>
      <c r="G1061" s="16">
        <f t="shared" si="47"/>
        <v>17.760000000000002</v>
      </c>
      <c r="H1061" s="40">
        <v>-19.510000000000002</v>
      </c>
      <c r="I1061" s="40">
        <v>-40.6</v>
      </c>
      <c r="J1061" s="16">
        <v>22</v>
      </c>
      <c r="K1061" s="16">
        <v>148.30000000000001</v>
      </c>
      <c r="L1061" s="16" t="s">
        <v>151</v>
      </c>
      <c r="M1061" s="82"/>
    </row>
    <row r="1062" spans="1:13" x14ac:dyDescent="0.2">
      <c r="A1062" s="28" t="s">
        <v>287</v>
      </c>
      <c r="B1062" s="28" t="s">
        <v>153</v>
      </c>
      <c r="C1062" s="28">
        <v>1.7999999999999999E-2</v>
      </c>
      <c r="D1062" s="31">
        <v>42392.791666666664</v>
      </c>
      <c r="E1062" s="16">
        <v>1110</v>
      </c>
      <c r="F1062" s="16" t="s">
        <v>153</v>
      </c>
      <c r="G1062" s="16">
        <f t="shared" ref="G1062:G1079" si="48">E1062*C1062</f>
        <v>19.979999999999997</v>
      </c>
      <c r="H1062" s="40">
        <v>-19.510000000000002</v>
      </c>
      <c r="I1062" s="40">
        <v>-40.6</v>
      </c>
      <c r="J1062" s="16">
        <v>22</v>
      </c>
      <c r="K1062" s="16">
        <v>148.30000000000001</v>
      </c>
      <c r="L1062" s="16" t="s">
        <v>151</v>
      </c>
      <c r="M1062" s="82"/>
    </row>
    <row r="1063" spans="1:13" x14ac:dyDescent="0.2">
      <c r="A1063" s="28" t="s">
        <v>287</v>
      </c>
      <c r="B1063" s="28" t="s">
        <v>153</v>
      </c>
      <c r="C1063" s="28">
        <v>1.9E-2</v>
      </c>
      <c r="D1063" s="31">
        <v>42380.291666666664</v>
      </c>
      <c r="E1063" s="16">
        <v>1110</v>
      </c>
      <c r="F1063" s="16" t="s">
        <v>153</v>
      </c>
      <c r="G1063" s="16">
        <f t="shared" si="48"/>
        <v>21.09</v>
      </c>
      <c r="H1063" s="40">
        <v>-19.510000000000002</v>
      </c>
      <c r="I1063" s="40">
        <v>-40.6</v>
      </c>
      <c r="J1063" s="16">
        <v>22</v>
      </c>
      <c r="K1063" s="16">
        <v>148.30000000000001</v>
      </c>
      <c r="L1063" s="16" t="s">
        <v>151</v>
      </c>
      <c r="M1063" s="82"/>
    </row>
    <row r="1064" spans="1:13" x14ac:dyDescent="0.2">
      <c r="A1064" s="28" t="s">
        <v>287</v>
      </c>
      <c r="B1064" s="28" t="s">
        <v>153</v>
      </c>
      <c r="C1064" s="28">
        <v>0.02</v>
      </c>
      <c r="D1064" s="31">
        <v>42392.291666666664</v>
      </c>
      <c r="E1064" s="16">
        <v>1110</v>
      </c>
      <c r="F1064" s="16" t="s">
        <v>153</v>
      </c>
      <c r="G1064" s="16">
        <f t="shared" si="48"/>
        <v>22.2</v>
      </c>
      <c r="H1064" s="40">
        <v>-19.510000000000002</v>
      </c>
      <c r="I1064" s="40">
        <v>-40.6</v>
      </c>
      <c r="J1064" s="16">
        <v>22</v>
      </c>
      <c r="K1064" s="16">
        <v>148.30000000000001</v>
      </c>
      <c r="L1064" s="16" t="s">
        <v>151</v>
      </c>
      <c r="M1064" s="82"/>
    </row>
    <row r="1065" spans="1:13" x14ac:dyDescent="0.2">
      <c r="A1065" s="28" t="s">
        <v>287</v>
      </c>
      <c r="B1065" s="28" t="s">
        <v>153</v>
      </c>
      <c r="C1065" s="28">
        <v>2.1000000000000001E-2</v>
      </c>
      <c r="D1065" s="31">
        <v>42379.791666666664</v>
      </c>
      <c r="E1065" s="16">
        <v>1110</v>
      </c>
      <c r="F1065" s="16" t="s">
        <v>153</v>
      </c>
      <c r="G1065" s="16">
        <f t="shared" si="48"/>
        <v>23.310000000000002</v>
      </c>
      <c r="H1065" s="40">
        <v>-19.510000000000002</v>
      </c>
      <c r="I1065" s="40">
        <v>-40.6</v>
      </c>
      <c r="J1065" s="16">
        <v>22</v>
      </c>
      <c r="K1065" s="16">
        <v>148.30000000000001</v>
      </c>
      <c r="L1065" s="16" t="s">
        <v>151</v>
      </c>
      <c r="M1065" s="82"/>
    </row>
    <row r="1066" spans="1:13" x14ac:dyDescent="0.2">
      <c r="A1066" s="28" t="s">
        <v>287</v>
      </c>
      <c r="B1066" s="28" t="s">
        <v>153</v>
      </c>
      <c r="C1066" s="28">
        <v>2.1000000000000001E-2</v>
      </c>
      <c r="D1066" s="31">
        <v>42388.791666666664</v>
      </c>
      <c r="E1066" s="16">
        <v>1110</v>
      </c>
      <c r="F1066" s="16" t="s">
        <v>153</v>
      </c>
      <c r="G1066" s="16">
        <f t="shared" si="48"/>
        <v>23.310000000000002</v>
      </c>
      <c r="H1066" s="40">
        <v>-19.510000000000002</v>
      </c>
      <c r="I1066" s="40">
        <v>-40.6</v>
      </c>
      <c r="J1066" s="16">
        <v>22</v>
      </c>
      <c r="K1066" s="16">
        <v>148.30000000000001</v>
      </c>
      <c r="L1066" s="16" t="s">
        <v>151</v>
      </c>
      <c r="M1066" s="82"/>
    </row>
    <row r="1067" spans="1:13" x14ac:dyDescent="0.2">
      <c r="A1067" s="28" t="s">
        <v>287</v>
      </c>
      <c r="B1067" s="28" t="s">
        <v>153</v>
      </c>
      <c r="C1067" s="28">
        <v>2.1999999999999999E-2</v>
      </c>
      <c r="D1067" s="31">
        <v>42372.291666666664</v>
      </c>
      <c r="E1067" s="16">
        <v>1110</v>
      </c>
      <c r="F1067" s="16" t="s">
        <v>153</v>
      </c>
      <c r="G1067" s="16">
        <f t="shared" si="48"/>
        <v>24.419999999999998</v>
      </c>
      <c r="H1067" s="40">
        <v>-19.510000000000002</v>
      </c>
      <c r="I1067" s="40">
        <v>-40.6</v>
      </c>
      <c r="J1067" s="16">
        <v>22</v>
      </c>
      <c r="K1067" s="16">
        <v>148.30000000000001</v>
      </c>
      <c r="L1067" s="16" t="s">
        <v>151</v>
      </c>
      <c r="M1067" s="82"/>
    </row>
    <row r="1068" spans="1:13" x14ac:dyDescent="0.2">
      <c r="A1068" s="28" t="s">
        <v>287</v>
      </c>
      <c r="B1068" s="28" t="s">
        <v>153</v>
      </c>
      <c r="C1068" s="28">
        <v>2.4E-2</v>
      </c>
      <c r="D1068" s="31">
        <v>42374.791666666664</v>
      </c>
      <c r="E1068" s="16">
        <v>1110</v>
      </c>
      <c r="F1068" s="16" t="s">
        <v>153</v>
      </c>
      <c r="G1068" s="16">
        <f t="shared" si="48"/>
        <v>26.64</v>
      </c>
      <c r="H1068" s="40">
        <v>-19.510000000000002</v>
      </c>
      <c r="I1068" s="40">
        <v>-40.6</v>
      </c>
      <c r="J1068" s="16">
        <v>22</v>
      </c>
      <c r="K1068" s="16">
        <v>148.30000000000001</v>
      </c>
      <c r="L1068" s="16" t="s">
        <v>151</v>
      </c>
      <c r="M1068" s="82"/>
    </row>
    <row r="1069" spans="1:13" x14ac:dyDescent="0.2">
      <c r="A1069" s="28" t="s">
        <v>287</v>
      </c>
      <c r="B1069" s="28" t="s">
        <v>153</v>
      </c>
      <c r="C1069" s="28">
        <v>2.4E-2</v>
      </c>
      <c r="D1069" s="31">
        <v>42389.291666666664</v>
      </c>
      <c r="E1069" s="16">
        <v>1110</v>
      </c>
      <c r="F1069" s="16" t="s">
        <v>153</v>
      </c>
      <c r="G1069" s="16">
        <f t="shared" si="48"/>
        <v>26.64</v>
      </c>
      <c r="H1069" s="40">
        <v>-19.510000000000002</v>
      </c>
      <c r="I1069" s="40">
        <v>-40.6</v>
      </c>
      <c r="J1069" s="16">
        <v>22</v>
      </c>
      <c r="K1069" s="16">
        <v>148.30000000000001</v>
      </c>
      <c r="L1069" s="16" t="s">
        <v>151</v>
      </c>
      <c r="M1069" s="82"/>
    </row>
    <row r="1070" spans="1:13" x14ac:dyDescent="0.2">
      <c r="A1070" s="28" t="s">
        <v>287</v>
      </c>
      <c r="B1070" s="28" t="s">
        <v>153</v>
      </c>
      <c r="C1070" s="28">
        <v>2.5000000000000001E-2</v>
      </c>
      <c r="D1070" s="31">
        <v>42376.291666666664</v>
      </c>
      <c r="E1070" s="16">
        <v>1110</v>
      </c>
      <c r="F1070" s="16" t="s">
        <v>153</v>
      </c>
      <c r="G1070" s="16">
        <f t="shared" si="48"/>
        <v>27.75</v>
      </c>
      <c r="H1070" s="40">
        <v>-19.510000000000002</v>
      </c>
      <c r="I1070" s="40">
        <v>-40.6</v>
      </c>
      <c r="J1070" s="16">
        <v>22</v>
      </c>
      <c r="K1070" s="16">
        <v>148.30000000000001</v>
      </c>
      <c r="L1070" s="16" t="s">
        <v>151</v>
      </c>
      <c r="M1070" s="82"/>
    </row>
    <row r="1071" spans="1:13" x14ac:dyDescent="0.2">
      <c r="A1071" s="28" t="s">
        <v>287</v>
      </c>
      <c r="B1071" s="28" t="s">
        <v>153</v>
      </c>
      <c r="C1071" s="28">
        <v>2.5999999999999999E-2</v>
      </c>
      <c r="D1071" s="31">
        <v>42375.791666666664</v>
      </c>
      <c r="E1071" s="16">
        <v>1110</v>
      </c>
      <c r="F1071" s="16" t="s">
        <v>153</v>
      </c>
      <c r="G1071" s="16">
        <f t="shared" si="48"/>
        <v>28.86</v>
      </c>
      <c r="H1071" s="40">
        <v>-19.510000000000002</v>
      </c>
      <c r="I1071" s="40">
        <v>-40.6</v>
      </c>
      <c r="J1071" s="16">
        <v>22</v>
      </c>
      <c r="K1071" s="16">
        <v>148.30000000000001</v>
      </c>
      <c r="L1071" s="16" t="s">
        <v>151</v>
      </c>
      <c r="M1071" s="82"/>
    </row>
    <row r="1072" spans="1:13" x14ac:dyDescent="0.2">
      <c r="A1072" s="28" t="s">
        <v>287</v>
      </c>
      <c r="B1072" s="28" t="s">
        <v>153</v>
      </c>
      <c r="C1072" s="28">
        <v>2.5999999999999999E-2</v>
      </c>
      <c r="D1072" s="31">
        <v>42379.791666666664</v>
      </c>
      <c r="E1072" s="16">
        <v>1110</v>
      </c>
      <c r="F1072" s="16" t="s">
        <v>153</v>
      </c>
      <c r="G1072" s="16">
        <f t="shared" si="48"/>
        <v>28.86</v>
      </c>
      <c r="H1072" s="40">
        <v>-19.510000000000002</v>
      </c>
      <c r="I1072" s="40">
        <v>-40.6</v>
      </c>
      <c r="J1072" s="16">
        <v>22</v>
      </c>
      <c r="K1072" s="16">
        <v>148.30000000000001</v>
      </c>
      <c r="L1072" s="16" t="s">
        <v>151</v>
      </c>
      <c r="M1072" s="82"/>
    </row>
    <row r="1073" spans="1:13" x14ac:dyDescent="0.2">
      <c r="A1073" s="28" t="s">
        <v>287</v>
      </c>
      <c r="B1073" s="28" t="s">
        <v>153</v>
      </c>
      <c r="C1073" s="28">
        <v>2.8000000000000001E-2</v>
      </c>
      <c r="D1073" s="31">
        <v>42386.791666666664</v>
      </c>
      <c r="E1073" s="16">
        <v>1110</v>
      </c>
      <c r="F1073" s="16" t="s">
        <v>153</v>
      </c>
      <c r="G1073" s="16">
        <f t="shared" si="48"/>
        <v>31.080000000000002</v>
      </c>
      <c r="H1073" s="40">
        <v>-19.510000000000002</v>
      </c>
      <c r="I1073" s="40">
        <v>-40.6</v>
      </c>
      <c r="J1073" s="16">
        <v>22</v>
      </c>
      <c r="K1073" s="16">
        <v>148.30000000000001</v>
      </c>
      <c r="L1073" s="16" t="s">
        <v>151</v>
      </c>
      <c r="M1073" s="82"/>
    </row>
    <row r="1074" spans="1:13" x14ac:dyDescent="0.2">
      <c r="A1074" s="28" t="s">
        <v>287</v>
      </c>
      <c r="B1074" s="28" t="s">
        <v>153</v>
      </c>
      <c r="C1074" s="28">
        <v>2.9000000000000001E-2</v>
      </c>
      <c r="D1074" s="31">
        <v>42370.791666666664</v>
      </c>
      <c r="E1074" s="16">
        <v>1110</v>
      </c>
      <c r="F1074" s="16" t="s">
        <v>153</v>
      </c>
      <c r="G1074" s="16">
        <f t="shared" si="48"/>
        <v>32.190000000000005</v>
      </c>
      <c r="H1074" s="40">
        <v>-19.510000000000002</v>
      </c>
      <c r="I1074" s="40">
        <v>-40.6</v>
      </c>
      <c r="J1074" s="16">
        <v>22</v>
      </c>
      <c r="K1074" s="16">
        <v>148.30000000000001</v>
      </c>
      <c r="L1074" s="16" t="s">
        <v>151</v>
      </c>
      <c r="M1074" s="82"/>
    </row>
    <row r="1075" spans="1:13" x14ac:dyDescent="0.2">
      <c r="A1075" s="28" t="s">
        <v>287</v>
      </c>
      <c r="B1075" s="28" t="s">
        <v>153</v>
      </c>
      <c r="C1075" s="28">
        <v>0.03</v>
      </c>
      <c r="D1075" s="31">
        <v>42374.291666666664</v>
      </c>
      <c r="E1075" s="16">
        <v>1110</v>
      </c>
      <c r="F1075" s="16" t="s">
        <v>153</v>
      </c>
      <c r="G1075" s="16">
        <f t="shared" si="48"/>
        <v>33.299999999999997</v>
      </c>
      <c r="H1075" s="40">
        <v>-19.510000000000002</v>
      </c>
      <c r="I1075" s="40">
        <v>-40.6</v>
      </c>
      <c r="J1075" s="16">
        <v>22</v>
      </c>
      <c r="K1075" s="16">
        <v>148.30000000000001</v>
      </c>
      <c r="L1075" s="16" t="s">
        <v>151</v>
      </c>
      <c r="M1075" s="82"/>
    </row>
    <row r="1076" spans="1:13" x14ac:dyDescent="0.2">
      <c r="A1076" s="28" t="s">
        <v>287</v>
      </c>
      <c r="B1076" s="28" t="s">
        <v>153</v>
      </c>
      <c r="C1076" s="28">
        <v>3.1E-2</v>
      </c>
      <c r="D1076" s="31">
        <v>42371.791666666664</v>
      </c>
      <c r="E1076" s="16">
        <v>1110</v>
      </c>
      <c r="F1076" s="16" t="s">
        <v>153</v>
      </c>
      <c r="G1076" s="16">
        <f t="shared" si="48"/>
        <v>34.409999999999997</v>
      </c>
      <c r="H1076" s="40">
        <v>-19.510000000000002</v>
      </c>
      <c r="I1076" s="40">
        <v>-40.6</v>
      </c>
      <c r="J1076" s="16">
        <v>22</v>
      </c>
      <c r="K1076" s="16">
        <v>148.30000000000001</v>
      </c>
      <c r="L1076" s="16" t="s">
        <v>151</v>
      </c>
      <c r="M1076" s="82"/>
    </row>
    <row r="1077" spans="1:13" x14ac:dyDescent="0.2">
      <c r="A1077" s="28" t="s">
        <v>287</v>
      </c>
      <c r="B1077" s="28" t="s">
        <v>153</v>
      </c>
      <c r="C1077" s="28">
        <v>3.2000000000000001E-2</v>
      </c>
      <c r="D1077" s="31">
        <v>42371.291666666664</v>
      </c>
      <c r="E1077" s="16">
        <v>1110</v>
      </c>
      <c r="F1077" s="16" t="s">
        <v>153</v>
      </c>
      <c r="G1077" s="16">
        <f t="shared" si="48"/>
        <v>35.520000000000003</v>
      </c>
      <c r="H1077" s="40">
        <v>-19.510000000000002</v>
      </c>
      <c r="I1077" s="40">
        <v>-40.6</v>
      </c>
      <c r="J1077" s="16">
        <v>22</v>
      </c>
      <c r="K1077" s="16">
        <v>148.30000000000001</v>
      </c>
      <c r="L1077" s="16" t="s">
        <v>151</v>
      </c>
      <c r="M1077" s="82"/>
    </row>
    <row r="1078" spans="1:13" x14ac:dyDescent="0.2">
      <c r="A1078" s="28" t="s">
        <v>287</v>
      </c>
      <c r="B1078" s="28" t="s">
        <v>153</v>
      </c>
      <c r="C1078" s="28">
        <v>3.3000000000000002E-2</v>
      </c>
      <c r="D1078" s="31">
        <v>42373.791666666664</v>
      </c>
      <c r="E1078" s="16">
        <v>1110</v>
      </c>
      <c r="F1078" s="16" t="s">
        <v>153</v>
      </c>
      <c r="G1078" s="16">
        <f t="shared" si="48"/>
        <v>36.630000000000003</v>
      </c>
      <c r="H1078" s="40">
        <v>-19.510000000000002</v>
      </c>
      <c r="I1078" s="40">
        <v>-40.6</v>
      </c>
      <c r="J1078" s="16">
        <v>22</v>
      </c>
      <c r="K1078" s="16">
        <v>148.30000000000001</v>
      </c>
      <c r="L1078" s="16" t="s">
        <v>151</v>
      </c>
      <c r="M1078" s="82"/>
    </row>
    <row r="1079" spans="1:13" x14ac:dyDescent="0.2">
      <c r="A1079" s="28" t="s">
        <v>287</v>
      </c>
      <c r="B1079" s="28" t="s">
        <v>153</v>
      </c>
      <c r="C1079" s="28">
        <v>4.3799999999999999E-2</v>
      </c>
      <c r="D1079" s="31">
        <v>42395.791666666664</v>
      </c>
      <c r="E1079" s="16">
        <v>1110</v>
      </c>
      <c r="F1079" s="16" t="s">
        <v>153</v>
      </c>
      <c r="G1079" s="16">
        <f t="shared" si="48"/>
        <v>48.617999999999995</v>
      </c>
      <c r="H1079" s="40">
        <v>-19.53</v>
      </c>
      <c r="I1079" s="40">
        <v>-40.71</v>
      </c>
      <c r="J1079" s="16">
        <v>22</v>
      </c>
      <c r="K1079" s="16">
        <v>148.30000000000001</v>
      </c>
      <c r="L1079" s="16" t="s">
        <v>151</v>
      </c>
      <c r="M1079" s="82"/>
    </row>
    <row r="1080" spans="1:13" x14ac:dyDescent="0.2">
      <c r="A1080" s="28" t="s">
        <v>328</v>
      </c>
      <c r="B1080" s="28">
        <v>5.0000000000000001E-3</v>
      </c>
      <c r="C1080" s="28" t="s">
        <v>153</v>
      </c>
      <c r="D1080" s="31">
        <v>42730.607638888891</v>
      </c>
      <c r="E1080" s="16">
        <v>881</v>
      </c>
      <c r="F1080" s="16">
        <f>B1080*E1080</f>
        <v>4.4050000000000002</v>
      </c>
      <c r="G1080" s="16" t="s">
        <v>153</v>
      </c>
      <c r="H1080" s="40">
        <v>-19.53</v>
      </c>
      <c r="I1080" s="40">
        <v>-40.71</v>
      </c>
      <c r="J1080" s="16">
        <v>31</v>
      </c>
      <c r="K1080" s="16">
        <v>115.9</v>
      </c>
      <c r="L1080" s="16" t="s">
        <v>151</v>
      </c>
      <c r="M1080" s="82"/>
    </row>
    <row r="1081" spans="1:13" x14ac:dyDescent="0.2">
      <c r="A1081" s="28" t="s">
        <v>328</v>
      </c>
      <c r="B1081" s="28" t="s">
        <v>153</v>
      </c>
      <c r="C1081" s="28">
        <v>0.02</v>
      </c>
      <c r="D1081" s="31">
        <v>42702.663194444445</v>
      </c>
      <c r="E1081" s="16">
        <v>265</v>
      </c>
      <c r="F1081" s="16" t="s">
        <v>153</v>
      </c>
      <c r="G1081" s="16">
        <f>E1081*C1081</f>
        <v>5.3</v>
      </c>
      <c r="H1081" s="40">
        <v>-19.53</v>
      </c>
      <c r="I1081" s="40">
        <v>-40.71</v>
      </c>
      <c r="J1081" s="16">
        <v>31</v>
      </c>
      <c r="K1081" s="16">
        <v>310.89999999999998</v>
      </c>
      <c r="L1081" s="16" t="s">
        <v>151</v>
      </c>
      <c r="M1081" s="82"/>
    </row>
    <row r="1082" spans="1:13" x14ac:dyDescent="0.2">
      <c r="A1082" s="28" t="s">
        <v>328</v>
      </c>
      <c r="B1082" s="28" t="s">
        <v>153</v>
      </c>
      <c r="C1082" s="28">
        <v>1.2E-2</v>
      </c>
      <c r="D1082" s="31">
        <v>42381.898611111108</v>
      </c>
      <c r="E1082" s="16">
        <v>1110</v>
      </c>
      <c r="F1082" s="16" t="s">
        <v>153</v>
      </c>
      <c r="G1082" s="16">
        <f>E1082*C1082</f>
        <v>13.32</v>
      </c>
      <c r="H1082" s="40">
        <v>-19.53</v>
      </c>
      <c r="I1082" s="40">
        <v>-40.69</v>
      </c>
      <c r="J1082" s="16">
        <v>31</v>
      </c>
      <c r="K1082" s="16">
        <v>148.30000000000001</v>
      </c>
      <c r="L1082" s="16" t="s">
        <v>151</v>
      </c>
      <c r="M1082" s="82"/>
    </row>
    <row r="1083" spans="1:13" x14ac:dyDescent="0.2">
      <c r="A1083" s="28" t="s">
        <v>391</v>
      </c>
      <c r="B1083" s="28">
        <v>2.8E-3</v>
      </c>
      <c r="C1083" s="28" t="s">
        <v>153</v>
      </c>
      <c r="D1083" s="31">
        <v>42463.291666666664</v>
      </c>
      <c r="E1083" s="16">
        <v>240</v>
      </c>
      <c r="F1083" s="16">
        <f>B1083*E1083</f>
        <v>0.67200000000000004</v>
      </c>
      <c r="G1083" s="16" t="s">
        <v>153</v>
      </c>
      <c r="H1083" s="40">
        <v>-19.53</v>
      </c>
      <c r="I1083" s="40">
        <v>-40.69</v>
      </c>
      <c r="J1083" s="16">
        <v>30</v>
      </c>
      <c r="K1083" s="16">
        <v>4</v>
      </c>
      <c r="L1083" s="16" t="s">
        <v>151</v>
      </c>
      <c r="M1083" s="82"/>
    </row>
    <row r="1084" spans="1:13" x14ac:dyDescent="0.2">
      <c r="A1084" s="28" t="s">
        <v>391</v>
      </c>
      <c r="B1084" s="28">
        <v>2E-3</v>
      </c>
      <c r="C1084" s="28" t="s">
        <v>153</v>
      </c>
      <c r="D1084" s="31">
        <v>42447.791666666664</v>
      </c>
      <c r="E1084" s="16">
        <v>403</v>
      </c>
      <c r="F1084" s="16">
        <f>B1084*E1084</f>
        <v>0.80600000000000005</v>
      </c>
      <c r="G1084" s="16" t="s">
        <v>153</v>
      </c>
      <c r="H1084" s="40">
        <v>-19.53</v>
      </c>
      <c r="I1084" s="40">
        <v>-40.69</v>
      </c>
      <c r="J1084" s="16">
        <v>30</v>
      </c>
      <c r="K1084" s="16">
        <v>8.1</v>
      </c>
      <c r="L1084" s="16" t="s">
        <v>151</v>
      </c>
      <c r="M1084" s="82"/>
    </row>
    <row r="1085" spans="1:13" x14ac:dyDescent="0.2">
      <c r="A1085" s="28" t="s">
        <v>391</v>
      </c>
      <c r="B1085" s="28">
        <v>2.3999999999999998E-3</v>
      </c>
      <c r="C1085" s="28" t="s">
        <v>153</v>
      </c>
      <c r="D1085" s="31">
        <v>42440.791666666664</v>
      </c>
      <c r="E1085" s="16">
        <v>403</v>
      </c>
      <c r="F1085" s="16">
        <f>B1085*E1085</f>
        <v>0.96719999999999995</v>
      </c>
      <c r="G1085" s="16" t="s">
        <v>153</v>
      </c>
      <c r="H1085" s="40">
        <v>-19.53</v>
      </c>
      <c r="I1085" s="40">
        <v>-40.69</v>
      </c>
      <c r="J1085" s="16">
        <v>30</v>
      </c>
      <c r="K1085" s="16">
        <v>8.1</v>
      </c>
      <c r="L1085" s="16" t="s">
        <v>151</v>
      </c>
      <c r="M1085" s="82"/>
    </row>
    <row r="1086" spans="1:13" x14ac:dyDescent="0.2">
      <c r="A1086" s="28" t="s">
        <v>391</v>
      </c>
      <c r="B1086" s="28">
        <v>2.3999999999999998E-3</v>
      </c>
      <c r="C1086" s="28" t="s">
        <v>153</v>
      </c>
      <c r="D1086" s="31">
        <v>42441.291666666664</v>
      </c>
      <c r="E1086" s="16">
        <v>403</v>
      </c>
      <c r="F1086" s="16">
        <f>B1086*E1086</f>
        <v>0.96719999999999995</v>
      </c>
      <c r="G1086" s="16" t="s">
        <v>153</v>
      </c>
      <c r="H1086" s="40">
        <v>-19.53</v>
      </c>
      <c r="I1086" s="40">
        <v>-40.69</v>
      </c>
      <c r="J1086" s="16">
        <v>30</v>
      </c>
      <c r="K1086" s="16">
        <v>8.1</v>
      </c>
      <c r="L1086" s="16" t="s">
        <v>151</v>
      </c>
      <c r="M1086" s="82"/>
    </row>
    <row r="1087" spans="1:13" x14ac:dyDescent="0.2">
      <c r="A1087" s="28" t="s">
        <v>391</v>
      </c>
      <c r="B1087" s="28">
        <v>1.4E-2</v>
      </c>
      <c r="C1087" s="28" t="s">
        <v>153</v>
      </c>
      <c r="D1087" s="31">
        <v>42410.791666666664</v>
      </c>
      <c r="E1087" s="16">
        <v>552</v>
      </c>
      <c r="F1087" s="16">
        <f>B1087*E1087</f>
        <v>7.7279999999999998</v>
      </c>
      <c r="G1087" s="16" t="s">
        <v>153</v>
      </c>
      <c r="H1087" s="40">
        <v>-19.510000000000002</v>
      </c>
      <c r="I1087" s="40">
        <v>-40.6</v>
      </c>
      <c r="J1087" s="16">
        <v>30</v>
      </c>
      <c r="K1087" s="16">
        <v>0</v>
      </c>
      <c r="L1087" s="16" t="s">
        <v>151</v>
      </c>
      <c r="M1087" s="82"/>
    </row>
    <row r="1088" spans="1:13" x14ac:dyDescent="0.2">
      <c r="A1088" s="28" t="s">
        <v>391</v>
      </c>
      <c r="B1088" s="28" t="s">
        <v>153</v>
      </c>
      <c r="C1088" s="28">
        <v>6.6E-3</v>
      </c>
      <c r="D1088" s="31">
        <v>42437.291666666664</v>
      </c>
      <c r="E1088" s="16">
        <v>403</v>
      </c>
      <c r="F1088" s="16" t="s">
        <v>153</v>
      </c>
      <c r="G1088" s="16">
        <f t="shared" ref="G1088:G1119" si="49">E1088*C1088</f>
        <v>2.6598000000000002</v>
      </c>
      <c r="H1088" s="40">
        <v>-19.53</v>
      </c>
      <c r="I1088" s="40">
        <v>-40.69</v>
      </c>
      <c r="J1088" s="16">
        <v>30</v>
      </c>
      <c r="K1088" s="16">
        <v>8.1</v>
      </c>
      <c r="L1088" s="16" t="s">
        <v>151</v>
      </c>
      <c r="M1088" s="82"/>
    </row>
    <row r="1089" spans="1:13" x14ac:dyDescent="0.2">
      <c r="A1089" s="28" t="s">
        <v>391</v>
      </c>
      <c r="B1089" s="28" t="s">
        <v>153</v>
      </c>
      <c r="C1089" s="28">
        <v>8.0000000000000002E-3</v>
      </c>
      <c r="D1089" s="31">
        <v>42436.791666666664</v>
      </c>
      <c r="E1089" s="16">
        <v>403</v>
      </c>
      <c r="F1089" s="16" t="s">
        <v>153</v>
      </c>
      <c r="G1089" s="16">
        <f t="shared" si="49"/>
        <v>3.2240000000000002</v>
      </c>
      <c r="H1089" s="40">
        <v>-19.53</v>
      </c>
      <c r="I1089" s="40">
        <v>-40.69</v>
      </c>
      <c r="J1089" s="16">
        <v>30</v>
      </c>
      <c r="K1089" s="16">
        <v>8.1</v>
      </c>
      <c r="L1089" s="16" t="s">
        <v>151</v>
      </c>
      <c r="M1089" s="82"/>
    </row>
    <row r="1090" spans="1:13" x14ac:dyDescent="0.2">
      <c r="A1090" s="28" t="s">
        <v>391</v>
      </c>
      <c r="B1090" s="28" t="s">
        <v>153</v>
      </c>
      <c r="C1090" s="28">
        <v>9.4999999999999998E-3</v>
      </c>
      <c r="D1090" s="31">
        <v>42435.291666666664</v>
      </c>
      <c r="E1090" s="16">
        <v>403</v>
      </c>
      <c r="F1090" s="16" t="s">
        <v>153</v>
      </c>
      <c r="G1090" s="16">
        <f t="shared" si="49"/>
        <v>3.8285</v>
      </c>
      <c r="H1090" s="40">
        <v>-19.53</v>
      </c>
      <c r="I1090" s="40">
        <v>-40.69</v>
      </c>
      <c r="J1090" s="16">
        <v>30</v>
      </c>
      <c r="K1090" s="16">
        <v>8.1</v>
      </c>
      <c r="L1090" s="16" t="s">
        <v>151</v>
      </c>
      <c r="M1090" s="82"/>
    </row>
    <row r="1091" spans="1:13" x14ac:dyDescent="0.2">
      <c r="A1091" s="28" t="s">
        <v>391</v>
      </c>
      <c r="B1091" s="28" t="s">
        <v>153</v>
      </c>
      <c r="C1091" s="28">
        <v>9.5999999999999992E-3</v>
      </c>
      <c r="D1091" s="31">
        <v>42433.791666666664</v>
      </c>
      <c r="E1091" s="16">
        <v>403</v>
      </c>
      <c r="F1091" s="16" t="s">
        <v>153</v>
      </c>
      <c r="G1091" s="16">
        <f t="shared" si="49"/>
        <v>3.8687999999999998</v>
      </c>
      <c r="H1091" s="40">
        <v>-19.53</v>
      </c>
      <c r="I1091" s="40">
        <v>-40.69</v>
      </c>
      <c r="J1091" s="16">
        <v>30</v>
      </c>
      <c r="K1091" s="16">
        <v>8.1</v>
      </c>
      <c r="L1091" s="16" t="s">
        <v>151</v>
      </c>
      <c r="M1091" s="82"/>
    </row>
    <row r="1092" spans="1:13" x14ac:dyDescent="0.2">
      <c r="A1092" s="28" t="s">
        <v>391</v>
      </c>
      <c r="B1092" s="28" t="s">
        <v>153</v>
      </c>
      <c r="C1092" s="28">
        <v>1.14E-2</v>
      </c>
      <c r="D1092" s="31">
        <v>42434.291666666664</v>
      </c>
      <c r="E1092" s="16">
        <v>403</v>
      </c>
      <c r="F1092" s="16" t="s">
        <v>153</v>
      </c>
      <c r="G1092" s="16">
        <f t="shared" si="49"/>
        <v>4.5941999999999998</v>
      </c>
      <c r="H1092" s="40">
        <v>-19.53</v>
      </c>
      <c r="I1092" s="40">
        <v>-40.69</v>
      </c>
      <c r="J1092" s="16">
        <v>30</v>
      </c>
      <c r="K1092" s="16">
        <v>8.1</v>
      </c>
      <c r="L1092" s="16" t="s">
        <v>151</v>
      </c>
      <c r="M1092" s="82"/>
    </row>
    <row r="1093" spans="1:13" x14ac:dyDescent="0.2">
      <c r="A1093" s="28" t="s">
        <v>391</v>
      </c>
      <c r="B1093" s="28" t="s">
        <v>153</v>
      </c>
      <c r="C1093" s="28">
        <v>6.0000000000000001E-3</v>
      </c>
      <c r="D1093" s="31">
        <v>42378.791666666664</v>
      </c>
      <c r="E1093" s="16">
        <v>1110</v>
      </c>
      <c r="F1093" s="16" t="s">
        <v>153</v>
      </c>
      <c r="G1093" s="16">
        <f t="shared" si="49"/>
        <v>6.66</v>
      </c>
      <c r="H1093" s="40">
        <v>-19.53</v>
      </c>
      <c r="I1093" s="40">
        <v>-40.69</v>
      </c>
      <c r="J1093" s="16">
        <v>30</v>
      </c>
      <c r="K1093" s="16">
        <v>148.30000000000001</v>
      </c>
      <c r="L1093" s="16" t="s">
        <v>151</v>
      </c>
      <c r="M1093" s="82"/>
    </row>
    <row r="1094" spans="1:13" x14ac:dyDescent="0.2">
      <c r="A1094" s="28" t="s">
        <v>391</v>
      </c>
      <c r="B1094" s="28" t="s">
        <v>153</v>
      </c>
      <c r="C1094" s="28">
        <v>6.0000000000000001E-3</v>
      </c>
      <c r="D1094" s="31">
        <v>42382.291666666664</v>
      </c>
      <c r="E1094" s="16">
        <v>1110</v>
      </c>
      <c r="F1094" s="16" t="s">
        <v>153</v>
      </c>
      <c r="G1094" s="16">
        <f t="shared" si="49"/>
        <v>6.66</v>
      </c>
      <c r="H1094" s="40">
        <v>-19.53</v>
      </c>
      <c r="I1094" s="40">
        <v>-40.69</v>
      </c>
      <c r="J1094" s="16">
        <v>30</v>
      </c>
      <c r="K1094" s="16">
        <v>148.30000000000001</v>
      </c>
      <c r="L1094" s="16" t="s">
        <v>151</v>
      </c>
      <c r="M1094" s="82"/>
    </row>
    <row r="1095" spans="1:13" x14ac:dyDescent="0.2">
      <c r="A1095" s="28" t="s">
        <v>391</v>
      </c>
      <c r="B1095" s="28" t="s">
        <v>153</v>
      </c>
      <c r="C1095" s="28">
        <v>7.0000000000000001E-3</v>
      </c>
      <c r="D1095" s="31">
        <v>42379.291666666664</v>
      </c>
      <c r="E1095" s="16">
        <v>1110</v>
      </c>
      <c r="F1095" s="16" t="s">
        <v>153</v>
      </c>
      <c r="G1095" s="16">
        <f t="shared" si="49"/>
        <v>7.7700000000000005</v>
      </c>
      <c r="H1095" s="40">
        <v>-19.53</v>
      </c>
      <c r="I1095" s="40">
        <v>-40.69</v>
      </c>
      <c r="J1095" s="16">
        <v>30</v>
      </c>
      <c r="K1095" s="16">
        <v>148.30000000000001</v>
      </c>
      <c r="L1095" s="16" t="s">
        <v>151</v>
      </c>
      <c r="M1095" s="82"/>
    </row>
    <row r="1096" spans="1:13" x14ac:dyDescent="0.2">
      <c r="A1096" s="28" t="s">
        <v>391</v>
      </c>
      <c r="B1096" s="28" t="s">
        <v>153</v>
      </c>
      <c r="C1096" s="28">
        <v>7.0000000000000001E-3</v>
      </c>
      <c r="D1096" s="31">
        <v>42381.791666666664</v>
      </c>
      <c r="E1096" s="16">
        <v>1110</v>
      </c>
      <c r="F1096" s="16" t="s">
        <v>153</v>
      </c>
      <c r="G1096" s="16">
        <f t="shared" si="49"/>
        <v>7.7700000000000005</v>
      </c>
      <c r="H1096" s="40">
        <v>-19.53</v>
      </c>
      <c r="I1096" s="40">
        <v>-40.69</v>
      </c>
      <c r="J1096" s="16">
        <v>30</v>
      </c>
      <c r="K1096" s="16">
        <v>148.30000000000001</v>
      </c>
      <c r="L1096" s="16" t="s">
        <v>151</v>
      </c>
      <c r="M1096" s="82"/>
    </row>
    <row r="1097" spans="1:13" x14ac:dyDescent="0.2">
      <c r="A1097" s="28" t="s">
        <v>391</v>
      </c>
      <c r="B1097" s="28" t="s">
        <v>153</v>
      </c>
      <c r="C1097" s="28">
        <v>8.0000000000000002E-3</v>
      </c>
      <c r="D1097" s="31">
        <v>42373.291666666664</v>
      </c>
      <c r="E1097" s="16">
        <v>1110</v>
      </c>
      <c r="F1097" s="16" t="s">
        <v>153</v>
      </c>
      <c r="G1097" s="16">
        <f t="shared" si="49"/>
        <v>8.8800000000000008</v>
      </c>
      <c r="H1097" s="40">
        <v>-19.53</v>
      </c>
      <c r="I1097" s="40">
        <v>-40.69</v>
      </c>
      <c r="J1097" s="16">
        <v>30</v>
      </c>
      <c r="K1097" s="16">
        <v>148.30000000000001</v>
      </c>
      <c r="L1097" s="16" t="s">
        <v>151</v>
      </c>
      <c r="M1097" s="82"/>
    </row>
    <row r="1098" spans="1:13" x14ac:dyDescent="0.2">
      <c r="A1098" s="28" t="s">
        <v>391</v>
      </c>
      <c r="B1098" s="28" t="s">
        <v>153</v>
      </c>
      <c r="C1098" s="28">
        <v>8.0000000000000002E-3</v>
      </c>
      <c r="D1098" s="31">
        <v>42383.791666666664</v>
      </c>
      <c r="E1098" s="16">
        <v>1110</v>
      </c>
      <c r="F1098" s="16" t="s">
        <v>153</v>
      </c>
      <c r="G1098" s="16">
        <f t="shared" si="49"/>
        <v>8.8800000000000008</v>
      </c>
      <c r="H1098" s="40">
        <v>-19.53</v>
      </c>
      <c r="I1098" s="40">
        <v>-40.69</v>
      </c>
      <c r="J1098" s="16">
        <v>30</v>
      </c>
      <c r="K1098" s="16">
        <v>148.30000000000001</v>
      </c>
      <c r="L1098" s="16" t="s">
        <v>151</v>
      </c>
      <c r="M1098" s="82"/>
    </row>
    <row r="1099" spans="1:13" x14ac:dyDescent="0.2">
      <c r="A1099" s="28" t="s">
        <v>391</v>
      </c>
      <c r="B1099" s="28" t="s">
        <v>153</v>
      </c>
      <c r="C1099" s="28">
        <v>8.9999999999999993E-3</v>
      </c>
      <c r="D1099" s="31">
        <v>42372.791666666664</v>
      </c>
      <c r="E1099" s="16">
        <v>1110</v>
      </c>
      <c r="F1099" s="16" t="s">
        <v>153</v>
      </c>
      <c r="G1099" s="16">
        <f t="shared" si="49"/>
        <v>9.9899999999999984</v>
      </c>
      <c r="H1099" s="40">
        <v>-19.53</v>
      </c>
      <c r="I1099" s="40">
        <v>-40.69</v>
      </c>
      <c r="J1099" s="16">
        <v>30</v>
      </c>
      <c r="K1099" s="16">
        <v>148.30000000000001</v>
      </c>
      <c r="L1099" s="16" t="s">
        <v>151</v>
      </c>
      <c r="M1099" s="82"/>
    </row>
    <row r="1100" spans="1:13" x14ac:dyDescent="0.2">
      <c r="A1100" s="28" t="s">
        <v>391</v>
      </c>
      <c r="B1100" s="28" t="s">
        <v>153</v>
      </c>
      <c r="C1100" s="28">
        <v>8.9999999999999993E-3</v>
      </c>
      <c r="D1100" s="31">
        <v>42384.291666666664</v>
      </c>
      <c r="E1100" s="16">
        <v>1110</v>
      </c>
      <c r="F1100" s="16" t="s">
        <v>153</v>
      </c>
      <c r="G1100" s="16">
        <f t="shared" si="49"/>
        <v>9.9899999999999984</v>
      </c>
      <c r="H1100" s="40">
        <v>-19.53</v>
      </c>
      <c r="I1100" s="40">
        <v>-40.69</v>
      </c>
      <c r="J1100" s="16">
        <v>30</v>
      </c>
      <c r="K1100" s="16">
        <v>148.30000000000001</v>
      </c>
      <c r="L1100" s="16" t="s">
        <v>151</v>
      </c>
      <c r="M1100" s="82"/>
    </row>
    <row r="1101" spans="1:13" x14ac:dyDescent="0.2">
      <c r="A1101" s="28" t="s">
        <v>391</v>
      </c>
      <c r="B1101" s="28" t="s">
        <v>153</v>
      </c>
      <c r="C1101" s="28">
        <v>0.01</v>
      </c>
      <c r="D1101" s="31">
        <v>42377.291666666664</v>
      </c>
      <c r="E1101" s="16">
        <v>1110</v>
      </c>
      <c r="F1101" s="16" t="s">
        <v>153</v>
      </c>
      <c r="G1101" s="16">
        <f t="shared" si="49"/>
        <v>11.1</v>
      </c>
      <c r="H1101" s="40">
        <v>-19.53</v>
      </c>
      <c r="I1101" s="40">
        <v>-40.69</v>
      </c>
      <c r="J1101" s="16">
        <v>30</v>
      </c>
      <c r="K1101" s="16">
        <v>148.30000000000001</v>
      </c>
      <c r="L1101" s="16" t="s">
        <v>151</v>
      </c>
      <c r="M1101" s="82"/>
    </row>
    <row r="1102" spans="1:13" x14ac:dyDescent="0.2">
      <c r="A1102" s="28" t="s">
        <v>391</v>
      </c>
      <c r="B1102" s="28" t="s">
        <v>153</v>
      </c>
      <c r="C1102" s="28">
        <v>0.01</v>
      </c>
      <c r="D1102" s="31">
        <v>42384.791666666664</v>
      </c>
      <c r="E1102" s="16">
        <v>1110</v>
      </c>
      <c r="F1102" s="16" t="s">
        <v>153</v>
      </c>
      <c r="G1102" s="16">
        <f t="shared" si="49"/>
        <v>11.1</v>
      </c>
      <c r="H1102" s="40">
        <v>-19.53</v>
      </c>
      <c r="I1102" s="40">
        <v>-40.69</v>
      </c>
      <c r="J1102" s="16">
        <v>30</v>
      </c>
      <c r="K1102" s="16">
        <v>148.30000000000001</v>
      </c>
      <c r="L1102" s="16" t="s">
        <v>151</v>
      </c>
      <c r="M1102" s="82"/>
    </row>
    <row r="1103" spans="1:13" x14ac:dyDescent="0.2">
      <c r="A1103" s="28" t="s">
        <v>391</v>
      </c>
      <c r="B1103" s="28" t="s">
        <v>153</v>
      </c>
      <c r="C1103" s="28">
        <v>0.01</v>
      </c>
      <c r="D1103" s="31">
        <v>42385.291666666664</v>
      </c>
      <c r="E1103" s="16">
        <v>1110</v>
      </c>
      <c r="F1103" s="16" t="s">
        <v>153</v>
      </c>
      <c r="G1103" s="16">
        <f t="shared" si="49"/>
        <v>11.1</v>
      </c>
      <c r="H1103" s="40">
        <v>-19.53</v>
      </c>
      <c r="I1103" s="40">
        <v>-40.69</v>
      </c>
      <c r="J1103" s="16">
        <v>30</v>
      </c>
      <c r="K1103" s="16">
        <v>148.30000000000001</v>
      </c>
      <c r="L1103" s="16" t="s">
        <v>151</v>
      </c>
      <c r="M1103" s="82"/>
    </row>
    <row r="1104" spans="1:13" x14ac:dyDescent="0.2">
      <c r="A1104" s="28" t="s">
        <v>391</v>
      </c>
      <c r="B1104" s="28" t="s">
        <v>153</v>
      </c>
      <c r="C1104" s="28">
        <v>1.0999999999999999E-2</v>
      </c>
      <c r="D1104" s="31">
        <v>42380.791666666664</v>
      </c>
      <c r="E1104" s="16">
        <v>1110</v>
      </c>
      <c r="F1104" s="16" t="s">
        <v>153</v>
      </c>
      <c r="G1104" s="16">
        <f t="shared" si="49"/>
        <v>12.209999999999999</v>
      </c>
      <c r="H1104" s="40">
        <v>-19.53</v>
      </c>
      <c r="I1104" s="40">
        <v>-40.69</v>
      </c>
      <c r="J1104" s="16">
        <v>30</v>
      </c>
      <c r="K1104" s="16">
        <v>148.30000000000001</v>
      </c>
      <c r="L1104" s="16" t="s">
        <v>151</v>
      </c>
      <c r="M1104" s="82"/>
    </row>
    <row r="1105" spans="1:13" x14ac:dyDescent="0.2">
      <c r="A1105" s="28" t="s">
        <v>391</v>
      </c>
      <c r="B1105" s="28" t="s">
        <v>153</v>
      </c>
      <c r="C1105" s="28">
        <v>1.0999999999999999E-2</v>
      </c>
      <c r="D1105" s="31">
        <v>42386.291666666664</v>
      </c>
      <c r="E1105" s="16">
        <v>1110</v>
      </c>
      <c r="F1105" s="16" t="s">
        <v>153</v>
      </c>
      <c r="G1105" s="16">
        <f t="shared" si="49"/>
        <v>12.209999999999999</v>
      </c>
      <c r="H1105" s="40">
        <v>-19.53</v>
      </c>
      <c r="I1105" s="40">
        <v>-40.69</v>
      </c>
      <c r="J1105" s="16">
        <v>30</v>
      </c>
      <c r="K1105" s="16">
        <v>148.30000000000001</v>
      </c>
      <c r="L1105" s="16" t="s">
        <v>151</v>
      </c>
      <c r="M1105" s="82"/>
    </row>
    <row r="1106" spans="1:13" x14ac:dyDescent="0.2">
      <c r="A1106" s="28" t="s">
        <v>391</v>
      </c>
      <c r="B1106" s="28" t="s">
        <v>153</v>
      </c>
      <c r="C1106" s="28">
        <v>1.0999999999999999E-2</v>
      </c>
      <c r="D1106" s="31">
        <v>42387.791666666664</v>
      </c>
      <c r="E1106" s="16">
        <v>1110</v>
      </c>
      <c r="F1106" s="16" t="s">
        <v>153</v>
      </c>
      <c r="G1106" s="16">
        <f t="shared" si="49"/>
        <v>12.209999999999999</v>
      </c>
      <c r="H1106" s="40">
        <v>-19.53</v>
      </c>
      <c r="I1106" s="40">
        <v>-40.69</v>
      </c>
      <c r="J1106" s="16">
        <v>30</v>
      </c>
      <c r="K1106" s="16">
        <v>148.30000000000001</v>
      </c>
      <c r="L1106" s="16" t="s">
        <v>151</v>
      </c>
      <c r="M1106" s="82"/>
    </row>
    <row r="1107" spans="1:13" x14ac:dyDescent="0.2">
      <c r="A1107" s="28" t="s">
        <v>391</v>
      </c>
      <c r="B1107" s="28" t="s">
        <v>153</v>
      </c>
      <c r="C1107" s="28">
        <v>1.0999999999999999E-2</v>
      </c>
      <c r="D1107" s="31">
        <v>42392.791666666664</v>
      </c>
      <c r="E1107" s="16">
        <v>1110</v>
      </c>
      <c r="F1107" s="16" t="s">
        <v>153</v>
      </c>
      <c r="G1107" s="16">
        <f t="shared" si="49"/>
        <v>12.209999999999999</v>
      </c>
      <c r="H1107" s="40">
        <v>-19.54</v>
      </c>
      <c r="I1107" s="40">
        <v>-40.69</v>
      </c>
      <c r="J1107" s="16">
        <v>30</v>
      </c>
      <c r="K1107" s="16">
        <v>148.30000000000001</v>
      </c>
      <c r="L1107" s="16" t="s">
        <v>151</v>
      </c>
      <c r="M1107" s="82"/>
    </row>
    <row r="1108" spans="1:13" x14ac:dyDescent="0.2">
      <c r="A1108" s="28" t="s">
        <v>391</v>
      </c>
      <c r="B1108" s="28" t="s">
        <v>153</v>
      </c>
      <c r="C1108" s="28">
        <v>3.1E-2</v>
      </c>
      <c r="D1108" s="31">
        <v>42439.291666666664</v>
      </c>
      <c r="E1108" s="16">
        <v>403</v>
      </c>
      <c r="F1108" s="16" t="s">
        <v>153</v>
      </c>
      <c r="G1108" s="16">
        <f t="shared" si="49"/>
        <v>12.493</v>
      </c>
      <c r="H1108" s="40">
        <v>-19.53</v>
      </c>
      <c r="I1108" s="40">
        <v>-40.69</v>
      </c>
      <c r="J1108" s="16">
        <v>30</v>
      </c>
      <c r="K1108" s="16">
        <v>8.1</v>
      </c>
      <c r="L1108" s="16" t="s">
        <v>151</v>
      </c>
      <c r="M1108" s="82"/>
    </row>
    <row r="1109" spans="1:13" x14ac:dyDescent="0.2">
      <c r="A1109" s="28" t="s">
        <v>391</v>
      </c>
      <c r="B1109" s="28" t="s">
        <v>153</v>
      </c>
      <c r="C1109" s="28">
        <v>1.2999999999999999E-2</v>
      </c>
      <c r="D1109" s="31">
        <v>42382.791666666664</v>
      </c>
      <c r="E1109" s="16">
        <v>1110</v>
      </c>
      <c r="F1109" s="16" t="s">
        <v>153</v>
      </c>
      <c r="G1109" s="16">
        <f t="shared" si="49"/>
        <v>14.43</v>
      </c>
      <c r="H1109" s="40">
        <v>-19.53</v>
      </c>
      <c r="I1109" s="40">
        <v>-40.69</v>
      </c>
      <c r="J1109" s="16">
        <v>30</v>
      </c>
      <c r="K1109" s="16">
        <v>148.30000000000001</v>
      </c>
      <c r="L1109" s="16" t="s">
        <v>151</v>
      </c>
      <c r="M1109" s="82"/>
    </row>
    <row r="1110" spans="1:13" x14ac:dyDescent="0.2">
      <c r="A1110" s="28" t="s">
        <v>391</v>
      </c>
      <c r="B1110" s="28" t="s">
        <v>153</v>
      </c>
      <c r="C1110" s="28">
        <v>1.2999999999999999E-2</v>
      </c>
      <c r="D1110" s="31">
        <v>42385.791666666664</v>
      </c>
      <c r="E1110" s="16">
        <v>1110</v>
      </c>
      <c r="F1110" s="16" t="s">
        <v>153</v>
      </c>
      <c r="G1110" s="16">
        <f t="shared" si="49"/>
        <v>14.43</v>
      </c>
      <c r="H1110" s="40">
        <v>-19.53</v>
      </c>
      <c r="I1110" s="40">
        <v>-40.69</v>
      </c>
      <c r="J1110" s="16">
        <v>30</v>
      </c>
      <c r="K1110" s="16">
        <v>148.30000000000001</v>
      </c>
      <c r="L1110" s="16" t="s">
        <v>151</v>
      </c>
      <c r="M1110" s="82"/>
    </row>
    <row r="1111" spans="1:13" x14ac:dyDescent="0.2">
      <c r="A1111" s="28" t="s">
        <v>391</v>
      </c>
      <c r="B1111" s="28" t="s">
        <v>153</v>
      </c>
      <c r="C1111" s="28">
        <v>1.2999999999999999E-2</v>
      </c>
      <c r="D1111" s="31">
        <v>42387.291666666664</v>
      </c>
      <c r="E1111" s="16">
        <v>1110</v>
      </c>
      <c r="F1111" s="16" t="s">
        <v>153</v>
      </c>
      <c r="G1111" s="16">
        <f t="shared" si="49"/>
        <v>14.43</v>
      </c>
      <c r="H1111" s="40">
        <v>-19.53</v>
      </c>
      <c r="I1111" s="40">
        <v>-40.69</v>
      </c>
      <c r="J1111" s="16">
        <v>30</v>
      </c>
      <c r="K1111" s="16">
        <v>148.30000000000001</v>
      </c>
      <c r="L1111" s="16" t="s">
        <v>151</v>
      </c>
      <c r="M1111" s="82"/>
    </row>
    <row r="1112" spans="1:13" x14ac:dyDescent="0.2">
      <c r="A1112" s="28" t="s">
        <v>391</v>
      </c>
      <c r="B1112" s="28" t="s">
        <v>153</v>
      </c>
      <c r="C1112" s="28">
        <v>1.4E-2</v>
      </c>
      <c r="D1112" s="31">
        <v>42381.291666666664</v>
      </c>
      <c r="E1112" s="16">
        <v>1110</v>
      </c>
      <c r="F1112" s="16" t="s">
        <v>153</v>
      </c>
      <c r="G1112" s="16">
        <f t="shared" si="49"/>
        <v>15.540000000000001</v>
      </c>
      <c r="H1112" s="40">
        <v>-19.53</v>
      </c>
      <c r="I1112" s="40">
        <v>-40.69</v>
      </c>
      <c r="J1112" s="16">
        <v>30</v>
      </c>
      <c r="K1112" s="16">
        <v>148.30000000000001</v>
      </c>
      <c r="L1112" s="16" t="s">
        <v>151</v>
      </c>
      <c r="M1112" s="82"/>
    </row>
    <row r="1113" spans="1:13" x14ac:dyDescent="0.2">
      <c r="A1113" s="28" t="s">
        <v>391</v>
      </c>
      <c r="B1113" s="28" t="s">
        <v>153</v>
      </c>
      <c r="C1113" s="28">
        <v>1.4E-2</v>
      </c>
      <c r="D1113" s="31">
        <v>42388.291666666664</v>
      </c>
      <c r="E1113" s="16">
        <v>1110</v>
      </c>
      <c r="F1113" s="16" t="s">
        <v>153</v>
      </c>
      <c r="G1113" s="16">
        <f t="shared" si="49"/>
        <v>15.540000000000001</v>
      </c>
      <c r="H1113" s="40">
        <v>-19.53</v>
      </c>
      <c r="I1113" s="40">
        <v>-40.69</v>
      </c>
      <c r="J1113" s="16">
        <v>30</v>
      </c>
      <c r="K1113" s="16">
        <v>148.30000000000001</v>
      </c>
      <c r="L1113" s="16" t="s">
        <v>151</v>
      </c>
      <c r="M1113" s="82"/>
    </row>
    <row r="1114" spans="1:13" x14ac:dyDescent="0.2">
      <c r="A1114" s="28" t="s">
        <v>391</v>
      </c>
      <c r="B1114" s="28" t="s">
        <v>153</v>
      </c>
      <c r="C1114" s="28">
        <v>1.4999999999999999E-2</v>
      </c>
      <c r="D1114" s="31">
        <v>42383.291666666664</v>
      </c>
      <c r="E1114" s="16">
        <v>1110</v>
      </c>
      <c r="F1114" s="16" t="s">
        <v>153</v>
      </c>
      <c r="G1114" s="16">
        <f t="shared" si="49"/>
        <v>16.649999999999999</v>
      </c>
      <c r="H1114" s="40">
        <v>-19.53</v>
      </c>
      <c r="I1114" s="40">
        <v>-40.69</v>
      </c>
      <c r="J1114" s="16">
        <v>30</v>
      </c>
      <c r="K1114" s="16">
        <v>148.30000000000001</v>
      </c>
      <c r="L1114" s="16" t="s">
        <v>151</v>
      </c>
      <c r="M1114" s="82"/>
    </row>
    <row r="1115" spans="1:13" x14ac:dyDescent="0.2">
      <c r="A1115" s="28" t="s">
        <v>391</v>
      </c>
      <c r="B1115" s="28" t="s">
        <v>153</v>
      </c>
      <c r="C1115" s="28">
        <v>1.7000000000000001E-2</v>
      </c>
      <c r="D1115" s="31">
        <v>42375.291666666664</v>
      </c>
      <c r="E1115" s="16">
        <v>1110</v>
      </c>
      <c r="F1115" s="16" t="s">
        <v>153</v>
      </c>
      <c r="G1115" s="16">
        <f t="shared" si="49"/>
        <v>18.87</v>
      </c>
      <c r="H1115" s="40">
        <v>-19.53</v>
      </c>
      <c r="I1115" s="40">
        <v>-40.69</v>
      </c>
      <c r="J1115" s="16">
        <v>30</v>
      </c>
      <c r="K1115" s="16">
        <v>148.30000000000001</v>
      </c>
      <c r="L1115" s="16" t="s">
        <v>151</v>
      </c>
      <c r="M1115" s="82"/>
    </row>
    <row r="1116" spans="1:13" x14ac:dyDescent="0.2">
      <c r="A1116" s="28" t="s">
        <v>391</v>
      </c>
      <c r="B1116" s="28" t="s">
        <v>153</v>
      </c>
      <c r="C1116" s="28">
        <v>1.7000000000000001E-2</v>
      </c>
      <c r="D1116" s="31">
        <v>42376.791666666664</v>
      </c>
      <c r="E1116" s="16">
        <v>1110</v>
      </c>
      <c r="F1116" s="16" t="s">
        <v>153</v>
      </c>
      <c r="G1116" s="16">
        <f t="shared" si="49"/>
        <v>18.87</v>
      </c>
      <c r="H1116" s="40">
        <v>-19.53</v>
      </c>
      <c r="I1116" s="40">
        <v>-40.69</v>
      </c>
      <c r="J1116" s="16">
        <v>30</v>
      </c>
      <c r="K1116" s="16">
        <v>148.30000000000001</v>
      </c>
      <c r="L1116" s="16" t="s">
        <v>151</v>
      </c>
      <c r="M1116" s="82"/>
    </row>
    <row r="1117" spans="1:13" x14ac:dyDescent="0.2">
      <c r="A1117" s="28" t="s">
        <v>391</v>
      </c>
      <c r="B1117" s="28" t="s">
        <v>153</v>
      </c>
      <c r="C1117" s="28">
        <v>1.7999999999999999E-2</v>
      </c>
      <c r="D1117" s="31">
        <v>42374.791666666664</v>
      </c>
      <c r="E1117" s="16">
        <v>1110</v>
      </c>
      <c r="F1117" s="16" t="s">
        <v>153</v>
      </c>
      <c r="G1117" s="16">
        <f t="shared" si="49"/>
        <v>19.979999999999997</v>
      </c>
      <c r="H1117" s="40">
        <v>-19.53</v>
      </c>
      <c r="I1117" s="40">
        <v>-40.69</v>
      </c>
      <c r="J1117" s="16">
        <v>30</v>
      </c>
      <c r="K1117" s="16">
        <v>148.30000000000001</v>
      </c>
      <c r="L1117" s="16" t="s">
        <v>151</v>
      </c>
      <c r="M1117" s="82"/>
    </row>
    <row r="1118" spans="1:13" x14ac:dyDescent="0.2">
      <c r="A1118" s="28" t="s">
        <v>391</v>
      </c>
      <c r="B1118" s="28" t="s">
        <v>153</v>
      </c>
      <c r="C1118" s="28">
        <v>1.9E-2</v>
      </c>
      <c r="D1118" s="31">
        <v>42379.791666666664</v>
      </c>
      <c r="E1118" s="16">
        <v>1110</v>
      </c>
      <c r="F1118" s="16" t="s">
        <v>153</v>
      </c>
      <c r="G1118" s="16">
        <f t="shared" si="49"/>
        <v>21.09</v>
      </c>
      <c r="H1118" s="40">
        <v>-19.53</v>
      </c>
      <c r="I1118" s="40">
        <v>-40.69</v>
      </c>
      <c r="J1118" s="16">
        <v>30</v>
      </c>
      <c r="K1118" s="16">
        <v>148.30000000000001</v>
      </c>
      <c r="L1118" s="16" t="s">
        <v>151</v>
      </c>
      <c r="M1118" s="82"/>
    </row>
    <row r="1119" spans="1:13" x14ac:dyDescent="0.2">
      <c r="A1119" s="28" t="s">
        <v>391</v>
      </c>
      <c r="B1119" s="28" t="s">
        <v>153</v>
      </c>
      <c r="C1119" s="28">
        <v>1.9E-2</v>
      </c>
      <c r="D1119" s="31">
        <v>42391.791666666664</v>
      </c>
      <c r="E1119" s="16">
        <v>1110</v>
      </c>
      <c r="F1119" s="16" t="s">
        <v>153</v>
      </c>
      <c r="G1119" s="16">
        <f t="shared" si="49"/>
        <v>21.09</v>
      </c>
      <c r="H1119" s="40">
        <v>-19.53</v>
      </c>
      <c r="I1119" s="40">
        <v>-40.69</v>
      </c>
      <c r="J1119" s="16">
        <v>30</v>
      </c>
      <c r="K1119" s="16">
        <v>148.30000000000001</v>
      </c>
      <c r="L1119" s="16" t="s">
        <v>151</v>
      </c>
      <c r="M1119" s="82"/>
    </row>
    <row r="1120" spans="1:13" x14ac:dyDescent="0.2">
      <c r="A1120" s="28" t="s">
        <v>391</v>
      </c>
      <c r="B1120" s="28" t="s">
        <v>153</v>
      </c>
      <c r="C1120" s="28">
        <v>0.02</v>
      </c>
      <c r="D1120" s="31">
        <v>42392.291666666664</v>
      </c>
      <c r="E1120" s="16">
        <v>1110</v>
      </c>
      <c r="F1120" s="16" t="s">
        <v>153</v>
      </c>
      <c r="G1120" s="16">
        <f t="shared" ref="G1120:G1136" si="50">E1120*C1120</f>
        <v>22.2</v>
      </c>
      <c r="H1120" s="40">
        <v>-19.53</v>
      </c>
      <c r="I1120" s="40">
        <v>-40.69</v>
      </c>
      <c r="J1120" s="16">
        <v>30</v>
      </c>
      <c r="K1120" s="16">
        <v>148.30000000000001</v>
      </c>
      <c r="L1120" s="16" t="s">
        <v>151</v>
      </c>
      <c r="M1120" s="82"/>
    </row>
    <row r="1121" spans="1:13" x14ac:dyDescent="0.2">
      <c r="A1121" s="28" t="s">
        <v>391</v>
      </c>
      <c r="B1121" s="28" t="s">
        <v>153</v>
      </c>
      <c r="C1121" s="28">
        <v>2.1000000000000001E-2</v>
      </c>
      <c r="D1121" s="31">
        <v>42380.291666666664</v>
      </c>
      <c r="E1121" s="16">
        <v>1110</v>
      </c>
      <c r="F1121" s="16" t="s">
        <v>153</v>
      </c>
      <c r="G1121" s="16">
        <f t="shared" si="50"/>
        <v>23.310000000000002</v>
      </c>
      <c r="H1121" s="40">
        <v>-19.53</v>
      </c>
      <c r="I1121" s="40">
        <v>-40.69</v>
      </c>
      <c r="J1121" s="16">
        <v>30</v>
      </c>
      <c r="K1121" s="16">
        <v>148.30000000000001</v>
      </c>
      <c r="L1121" s="16" t="s">
        <v>151</v>
      </c>
      <c r="M1121" s="82"/>
    </row>
    <row r="1122" spans="1:13" x14ac:dyDescent="0.2">
      <c r="A1122" s="28" t="s">
        <v>391</v>
      </c>
      <c r="B1122" s="28" t="s">
        <v>153</v>
      </c>
      <c r="C1122" s="28">
        <v>2.3E-2</v>
      </c>
      <c r="D1122" s="31">
        <v>42390.791666666664</v>
      </c>
      <c r="E1122" s="16">
        <v>1110</v>
      </c>
      <c r="F1122" s="16" t="s">
        <v>153</v>
      </c>
      <c r="G1122" s="16">
        <f t="shared" si="50"/>
        <v>25.53</v>
      </c>
      <c r="H1122" s="40">
        <v>-19.53</v>
      </c>
      <c r="I1122" s="40">
        <v>-40.69</v>
      </c>
      <c r="J1122" s="16">
        <v>30</v>
      </c>
      <c r="K1122" s="16">
        <v>148.30000000000001</v>
      </c>
      <c r="L1122" s="16" t="s">
        <v>151</v>
      </c>
      <c r="M1122" s="82"/>
    </row>
    <row r="1123" spans="1:13" x14ac:dyDescent="0.2">
      <c r="A1123" s="28" t="s">
        <v>391</v>
      </c>
      <c r="B1123" s="28" t="s">
        <v>153</v>
      </c>
      <c r="C1123" s="28">
        <v>2.5000000000000001E-2</v>
      </c>
      <c r="D1123" s="31">
        <v>42370.791666666664</v>
      </c>
      <c r="E1123" s="16">
        <v>1110</v>
      </c>
      <c r="F1123" s="16" t="s">
        <v>153</v>
      </c>
      <c r="G1123" s="16">
        <f t="shared" si="50"/>
        <v>27.75</v>
      </c>
      <c r="H1123" s="40">
        <v>-19.53</v>
      </c>
      <c r="I1123" s="40">
        <v>-40.69</v>
      </c>
      <c r="J1123" s="16">
        <v>30</v>
      </c>
      <c r="K1123" s="16">
        <v>148.30000000000001</v>
      </c>
      <c r="L1123" s="16" t="s">
        <v>151</v>
      </c>
      <c r="M1123" s="82"/>
    </row>
    <row r="1124" spans="1:13" x14ac:dyDescent="0.2">
      <c r="A1124" s="28" t="s">
        <v>391</v>
      </c>
      <c r="B1124" s="28" t="s">
        <v>153</v>
      </c>
      <c r="C1124" s="28">
        <v>2.5999999999999999E-2</v>
      </c>
      <c r="D1124" s="31">
        <v>42386.791666666664</v>
      </c>
      <c r="E1124" s="16">
        <v>1110</v>
      </c>
      <c r="F1124" s="16" t="s">
        <v>153</v>
      </c>
      <c r="G1124" s="16">
        <f t="shared" si="50"/>
        <v>28.86</v>
      </c>
      <c r="H1124" s="40">
        <v>-19.53</v>
      </c>
      <c r="I1124" s="40">
        <v>-40.69</v>
      </c>
      <c r="J1124" s="16">
        <v>30</v>
      </c>
      <c r="K1124" s="16">
        <v>148.30000000000001</v>
      </c>
      <c r="L1124" s="16" t="s">
        <v>151</v>
      </c>
      <c r="M1124" s="82"/>
    </row>
    <row r="1125" spans="1:13" x14ac:dyDescent="0.2">
      <c r="A1125" s="28" t="s">
        <v>391</v>
      </c>
      <c r="B1125" s="28" t="s">
        <v>153</v>
      </c>
      <c r="C1125" s="28">
        <v>2.63E-2</v>
      </c>
      <c r="D1125" s="31">
        <v>42395.291666666664</v>
      </c>
      <c r="E1125" s="16">
        <v>1110</v>
      </c>
      <c r="F1125" s="16" t="s">
        <v>153</v>
      </c>
      <c r="G1125" s="16">
        <f t="shared" si="50"/>
        <v>29.193000000000001</v>
      </c>
      <c r="H1125" s="40">
        <v>-19.54</v>
      </c>
      <c r="I1125" s="40">
        <v>-40.69</v>
      </c>
      <c r="J1125" s="16">
        <v>30</v>
      </c>
      <c r="K1125" s="16">
        <v>148.30000000000001</v>
      </c>
      <c r="L1125" s="16" t="s">
        <v>151</v>
      </c>
      <c r="M1125" s="82"/>
    </row>
    <row r="1126" spans="1:13" x14ac:dyDescent="0.2">
      <c r="A1126" s="28" t="s">
        <v>391</v>
      </c>
      <c r="B1126" s="28" t="s">
        <v>153</v>
      </c>
      <c r="C1126" s="28">
        <v>2.7E-2</v>
      </c>
      <c r="D1126" s="31">
        <v>42372.291666666664</v>
      </c>
      <c r="E1126" s="16">
        <v>1110</v>
      </c>
      <c r="F1126" s="16" t="s">
        <v>153</v>
      </c>
      <c r="G1126" s="16">
        <f t="shared" si="50"/>
        <v>29.97</v>
      </c>
      <c r="H1126" s="40">
        <v>-19.53</v>
      </c>
      <c r="I1126" s="40">
        <v>-40.69</v>
      </c>
      <c r="J1126" s="16">
        <v>30</v>
      </c>
      <c r="K1126" s="16">
        <v>148.30000000000001</v>
      </c>
      <c r="L1126" s="16" t="s">
        <v>151</v>
      </c>
      <c r="M1126" s="82"/>
    </row>
    <row r="1127" spans="1:13" x14ac:dyDescent="0.2">
      <c r="A1127" s="28" t="s">
        <v>391</v>
      </c>
      <c r="B1127" s="28" t="s">
        <v>153</v>
      </c>
      <c r="C1127" s="28">
        <v>2.7E-2</v>
      </c>
      <c r="D1127" s="31">
        <v>42376.291666666664</v>
      </c>
      <c r="E1127" s="16">
        <v>1110</v>
      </c>
      <c r="F1127" s="16" t="s">
        <v>153</v>
      </c>
      <c r="G1127" s="16">
        <f t="shared" si="50"/>
        <v>29.97</v>
      </c>
      <c r="H1127" s="40">
        <v>-19.53</v>
      </c>
      <c r="I1127" s="40">
        <v>-40.69</v>
      </c>
      <c r="J1127" s="16">
        <v>30</v>
      </c>
      <c r="K1127" s="16">
        <v>148.30000000000001</v>
      </c>
      <c r="L1127" s="16" t="s">
        <v>151</v>
      </c>
      <c r="M1127" s="82"/>
    </row>
    <row r="1128" spans="1:13" x14ac:dyDescent="0.2">
      <c r="A1128" s="28" t="s">
        <v>391</v>
      </c>
      <c r="B1128" s="28" t="s">
        <v>153</v>
      </c>
      <c r="C1128" s="28">
        <v>2.7E-2</v>
      </c>
      <c r="D1128" s="31">
        <v>42391.291666666664</v>
      </c>
      <c r="E1128" s="16">
        <v>1110</v>
      </c>
      <c r="F1128" s="16" t="s">
        <v>153</v>
      </c>
      <c r="G1128" s="16">
        <f t="shared" si="50"/>
        <v>29.97</v>
      </c>
      <c r="H1128" s="40">
        <v>-19.53</v>
      </c>
      <c r="I1128" s="40">
        <v>-40.69</v>
      </c>
      <c r="J1128" s="16">
        <v>30</v>
      </c>
      <c r="K1128" s="16">
        <v>148.30000000000001</v>
      </c>
      <c r="L1128" s="16" t="s">
        <v>151</v>
      </c>
      <c r="M1128" s="82"/>
    </row>
    <row r="1129" spans="1:13" x14ac:dyDescent="0.2">
      <c r="A1129" s="28" t="s">
        <v>391</v>
      </c>
      <c r="B1129" s="28" t="s">
        <v>153</v>
      </c>
      <c r="C1129" s="28">
        <v>2.8000000000000001E-2</v>
      </c>
      <c r="D1129" s="31">
        <v>42371.791666666664</v>
      </c>
      <c r="E1129" s="16">
        <v>1110</v>
      </c>
      <c r="F1129" s="16" t="s">
        <v>153</v>
      </c>
      <c r="G1129" s="16">
        <f t="shared" si="50"/>
        <v>31.080000000000002</v>
      </c>
      <c r="H1129" s="40">
        <v>-19.53</v>
      </c>
      <c r="I1129" s="40">
        <v>-40.69</v>
      </c>
      <c r="J1129" s="16">
        <v>30</v>
      </c>
      <c r="K1129" s="16">
        <v>148.30000000000001</v>
      </c>
      <c r="L1129" s="16" t="s">
        <v>151</v>
      </c>
      <c r="M1129" s="82"/>
    </row>
    <row r="1130" spans="1:13" x14ac:dyDescent="0.2">
      <c r="A1130" s="28" t="s">
        <v>391</v>
      </c>
      <c r="B1130" s="28" t="s">
        <v>153</v>
      </c>
      <c r="C1130" s="28">
        <v>2.8000000000000001E-2</v>
      </c>
      <c r="D1130" s="31">
        <v>42373.791666666664</v>
      </c>
      <c r="E1130" s="16">
        <v>1110</v>
      </c>
      <c r="F1130" s="16" t="s">
        <v>153</v>
      </c>
      <c r="G1130" s="16">
        <f t="shared" si="50"/>
        <v>31.080000000000002</v>
      </c>
      <c r="H1130" s="40">
        <v>-19.53</v>
      </c>
      <c r="I1130" s="40">
        <v>-40.69</v>
      </c>
      <c r="J1130" s="16">
        <v>30</v>
      </c>
      <c r="K1130" s="16">
        <v>148.30000000000001</v>
      </c>
      <c r="L1130" s="16" t="s">
        <v>151</v>
      </c>
      <c r="M1130" s="82"/>
    </row>
    <row r="1131" spans="1:13" x14ac:dyDescent="0.2">
      <c r="A1131" s="28" t="s">
        <v>391</v>
      </c>
      <c r="B1131" s="28" t="s">
        <v>153</v>
      </c>
      <c r="C1131" s="28">
        <v>2.8000000000000001E-2</v>
      </c>
      <c r="D1131" s="31">
        <v>42389.291666666664</v>
      </c>
      <c r="E1131" s="16">
        <v>1110</v>
      </c>
      <c r="F1131" s="16" t="s">
        <v>153</v>
      </c>
      <c r="G1131" s="16">
        <f t="shared" si="50"/>
        <v>31.080000000000002</v>
      </c>
      <c r="H1131" s="40">
        <v>-19.53</v>
      </c>
      <c r="I1131" s="40">
        <v>-40.69</v>
      </c>
      <c r="J1131" s="16">
        <v>30</v>
      </c>
      <c r="K1131" s="16">
        <v>148.30000000000001</v>
      </c>
      <c r="L1131" s="16" t="s">
        <v>151</v>
      </c>
      <c r="M1131" s="82"/>
    </row>
    <row r="1132" spans="1:13" x14ac:dyDescent="0.2">
      <c r="A1132" s="28" t="s">
        <v>391</v>
      </c>
      <c r="B1132" s="28" t="s">
        <v>153</v>
      </c>
      <c r="C1132" s="28">
        <v>2.9000000000000001E-2</v>
      </c>
      <c r="D1132" s="31">
        <v>42375.791666666664</v>
      </c>
      <c r="E1132" s="16">
        <v>1110</v>
      </c>
      <c r="F1132" s="16" t="s">
        <v>153</v>
      </c>
      <c r="G1132" s="16">
        <f t="shared" si="50"/>
        <v>32.190000000000005</v>
      </c>
      <c r="H1132" s="40">
        <v>-19.53</v>
      </c>
      <c r="I1132" s="40">
        <v>-40.69</v>
      </c>
      <c r="J1132" s="16">
        <v>30</v>
      </c>
      <c r="K1132" s="16">
        <v>148.30000000000001</v>
      </c>
      <c r="L1132" s="16" t="s">
        <v>151</v>
      </c>
      <c r="M1132" s="82"/>
    </row>
    <row r="1133" spans="1:13" x14ac:dyDescent="0.2">
      <c r="A1133" s="28" t="s">
        <v>391</v>
      </c>
      <c r="B1133" s="28" t="s">
        <v>153</v>
      </c>
      <c r="C1133" s="28">
        <v>0.03</v>
      </c>
      <c r="D1133" s="31">
        <v>42371.291666666664</v>
      </c>
      <c r="E1133" s="16">
        <v>1110</v>
      </c>
      <c r="F1133" s="16" t="s">
        <v>153</v>
      </c>
      <c r="G1133" s="16">
        <f t="shared" si="50"/>
        <v>33.299999999999997</v>
      </c>
      <c r="H1133" s="40">
        <v>-19.53</v>
      </c>
      <c r="I1133" s="40">
        <v>-40.69</v>
      </c>
      <c r="J1133" s="16">
        <v>30</v>
      </c>
      <c r="K1133" s="16">
        <v>148.30000000000001</v>
      </c>
      <c r="L1133" s="16" t="s">
        <v>151</v>
      </c>
      <c r="M1133" s="82"/>
    </row>
    <row r="1134" spans="1:13" x14ac:dyDescent="0.2">
      <c r="A1134" s="28" t="s">
        <v>391</v>
      </c>
      <c r="B1134" s="28" t="s">
        <v>153</v>
      </c>
      <c r="C1134" s="28">
        <v>0.03</v>
      </c>
      <c r="D1134" s="31">
        <v>42374.291666666664</v>
      </c>
      <c r="E1134" s="16">
        <v>1110</v>
      </c>
      <c r="F1134" s="16" t="s">
        <v>153</v>
      </c>
      <c r="G1134" s="16">
        <f t="shared" si="50"/>
        <v>33.299999999999997</v>
      </c>
      <c r="H1134" s="40">
        <v>-19.53</v>
      </c>
      <c r="I1134" s="40">
        <v>-40.69</v>
      </c>
      <c r="J1134" s="16">
        <v>30</v>
      </c>
      <c r="K1134" s="16">
        <v>148.30000000000001</v>
      </c>
      <c r="L1134" s="16" t="s">
        <v>151</v>
      </c>
      <c r="M1134" s="82"/>
    </row>
    <row r="1135" spans="1:13" x14ac:dyDescent="0.2">
      <c r="A1135" s="28" t="s">
        <v>391</v>
      </c>
      <c r="B1135" s="28" t="s">
        <v>153</v>
      </c>
      <c r="C1135" s="28">
        <v>0.03</v>
      </c>
      <c r="D1135" s="31">
        <v>42388.791666666664</v>
      </c>
      <c r="E1135" s="16">
        <v>1110</v>
      </c>
      <c r="F1135" s="16" t="s">
        <v>153</v>
      </c>
      <c r="G1135" s="16">
        <f t="shared" si="50"/>
        <v>33.299999999999997</v>
      </c>
      <c r="H1135" s="40">
        <v>-19.53</v>
      </c>
      <c r="I1135" s="40">
        <v>-40.69</v>
      </c>
      <c r="J1135" s="16">
        <v>30</v>
      </c>
      <c r="K1135" s="16">
        <v>148.30000000000001</v>
      </c>
      <c r="L1135" s="16" t="s">
        <v>151</v>
      </c>
      <c r="M1135" s="82"/>
    </row>
    <row r="1136" spans="1:13" x14ac:dyDescent="0.2">
      <c r="A1136" s="28" t="s">
        <v>391</v>
      </c>
      <c r="B1136" s="28" t="s">
        <v>153</v>
      </c>
      <c r="C1136" s="28">
        <v>3.3399999999999999E-2</v>
      </c>
      <c r="D1136" s="31">
        <v>42395.791666666664</v>
      </c>
      <c r="E1136" s="16">
        <v>1110</v>
      </c>
      <c r="F1136" s="16" t="s">
        <v>153</v>
      </c>
      <c r="G1136" s="16">
        <f t="shared" si="50"/>
        <v>37.073999999999998</v>
      </c>
      <c r="H1136" s="40">
        <v>-19.54</v>
      </c>
      <c r="I1136" s="40">
        <v>-40.69</v>
      </c>
      <c r="J1136" s="16">
        <v>30</v>
      </c>
      <c r="K1136" s="16">
        <v>148.30000000000001</v>
      </c>
      <c r="L1136" s="16" t="s">
        <v>151</v>
      </c>
      <c r="M1136" s="82"/>
    </row>
    <row r="1137" spans="1:13" x14ac:dyDescent="0.2">
      <c r="A1137" s="28" t="s">
        <v>395</v>
      </c>
      <c r="B1137" s="28">
        <v>2E-3</v>
      </c>
      <c r="C1137" s="28" t="s">
        <v>153</v>
      </c>
      <c r="D1137" s="31">
        <v>42441.791666666664</v>
      </c>
      <c r="E1137" s="16">
        <v>403</v>
      </c>
      <c r="F1137" s="16">
        <f>B1137*E1137</f>
        <v>0.80600000000000005</v>
      </c>
      <c r="G1137" s="16" t="s">
        <v>153</v>
      </c>
      <c r="H1137" s="40">
        <v>-19.54</v>
      </c>
      <c r="I1137" s="40">
        <v>-40.69</v>
      </c>
      <c r="J1137" s="16">
        <v>30</v>
      </c>
      <c r="K1137" s="16">
        <v>8.1</v>
      </c>
      <c r="L1137" s="16" t="s">
        <v>151</v>
      </c>
      <c r="M1137" s="82"/>
    </row>
    <row r="1138" spans="1:13" x14ac:dyDescent="0.2">
      <c r="A1138" s="28" t="s">
        <v>395</v>
      </c>
      <c r="B1138" s="28">
        <v>2.3999999999999998E-3</v>
      </c>
      <c r="C1138" s="28" t="s">
        <v>153</v>
      </c>
      <c r="D1138" s="31">
        <v>42440.791666666664</v>
      </c>
      <c r="E1138" s="16">
        <v>403</v>
      </c>
      <c r="F1138" s="16">
        <f>B1138*E1138</f>
        <v>0.96719999999999995</v>
      </c>
      <c r="G1138" s="16" t="s">
        <v>153</v>
      </c>
      <c r="H1138" s="40">
        <v>-19.54</v>
      </c>
      <c r="I1138" s="40">
        <v>-40.69</v>
      </c>
      <c r="J1138" s="16">
        <v>30</v>
      </c>
      <c r="K1138" s="16">
        <v>8.1</v>
      </c>
      <c r="L1138" s="16" t="s">
        <v>151</v>
      </c>
      <c r="M1138" s="82"/>
    </row>
    <row r="1139" spans="1:13" x14ac:dyDescent="0.2">
      <c r="A1139" s="28" t="s">
        <v>395</v>
      </c>
      <c r="B1139" s="28">
        <v>1.7999999999999999E-2</v>
      </c>
      <c r="C1139" s="28">
        <v>2.3400000000000001E-2</v>
      </c>
      <c r="D1139" s="31">
        <v>42401.791666666664</v>
      </c>
      <c r="E1139" s="28">
        <v>552</v>
      </c>
      <c r="F1139" s="16">
        <f>B1139*E1139</f>
        <v>9.9359999999999999</v>
      </c>
      <c r="G1139" s="16">
        <f t="shared" ref="G1139:G1170" si="51">E1139*C1139</f>
        <v>12.9168</v>
      </c>
      <c r="H1139" s="40">
        <v>-19.2</v>
      </c>
      <c r="I1139" s="40">
        <v>-41.4</v>
      </c>
      <c r="J1139" s="16">
        <v>30</v>
      </c>
      <c r="K1139" s="16">
        <v>0</v>
      </c>
      <c r="L1139" s="16" t="s">
        <v>151</v>
      </c>
      <c r="M1139" s="82"/>
    </row>
    <row r="1140" spans="1:13" x14ac:dyDescent="0.2">
      <c r="A1140" s="28" t="s">
        <v>395</v>
      </c>
      <c r="B1140" s="28" t="s">
        <v>153</v>
      </c>
      <c r="C1140" s="28">
        <v>9.1999999999999998E-3</v>
      </c>
      <c r="D1140" s="31">
        <v>42437.291666666664</v>
      </c>
      <c r="E1140" s="16">
        <v>403</v>
      </c>
      <c r="F1140" s="16" t="s">
        <v>153</v>
      </c>
      <c r="G1140" s="16">
        <f t="shared" si="51"/>
        <v>3.7075999999999998</v>
      </c>
      <c r="H1140" s="40">
        <v>-19.54</v>
      </c>
      <c r="I1140" s="40">
        <v>-40.69</v>
      </c>
      <c r="J1140" s="16">
        <v>30</v>
      </c>
      <c r="K1140" s="16">
        <v>8.1</v>
      </c>
      <c r="L1140" s="16" t="s">
        <v>151</v>
      </c>
      <c r="M1140" s="82"/>
    </row>
    <row r="1141" spans="1:13" x14ac:dyDescent="0.2">
      <c r="A1141" s="28" t="s">
        <v>395</v>
      </c>
      <c r="B1141" s="28" t="s">
        <v>153</v>
      </c>
      <c r="C1141" s="28">
        <v>9.2999999999999992E-3</v>
      </c>
      <c r="D1141" s="31">
        <v>42434.291666666664</v>
      </c>
      <c r="E1141" s="16">
        <v>403</v>
      </c>
      <c r="F1141" s="16" t="s">
        <v>153</v>
      </c>
      <c r="G1141" s="16">
        <f t="shared" si="51"/>
        <v>3.7478999999999996</v>
      </c>
      <c r="H1141" s="40">
        <v>-19.54</v>
      </c>
      <c r="I1141" s="40">
        <v>-40.69</v>
      </c>
      <c r="J1141" s="16">
        <v>30</v>
      </c>
      <c r="K1141" s="16">
        <v>8.1</v>
      </c>
      <c r="L1141" s="16" t="s">
        <v>151</v>
      </c>
      <c r="M1141" s="82"/>
    </row>
    <row r="1142" spans="1:13" x14ac:dyDescent="0.2">
      <c r="A1142" s="28" t="s">
        <v>395</v>
      </c>
      <c r="B1142" s="28" t="s">
        <v>153</v>
      </c>
      <c r="C1142" s="28">
        <v>9.5999999999999992E-3</v>
      </c>
      <c r="D1142" s="31">
        <v>42434.791666666664</v>
      </c>
      <c r="E1142" s="16">
        <v>403</v>
      </c>
      <c r="F1142" s="16" t="s">
        <v>153</v>
      </c>
      <c r="G1142" s="16">
        <f t="shared" si="51"/>
        <v>3.8687999999999998</v>
      </c>
      <c r="H1142" s="40">
        <v>-19.54</v>
      </c>
      <c r="I1142" s="40">
        <v>-40.69</v>
      </c>
      <c r="J1142" s="16">
        <v>30</v>
      </c>
      <c r="K1142" s="16">
        <v>8.1</v>
      </c>
      <c r="L1142" s="16" t="s">
        <v>151</v>
      </c>
      <c r="M1142" s="82"/>
    </row>
    <row r="1143" spans="1:13" x14ac:dyDescent="0.2">
      <c r="A1143" s="28" t="s">
        <v>395</v>
      </c>
      <c r="B1143" s="28" t="s">
        <v>153</v>
      </c>
      <c r="C1143" s="28">
        <v>1.09E-2</v>
      </c>
      <c r="D1143" s="31">
        <v>42436.791666666664</v>
      </c>
      <c r="E1143" s="16">
        <v>403</v>
      </c>
      <c r="F1143" s="16" t="s">
        <v>153</v>
      </c>
      <c r="G1143" s="16">
        <f t="shared" si="51"/>
        <v>4.3926999999999996</v>
      </c>
      <c r="H1143" s="40">
        <v>-19.54</v>
      </c>
      <c r="I1143" s="40">
        <v>-40.69</v>
      </c>
      <c r="J1143" s="16">
        <v>30</v>
      </c>
      <c r="K1143" s="16">
        <v>8.1</v>
      </c>
      <c r="L1143" s="16" t="s">
        <v>151</v>
      </c>
      <c r="M1143" s="82"/>
    </row>
    <row r="1144" spans="1:13" x14ac:dyDescent="0.2">
      <c r="A1144" s="28" t="s">
        <v>395</v>
      </c>
      <c r="B1144" s="28" t="s">
        <v>153</v>
      </c>
      <c r="C1144" s="28">
        <v>1.17E-2</v>
      </c>
      <c r="D1144" s="31">
        <v>42435.291666666664</v>
      </c>
      <c r="E1144" s="16">
        <v>403</v>
      </c>
      <c r="F1144" s="16" t="s">
        <v>153</v>
      </c>
      <c r="G1144" s="16">
        <f t="shared" si="51"/>
        <v>4.7151000000000005</v>
      </c>
      <c r="H1144" s="40">
        <v>-19.54</v>
      </c>
      <c r="I1144" s="40">
        <v>-40.69</v>
      </c>
      <c r="J1144" s="16">
        <v>30</v>
      </c>
      <c r="K1144" s="16">
        <v>8.1</v>
      </c>
      <c r="L1144" s="16" t="s">
        <v>151</v>
      </c>
      <c r="M1144" s="82"/>
    </row>
    <row r="1145" spans="1:13" x14ac:dyDescent="0.2">
      <c r="A1145" s="28" t="s">
        <v>395</v>
      </c>
      <c r="B1145" s="28" t="s">
        <v>153</v>
      </c>
      <c r="C1145" s="28">
        <v>1.26E-2</v>
      </c>
      <c r="D1145" s="31">
        <v>42433.791666666664</v>
      </c>
      <c r="E1145" s="16">
        <v>403</v>
      </c>
      <c r="F1145" s="16" t="s">
        <v>153</v>
      </c>
      <c r="G1145" s="16">
        <f t="shared" si="51"/>
        <v>5.0777999999999999</v>
      </c>
      <c r="H1145" s="40">
        <v>-19.54</v>
      </c>
      <c r="I1145" s="40">
        <v>-40.69</v>
      </c>
      <c r="J1145" s="16">
        <v>30</v>
      </c>
      <c r="K1145" s="16">
        <v>8.1</v>
      </c>
      <c r="L1145" s="16" t="s">
        <v>151</v>
      </c>
      <c r="M1145" s="82"/>
    </row>
    <row r="1146" spans="1:13" x14ac:dyDescent="0.2">
      <c r="A1146" s="28" t="s">
        <v>395</v>
      </c>
      <c r="B1146" s="28" t="s">
        <v>153</v>
      </c>
      <c r="C1146" s="28">
        <v>5.0000000000000001E-3</v>
      </c>
      <c r="D1146" s="31">
        <v>42381.791666666664</v>
      </c>
      <c r="E1146" s="16">
        <v>1110</v>
      </c>
      <c r="F1146" s="16" t="s">
        <v>153</v>
      </c>
      <c r="G1146" s="16">
        <f t="shared" si="51"/>
        <v>5.55</v>
      </c>
      <c r="H1146" s="40">
        <v>-19.54</v>
      </c>
      <c r="I1146" s="40">
        <v>-40.69</v>
      </c>
      <c r="J1146" s="16">
        <v>30</v>
      </c>
      <c r="K1146" s="16">
        <v>148.30000000000001</v>
      </c>
      <c r="L1146" s="16" t="s">
        <v>151</v>
      </c>
      <c r="M1146" s="82"/>
    </row>
    <row r="1147" spans="1:13" x14ac:dyDescent="0.2">
      <c r="A1147" s="28" t="s">
        <v>28</v>
      </c>
      <c r="B1147" s="28" t="s">
        <v>153</v>
      </c>
      <c r="C1147" s="28">
        <v>6.0000000000000001E-3</v>
      </c>
      <c r="D1147" s="31">
        <v>42395.343055555553</v>
      </c>
      <c r="E1147" s="28">
        <v>985</v>
      </c>
      <c r="F1147" s="16" t="s">
        <v>153</v>
      </c>
      <c r="G1147" s="16">
        <f t="shared" si="51"/>
        <v>5.91</v>
      </c>
      <c r="H1147" s="40">
        <v>-18.989999999999998</v>
      </c>
      <c r="I1147" s="40">
        <v>-41.59</v>
      </c>
      <c r="J1147" s="16">
        <v>127</v>
      </c>
      <c r="K1147" s="16">
        <v>306.3</v>
      </c>
      <c r="L1147" s="16" t="s">
        <v>151</v>
      </c>
      <c r="M1147" s="82"/>
    </row>
    <row r="1148" spans="1:13" x14ac:dyDescent="0.2">
      <c r="A1148" s="28" t="s">
        <v>395</v>
      </c>
      <c r="B1148" s="28" t="s">
        <v>153</v>
      </c>
      <c r="C1148" s="28">
        <v>1.6E-2</v>
      </c>
      <c r="D1148" s="31">
        <v>42430.291666666664</v>
      </c>
      <c r="E1148" s="16">
        <v>403</v>
      </c>
      <c r="F1148" s="16" t="s">
        <v>153</v>
      </c>
      <c r="G1148" s="16">
        <f t="shared" si="51"/>
        <v>6.4480000000000004</v>
      </c>
      <c r="H1148" s="40">
        <v>-19.54</v>
      </c>
      <c r="I1148" s="40">
        <v>-40.69</v>
      </c>
      <c r="J1148" s="16">
        <v>30</v>
      </c>
      <c r="K1148" s="16">
        <v>8.1</v>
      </c>
      <c r="L1148" s="16" t="s">
        <v>151</v>
      </c>
      <c r="M1148" s="82"/>
    </row>
    <row r="1149" spans="1:13" x14ac:dyDescent="0.2">
      <c r="A1149" s="28" t="s">
        <v>395</v>
      </c>
      <c r="B1149" s="28" t="s">
        <v>153</v>
      </c>
      <c r="C1149" s="28">
        <v>6.0000000000000001E-3</v>
      </c>
      <c r="D1149" s="31">
        <v>42382.291666666664</v>
      </c>
      <c r="E1149" s="16">
        <v>1110</v>
      </c>
      <c r="F1149" s="16" t="s">
        <v>153</v>
      </c>
      <c r="G1149" s="16">
        <f t="shared" si="51"/>
        <v>6.66</v>
      </c>
      <c r="H1149" s="40">
        <v>-19.54</v>
      </c>
      <c r="I1149" s="40">
        <v>-40.69</v>
      </c>
      <c r="J1149" s="16">
        <v>30</v>
      </c>
      <c r="K1149" s="16">
        <v>148.30000000000001</v>
      </c>
      <c r="L1149" s="16" t="s">
        <v>151</v>
      </c>
      <c r="M1149" s="82"/>
    </row>
    <row r="1150" spans="1:13" x14ac:dyDescent="0.2">
      <c r="A1150" s="28" t="s">
        <v>395</v>
      </c>
      <c r="B1150" s="28" t="s">
        <v>153</v>
      </c>
      <c r="C1150" s="28">
        <v>7.0000000000000001E-3</v>
      </c>
      <c r="D1150" s="31">
        <v>42378.791666666664</v>
      </c>
      <c r="E1150" s="16">
        <v>1110</v>
      </c>
      <c r="F1150" s="16" t="s">
        <v>153</v>
      </c>
      <c r="G1150" s="16">
        <f t="shared" si="51"/>
        <v>7.7700000000000005</v>
      </c>
      <c r="H1150" s="40">
        <v>-19.54</v>
      </c>
      <c r="I1150" s="40">
        <v>-40.69</v>
      </c>
      <c r="J1150" s="16">
        <v>30</v>
      </c>
      <c r="K1150" s="16">
        <v>148.30000000000001</v>
      </c>
      <c r="L1150" s="16" t="s">
        <v>151</v>
      </c>
      <c r="M1150" s="82"/>
    </row>
    <row r="1151" spans="1:13" x14ac:dyDescent="0.2">
      <c r="A1151" s="28" t="s">
        <v>395</v>
      </c>
      <c r="B1151" s="28" t="s">
        <v>153</v>
      </c>
      <c r="C1151" s="28">
        <v>7.0000000000000001E-3</v>
      </c>
      <c r="D1151" s="31">
        <v>42379.291666666664</v>
      </c>
      <c r="E1151" s="16">
        <v>1110</v>
      </c>
      <c r="F1151" s="16" t="s">
        <v>153</v>
      </c>
      <c r="G1151" s="16">
        <f t="shared" si="51"/>
        <v>7.7700000000000005</v>
      </c>
      <c r="H1151" s="40">
        <v>-19.54</v>
      </c>
      <c r="I1151" s="40">
        <v>-40.69</v>
      </c>
      <c r="J1151" s="16">
        <v>30</v>
      </c>
      <c r="K1151" s="16">
        <v>148.30000000000001</v>
      </c>
      <c r="L1151" s="16" t="s">
        <v>151</v>
      </c>
      <c r="M1151" s="82"/>
    </row>
    <row r="1152" spans="1:13" x14ac:dyDescent="0.2">
      <c r="A1152" s="28" t="s">
        <v>395</v>
      </c>
      <c r="B1152" s="28" t="s">
        <v>153</v>
      </c>
      <c r="C1152" s="28">
        <v>8.0000000000000002E-3</v>
      </c>
      <c r="D1152" s="31">
        <v>42372.791666666664</v>
      </c>
      <c r="E1152" s="16">
        <v>1110</v>
      </c>
      <c r="F1152" s="16" t="s">
        <v>153</v>
      </c>
      <c r="G1152" s="16">
        <f t="shared" si="51"/>
        <v>8.8800000000000008</v>
      </c>
      <c r="H1152" s="40">
        <v>-19.54</v>
      </c>
      <c r="I1152" s="40">
        <v>-40.69</v>
      </c>
      <c r="J1152" s="16">
        <v>30</v>
      </c>
      <c r="K1152" s="16">
        <v>148.30000000000001</v>
      </c>
      <c r="L1152" s="16" t="s">
        <v>151</v>
      </c>
      <c r="M1152" s="82"/>
    </row>
    <row r="1153" spans="1:13" x14ac:dyDescent="0.2">
      <c r="A1153" s="28" t="s">
        <v>395</v>
      </c>
      <c r="B1153" s="28" t="s">
        <v>153</v>
      </c>
      <c r="C1153" s="28">
        <v>8.0000000000000002E-3</v>
      </c>
      <c r="D1153" s="31">
        <v>42383.791666666664</v>
      </c>
      <c r="E1153" s="16">
        <v>1110</v>
      </c>
      <c r="F1153" s="16" t="s">
        <v>153</v>
      </c>
      <c r="G1153" s="16">
        <f t="shared" si="51"/>
        <v>8.8800000000000008</v>
      </c>
      <c r="H1153" s="40">
        <v>-19.54</v>
      </c>
      <c r="I1153" s="40">
        <v>-40.69</v>
      </c>
      <c r="J1153" s="16">
        <v>30</v>
      </c>
      <c r="K1153" s="16">
        <v>148.30000000000001</v>
      </c>
      <c r="L1153" s="16" t="s">
        <v>151</v>
      </c>
      <c r="M1153" s="82"/>
    </row>
    <row r="1154" spans="1:13" x14ac:dyDescent="0.2">
      <c r="A1154" s="28" t="s">
        <v>395</v>
      </c>
      <c r="B1154" s="28" t="s">
        <v>153</v>
      </c>
      <c r="C1154" s="28">
        <v>8.9999999999999993E-3</v>
      </c>
      <c r="D1154" s="31">
        <v>42373.291666666664</v>
      </c>
      <c r="E1154" s="16">
        <v>1110</v>
      </c>
      <c r="F1154" s="16" t="s">
        <v>153</v>
      </c>
      <c r="G1154" s="16">
        <f t="shared" si="51"/>
        <v>9.9899999999999984</v>
      </c>
      <c r="H1154" s="40">
        <v>-19.54</v>
      </c>
      <c r="I1154" s="40">
        <v>-40.69</v>
      </c>
      <c r="J1154" s="16">
        <v>30</v>
      </c>
      <c r="K1154" s="16">
        <v>148.30000000000001</v>
      </c>
      <c r="L1154" s="16" t="s">
        <v>151</v>
      </c>
      <c r="M1154" s="82"/>
    </row>
    <row r="1155" spans="1:13" x14ac:dyDescent="0.2">
      <c r="A1155" s="28" t="s">
        <v>395</v>
      </c>
      <c r="B1155" s="28" t="s">
        <v>153</v>
      </c>
      <c r="C1155" s="28">
        <v>8.9999999999999993E-3</v>
      </c>
      <c r="D1155" s="31">
        <v>42380.791666666664</v>
      </c>
      <c r="E1155" s="16">
        <v>1110</v>
      </c>
      <c r="F1155" s="16" t="s">
        <v>153</v>
      </c>
      <c r="G1155" s="16">
        <f t="shared" si="51"/>
        <v>9.9899999999999984</v>
      </c>
      <c r="H1155" s="40">
        <v>-19.54</v>
      </c>
      <c r="I1155" s="40">
        <v>-40.69</v>
      </c>
      <c r="J1155" s="16">
        <v>30</v>
      </c>
      <c r="K1155" s="16">
        <v>148.30000000000001</v>
      </c>
      <c r="L1155" s="16" t="s">
        <v>151</v>
      </c>
      <c r="M1155" s="82"/>
    </row>
    <row r="1156" spans="1:13" x14ac:dyDescent="0.2">
      <c r="A1156" s="28" t="s">
        <v>395</v>
      </c>
      <c r="B1156" s="28" t="s">
        <v>153</v>
      </c>
      <c r="C1156" s="28">
        <v>8.9999999999999993E-3</v>
      </c>
      <c r="D1156" s="31">
        <v>42384.291666666664</v>
      </c>
      <c r="E1156" s="16">
        <v>1110</v>
      </c>
      <c r="F1156" s="16" t="s">
        <v>153</v>
      </c>
      <c r="G1156" s="16">
        <f t="shared" si="51"/>
        <v>9.9899999999999984</v>
      </c>
      <c r="H1156" s="40">
        <v>-19.54</v>
      </c>
      <c r="I1156" s="40">
        <v>-40.69</v>
      </c>
      <c r="J1156" s="16">
        <v>30</v>
      </c>
      <c r="K1156" s="16">
        <v>148.30000000000001</v>
      </c>
      <c r="L1156" s="16" t="s">
        <v>151</v>
      </c>
      <c r="M1156" s="82"/>
    </row>
    <row r="1157" spans="1:13" x14ac:dyDescent="0.2">
      <c r="A1157" s="28" t="s">
        <v>395</v>
      </c>
      <c r="B1157" s="28" t="s">
        <v>153</v>
      </c>
      <c r="C1157" s="28">
        <v>0.01</v>
      </c>
      <c r="D1157" s="31">
        <v>42381.291666666664</v>
      </c>
      <c r="E1157" s="16">
        <v>1110</v>
      </c>
      <c r="F1157" s="16" t="s">
        <v>153</v>
      </c>
      <c r="G1157" s="16">
        <f t="shared" si="51"/>
        <v>11.1</v>
      </c>
      <c r="H1157" s="40">
        <v>-19.54</v>
      </c>
      <c r="I1157" s="40">
        <v>-40.69</v>
      </c>
      <c r="J1157" s="16">
        <v>30</v>
      </c>
      <c r="K1157" s="16">
        <v>148.30000000000001</v>
      </c>
      <c r="L1157" s="16" t="s">
        <v>151</v>
      </c>
      <c r="M1157" s="82"/>
    </row>
    <row r="1158" spans="1:13" x14ac:dyDescent="0.2">
      <c r="A1158" s="28" t="s">
        <v>395</v>
      </c>
      <c r="B1158" s="28" t="s">
        <v>153</v>
      </c>
      <c r="C1158" s="28">
        <v>0.01</v>
      </c>
      <c r="D1158" s="31">
        <v>42385.791666666664</v>
      </c>
      <c r="E1158" s="16">
        <v>1110</v>
      </c>
      <c r="F1158" s="16" t="s">
        <v>153</v>
      </c>
      <c r="G1158" s="16">
        <f t="shared" si="51"/>
        <v>11.1</v>
      </c>
      <c r="H1158" s="40">
        <v>-19.54</v>
      </c>
      <c r="I1158" s="40">
        <v>-40.69</v>
      </c>
      <c r="J1158" s="16">
        <v>30</v>
      </c>
      <c r="K1158" s="16">
        <v>148.30000000000001</v>
      </c>
      <c r="L1158" s="16" t="s">
        <v>151</v>
      </c>
      <c r="M1158" s="82"/>
    </row>
    <row r="1159" spans="1:13" x14ac:dyDescent="0.2">
      <c r="A1159" s="28" t="s">
        <v>395</v>
      </c>
      <c r="B1159" s="28" t="s">
        <v>153</v>
      </c>
      <c r="C1159" s="28">
        <v>0.01</v>
      </c>
      <c r="D1159" s="31">
        <v>42387.291666666664</v>
      </c>
      <c r="E1159" s="16">
        <v>1110</v>
      </c>
      <c r="F1159" s="16" t="s">
        <v>153</v>
      </c>
      <c r="G1159" s="16">
        <f t="shared" si="51"/>
        <v>11.1</v>
      </c>
      <c r="H1159" s="40">
        <v>-19.54</v>
      </c>
      <c r="I1159" s="40">
        <v>-40.69</v>
      </c>
      <c r="J1159" s="16">
        <v>30</v>
      </c>
      <c r="K1159" s="16">
        <v>148.30000000000001</v>
      </c>
      <c r="L1159" s="16" t="s">
        <v>151</v>
      </c>
      <c r="M1159" s="82"/>
    </row>
    <row r="1160" spans="1:13" x14ac:dyDescent="0.2">
      <c r="A1160" s="28" t="s">
        <v>395</v>
      </c>
      <c r="B1160" s="28" t="s">
        <v>153</v>
      </c>
      <c r="C1160" s="28">
        <v>0.01</v>
      </c>
      <c r="D1160" s="31">
        <v>42387.791666666664</v>
      </c>
      <c r="E1160" s="16">
        <v>1110</v>
      </c>
      <c r="F1160" s="16" t="s">
        <v>153</v>
      </c>
      <c r="G1160" s="16">
        <f t="shared" si="51"/>
        <v>11.1</v>
      </c>
      <c r="H1160" s="40">
        <v>-19.54</v>
      </c>
      <c r="I1160" s="40">
        <v>-40.69</v>
      </c>
      <c r="J1160" s="16">
        <v>30</v>
      </c>
      <c r="K1160" s="16">
        <v>148.30000000000001</v>
      </c>
      <c r="L1160" s="16" t="s">
        <v>151</v>
      </c>
      <c r="M1160" s="82"/>
    </row>
    <row r="1161" spans="1:13" x14ac:dyDescent="0.2">
      <c r="A1161" s="28" t="s">
        <v>395</v>
      </c>
      <c r="B1161" s="28" t="s">
        <v>153</v>
      </c>
      <c r="C1161" s="28">
        <v>1.0999999999999999E-2</v>
      </c>
      <c r="D1161" s="31">
        <v>42383.291666666664</v>
      </c>
      <c r="E1161" s="16">
        <v>1110</v>
      </c>
      <c r="F1161" s="16" t="s">
        <v>153</v>
      </c>
      <c r="G1161" s="16">
        <f t="shared" si="51"/>
        <v>12.209999999999999</v>
      </c>
      <c r="H1161" s="40">
        <v>-19.54</v>
      </c>
      <c r="I1161" s="40">
        <v>-40.69</v>
      </c>
      <c r="J1161" s="16">
        <v>30</v>
      </c>
      <c r="K1161" s="16">
        <v>148.30000000000001</v>
      </c>
      <c r="L1161" s="16" t="s">
        <v>151</v>
      </c>
      <c r="M1161" s="82"/>
    </row>
    <row r="1162" spans="1:13" x14ac:dyDescent="0.2">
      <c r="A1162" s="28" t="s">
        <v>395</v>
      </c>
      <c r="B1162" s="28" t="s">
        <v>153</v>
      </c>
      <c r="C1162" s="28">
        <v>1.0999999999999999E-2</v>
      </c>
      <c r="D1162" s="31">
        <v>42385.291666666664</v>
      </c>
      <c r="E1162" s="16">
        <v>1110</v>
      </c>
      <c r="F1162" s="16" t="s">
        <v>153</v>
      </c>
      <c r="G1162" s="16">
        <f t="shared" si="51"/>
        <v>12.209999999999999</v>
      </c>
      <c r="H1162" s="40">
        <v>-19.54</v>
      </c>
      <c r="I1162" s="40">
        <v>-40.69</v>
      </c>
      <c r="J1162" s="16">
        <v>30</v>
      </c>
      <c r="K1162" s="16">
        <v>148.30000000000001</v>
      </c>
      <c r="L1162" s="16" t="s">
        <v>151</v>
      </c>
      <c r="M1162" s="82"/>
    </row>
    <row r="1163" spans="1:13" x14ac:dyDescent="0.2">
      <c r="A1163" s="28" t="s">
        <v>395</v>
      </c>
      <c r="B1163" s="28" t="s">
        <v>153</v>
      </c>
      <c r="C1163" s="28">
        <v>1.0999999999999999E-2</v>
      </c>
      <c r="D1163" s="31">
        <v>42386.291666666664</v>
      </c>
      <c r="E1163" s="16">
        <v>1110</v>
      </c>
      <c r="F1163" s="16" t="s">
        <v>153</v>
      </c>
      <c r="G1163" s="16">
        <f t="shared" si="51"/>
        <v>12.209999999999999</v>
      </c>
      <c r="H1163" s="40">
        <v>-19.54</v>
      </c>
      <c r="I1163" s="40">
        <v>-40.69</v>
      </c>
      <c r="J1163" s="16">
        <v>30</v>
      </c>
      <c r="K1163" s="16">
        <v>148.30000000000001</v>
      </c>
      <c r="L1163" s="16" t="s">
        <v>151</v>
      </c>
      <c r="M1163" s="82"/>
    </row>
    <row r="1164" spans="1:13" x14ac:dyDescent="0.2">
      <c r="A1164" s="28" t="s">
        <v>395</v>
      </c>
      <c r="B1164" s="28" t="s">
        <v>153</v>
      </c>
      <c r="C1164" s="28">
        <v>1.0999999999999999E-2</v>
      </c>
      <c r="D1164" s="31">
        <v>42392.791666666664</v>
      </c>
      <c r="E1164" s="16">
        <v>1110</v>
      </c>
      <c r="F1164" s="16" t="s">
        <v>153</v>
      </c>
      <c r="G1164" s="16">
        <f t="shared" si="51"/>
        <v>12.209999999999999</v>
      </c>
      <c r="H1164" s="40">
        <v>-19.54</v>
      </c>
      <c r="I1164" s="40">
        <v>-40.69</v>
      </c>
      <c r="J1164" s="16">
        <v>30</v>
      </c>
      <c r="K1164" s="16">
        <v>148.30000000000001</v>
      </c>
      <c r="L1164" s="16" t="s">
        <v>151</v>
      </c>
      <c r="M1164" s="82"/>
    </row>
    <row r="1165" spans="1:13" x14ac:dyDescent="0.2">
      <c r="A1165" s="28" t="s">
        <v>395</v>
      </c>
      <c r="B1165" s="28" t="s">
        <v>153</v>
      </c>
      <c r="C1165" s="28">
        <v>1.2E-2</v>
      </c>
      <c r="D1165" s="31">
        <v>42374.791666666664</v>
      </c>
      <c r="E1165" s="16">
        <v>1110</v>
      </c>
      <c r="F1165" s="16" t="s">
        <v>153</v>
      </c>
      <c r="G1165" s="16">
        <f t="shared" si="51"/>
        <v>13.32</v>
      </c>
      <c r="H1165" s="40">
        <v>-19.54</v>
      </c>
      <c r="I1165" s="40">
        <v>-40.69</v>
      </c>
      <c r="J1165" s="16">
        <v>30</v>
      </c>
      <c r="K1165" s="16">
        <v>148.30000000000001</v>
      </c>
      <c r="L1165" s="16" t="s">
        <v>151</v>
      </c>
      <c r="M1165" s="82"/>
    </row>
    <row r="1166" spans="1:13" x14ac:dyDescent="0.2">
      <c r="A1166" s="28" t="s">
        <v>395</v>
      </c>
      <c r="B1166" s="28" t="s">
        <v>153</v>
      </c>
      <c r="C1166" s="28">
        <v>1.2E-2</v>
      </c>
      <c r="D1166" s="31">
        <v>42384.791666666664</v>
      </c>
      <c r="E1166" s="16">
        <v>1110</v>
      </c>
      <c r="F1166" s="16" t="s">
        <v>153</v>
      </c>
      <c r="G1166" s="16">
        <f t="shared" si="51"/>
        <v>13.32</v>
      </c>
      <c r="H1166" s="40">
        <v>-19.54</v>
      </c>
      <c r="I1166" s="40">
        <v>-40.69</v>
      </c>
      <c r="J1166" s="16">
        <v>30</v>
      </c>
      <c r="K1166" s="16">
        <v>148.30000000000001</v>
      </c>
      <c r="L1166" s="16" t="s">
        <v>151</v>
      </c>
      <c r="M1166" s="82"/>
    </row>
    <row r="1167" spans="1:13" x14ac:dyDescent="0.2">
      <c r="A1167" s="28" t="s">
        <v>395</v>
      </c>
      <c r="B1167" s="28" t="s">
        <v>153</v>
      </c>
      <c r="C1167" s="28">
        <v>1.2999999999999999E-2</v>
      </c>
      <c r="D1167" s="31">
        <v>42388.291666666664</v>
      </c>
      <c r="E1167" s="16">
        <v>1110</v>
      </c>
      <c r="F1167" s="16" t="s">
        <v>153</v>
      </c>
      <c r="G1167" s="16">
        <f t="shared" si="51"/>
        <v>14.43</v>
      </c>
      <c r="H1167" s="40">
        <v>-19.54</v>
      </c>
      <c r="I1167" s="40">
        <v>-40.69</v>
      </c>
      <c r="J1167" s="16">
        <v>30</v>
      </c>
      <c r="K1167" s="16">
        <v>148.30000000000001</v>
      </c>
      <c r="L1167" s="16" t="s">
        <v>151</v>
      </c>
      <c r="M1167" s="82"/>
    </row>
    <row r="1168" spans="1:13" x14ac:dyDescent="0.2">
      <c r="A1168" s="28" t="s">
        <v>395</v>
      </c>
      <c r="B1168" s="28" t="s">
        <v>153</v>
      </c>
      <c r="C1168" s="28">
        <v>1.2999999999999999E-2</v>
      </c>
      <c r="D1168" s="31">
        <v>42398.291666666664</v>
      </c>
      <c r="E1168" s="16">
        <v>1110</v>
      </c>
      <c r="F1168" s="16" t="s">
        <v>153</v>
      </c>
      <c r="G1168" s="16">
        <f t="shared" si="51"/>
        <v>14.43</v>
      </c>
      <c r="H1168" s="40">
        <v>-19.53</v>
      </c>
      <c r="I1168" s="40">
        <v>-40.69</v>
      </c>
      <c r="J1168" s="16">
        <v>30</v>
      </c>
      <c r="K1168" s="16">
        <v>148.30000000000001</v>
      </c>
      <c r="L1168" s="16" t="s">
        <v>151</v>
      </c>
      <c r="M1168" s="82"/>
    </row>
    <row r="1169" spans="1:13" x14ac:dyDescent="0.2">
      <c r="A1169" s="28" t="s">
        <v>395</v>
      </c>
      <c r="B1169" s="28" t="s">
        <v>153</v>
      </c>
      <c r="C1169" s="28">
        <v>1.4E-2</v>
      </c>
      <c r="D1169" s="31">
        <v>42397.791666666664</v>
      </c>
      <c r="E1169" s="16">
        <v>1110</v>
      </c>
      <c r="F1169" s="16" t="s">
        <v>153</v>
      </c>
      <c r="G1169" s="16">
        <f t="shared" si="51"/>
        <v>15.540000000000001</v>
      </c>
      <c r="H1169" s="40">
        <v>-19.53</v>
      </c>
      <c r="I1169" s="40">
        <v>-40.69</v>
      </c>
      <c r="J1169" s="16">
        <v>30</v>
      </c>
      <c r="K1169" s="16">
        <v>148.30000000000001</v>
      </c>
      <c r="L1169" s="16" t="s">
        <v>151</v>
      </c>
      <c r="M1169" s="82"/>
    </row>
    <row r="1170" spans="1:13" x14ac:dyDescent="0.2">
      <c r="A1170" s="28" t="s">
        <v>395</v>
      </c>
      <c r="B1170" s="28" t="s">
        <v>153</v>
      </c>
      <c r="C1170" s="28">
        <v>1.4999999999999999E-2</v>
      </c>
      <c r="D1170" s="31">
        <v>42376.791666666664</v>
      </c>
      <c r="E1170" s="16">
        <v>1110</v>
      </c>
      <c r="F1170" s="16" t="s">
        <v>153</v>
      </c>
      <c r="G1170" s="16">
        <f t="shared" si="51"/>
        <v>16.649999999999999</v>
      </c>
      <c r="H1170" s="40">
        <v>-19.54</v>
      </c>
      <c r="I1170" s="40">
        <v>-40.69</v>
      </c>
      <c r="J1170" s="16">
        <v>30</v>
      </c>
      <c r="K1170" s="16">
        <v>148.30000000000001</v>
      </c>
      <c r="L1170" s="16" t="s">
        <v>151</v>
      </c>
      <c r="M1170" s="82"/>
    </row>
    <row r="1171" spans="1:13" x14ac:dyDescent="0.2">
      <c r="A1171" s="28" t="s">
        <v>395</v>
      </c>
      <c r="B1171" s="28" t="s">
        <v>153</v>
      </c>
      <c r="C1171" s="28">
        <v>1.6E-2</v>
      </c>
      <c r="D1171" s="31">
        <v>42377.291666666664</v>
      </c>
      <c r="E1171" s="16">
        <v>1110</v>
      </c>
      <c r="F1171" s="16" t="s">
        <v>153</v>
      </c>
      <c r="G1171" s="16">
        <f t="shared" ref="G1171:G1192" si="52">E1171*C1171</f>
        <v>17.760000000000002</v>
      </c>
      <c r="H1171" s="40">
        <v>-19.54</v>
      </c>
      <c r="I1171" s="40">
        <v>-40.69</v>
      </c>
      <c r="J1171" s="16">
        <v>30</v>
      </c>
      <c r="K1171" s="16">
        <v>148.30000000000001</v>
      </c>
      <c r="L1171" s="16" t="s">
        <v>151</v>
      </c>
      <c r="M1171" s="82"/>
    </row>
    <row r="1172" spans="1:13" x14ac:dyDescent="0.2">
      <c r="A1172" s="28" t="s">
        <v>395</v>
      </c>
      <c r="B1172" s="28" t="s">
        <v>153</v>
      </c>
      <c r="C1172" s="28">
        <v>1.7000000000000001E-2</v>
      </c>
      <c r="D1172" s="31">
        <v>42380.291666666664</v>
      </c>
      <c r="E1172" s="16">
        <v>1110</v>
      </c>
      <c r="F1172" s="16" t="s">
        <v>153</v>
      </c>
      <c r="G1172" s="16">
        <f t="shared" si="52"/>
        <v>18.87</v>
      </c>
      <c r="H1172" s="40">
        <v>-19.54</v>
      </c>
      <c r="I1172" s="40">
        <v>-40.69</v>
      </c>
      <c r="J1172" s="16">
        <v>30</v>
      </c>
      <c r="K1172" s="16">
        <v>148.30000000000001</v>
      </c>
      <c r="L1172" s="16" t="s">
        <v>151</v>
      </c>
      <c r="M1172" s="82"/>
    </row>
    <row r="1173" spans="1:13" x14ac:dyDescent="0.2">
      <c r="A1173" s="28" t="s">
        <v>395</v>
      </c>
      <c r="B1173" s="28" t="s">
        <v>153</v>
      </c>
      <c r="C1173" s="28">
        <v>1.7999999999999999E-2</v>
      </c>
      <c r="D1173" s="31">
        <v>42375.291666666664</v>
      </c>
      <c r="E1173" s="16">
        <v>1110</v>
      </c>
      <c r="F1173" s="16" t="s">
        <v>153</v>
      </c>
      <c r="G1173" s="16">
        <f t="shared" si="52"/>
        <v>19.979999999999997</v>
      </c>
      <c r="H1173" s="40">
        <v>-19.54</v>
      </c>
      <c r="I1173" s="40">
        <v>-40.69</v>
      </c>
      <c r="J1173" s="16">
        <v>30</v>
      </c>
      <c r="K1173" s="16">
        <v>148.30000000000001</v>
      </c>
      <c r="L1173" s="16" t="s">
        <v>151</v>
      </c>
      <c r="M1173" s="82"/>
    </row>
    <row r="1174" spans="1:13" x14ac:dyDescent="0.2">
      <c r="A1174" s="28" t="s">
        <v>395</v>
      </c>
      <c r="B1174" s="28" t="s">
        <v>153</v>
      </c>
      <c r="C1174" s="28">
        <v>1.7999999999999999E-2</v>
      </c>
      <c r="D1174" s="31">
        <v>42386.791666666664</v>
      </c>
      <c r="E1174" s="16">
        <v>1110</v>
      </c>
      <c r="F1174" s="16" t="s">
        <v>153</v>
      </c>
      <c r="G1174" s="16">
        <f t="shared" si="52"/>
        <v>19.979999999999997</v>
      </c>
      <c r="H1174" s="40">
        <v>-19.54</v>
      </c>
      <c r="I1174" s="40">
        <v>-40.69</v>
      </c>
      <c r="J1174" s="16">
        <v>30</v>
      </c>
      <c r="K1174" s="16">
        <v>148.30000000000001</v>
      </c>
      <c r="L1174" s="16" t="s">
        <v>151</v>
      </c>
      <c r="M1174" s="82"/>
    </row>
    <row r="1175" spans="1:13" x14ac:dyDescent="0.2">
      <c r="A1175" s="28" t="s">
        <v>395</v>
      </c>
      <c r="B1175" s="28" t="s">
        <v>153</v>
      </c>
      <c r="C1175" s="28">
        <v>1.9E-2</v>
      </c>
      <c r="D1175" s="31">
        <v>42379.791666666664</v>
      </c>
      <c r="E1175" s="16">
        <v>1110</v>
      </c>
      <c r="F1175" s="16" t="s">
        <v>153</v>
      </c>
      <c r="G1175" s="16">
        <f t="shared" si="52"/>
        <v>21.09</v>
      </c>
      <c r="H1175" s="40">
        <v>-19.54</v>
      </c>
      <c r="I1175" s="40">
        <v>-40.69</v>
      </c>
      <c r="J1175" s="16">
        <v>30</v>
      </c>
      <c r="K1175" s="16">
        <v>148.30000000000001</v>
      </c>
      <c r="L1175" s="16" t="s">
        <v>151</v>
      </c>
      <c r="M1175" s="82"/>
    </row>
    <row r="1176" spans="1:13" x14ac:dyDescent="0.2">
      <c r="A1176" s="28" t="s">
        <v>395</v>
      </c>
      <c r="B1176" s="28" t="s">
        <v>153</v>
      </c>
      <c r="C1176" s="28">
        <v>0.02</v>
      </c>
      <c r="D1176" s="31">
        <v>42382.791666666664</v>
      </c>
      <c r="E1176" s="16">
        <v>1110</v>
      </c>
      <c r="F1176" s="16" t="s">
        <v>153</v>
      </c>
      <c r="G1176" s="16">
        <f t="shared" si="52"/>
        <v>22.2</v>
      </c>
      <c r="H1176" s="40">
        <v>-19.54</v>
      </c>
      <c r="I1176" s="40">
        <v>-40.69</v>
      </c>
      <c r="J1176" s="16">
        <v>30</v>
      </c>
      <c r="K1176" s="16">
        <v>148.30000000000001</v>
      </c>
      <c r="L1176" s="16" t="s">
        <v>151</v>
      </c>
      <c r="M1176" s="82"/>
    </row>
    <row r="1177" spans="1:13" x14ac:dyDescent="0.2">
      <c r="A1177" s="28" t="s">
        <v>395</v>
      </c>
      <c r="B1177" s="28" t="s">
        <v>153</v>
      </c>
      <c r="C1177" s="28">
        <v>0.02</v>
      </c>
      <c r="D1177" s="31">
        <v>42389.291666666664</v>
      </c>
      <c r="E1177" s="16">
        <v>1110</v>
      </c>
      <c r="F1177" s="16" t="s">
        <v>153</v>
      </c>
      <c r="G1177" s="16">
        <f t="shared" si="52"/>
        <v>22.2</v>
      </c>
      <c r="H1177" s="40">
        <v>-19.54</v>
      </c>
      <c r="I1177" s="40">
        <v>-40.69</v>
      </c>
      <c r="J1177" s="16">
        <v>30</v>
      </c>
      <c r="K1177" s="16">
        <v>148.30000000000001</v>
      </c>
      <c r="L1177" s="16" t="s">
        <v>151</v>
      </c>
      <c r="M1177" s="82"/>
    </row>
    <row r="1178" spans="1:13" x14ac:dyDescent="0.2">
      <c r="A1178" s="28" t="s">
        <v>395</v>
      </c>
      <c r="B1178" s="28" t="s">
        <v>153</v>
      </c>
      <c r="C1178" s="28">
        <v>0.02</v>
      </c>
      <c r="D1178" s="31">
        <v>42392.291666666664</v>
      </c>
      <c r="E1178" s="16">
        <v>1110</v>
      </c>
      <c r="F1178" s="16" t="s">
        <v>153</v>
      </c>
      <c r="G1178" s="16">
        <f t="shared" si="52"/>
        <v>22.2</v>
      </c>
      <c r="H1178" s="40">
        <v>-19.54</v>
      </c>
      <c r="I1178" s="40">
        <v>-40.69</v>
      </c>
      <c r="J1178" s="16">
        <v>30</v>
      </c>
      <c r="K1178" s="16">
        <v>148.30000000000001</v>
      </c>
      <c r="L1178" s="16" t="s">
        <v>151</v>
      </c>
      <c r="M1178" s="82"/>
    </row>
    <row r="1179" spans="1:13" x14ac:dyDescent="0.2">
      <c r="A1179" s="28" t="s">
        <v>395</v>
      </c>
      <c r="B1179" s="28" t="s">
        <v>153</v>
      </c>
      <c r="C1179" s="28">
        <v>2.1000000000000001E-2</v>
      </c>
      <c r="D1179" s="31">
        <v>42391.291666666664</v>
      </c>
      <c r="E1179" s="16">
        <v>1110</v>
      </c>
      <c r="F1179" s="16" t="s">
        <v>153</v>
      </c>
      <c r="G1179" s="16">
        <f t="shared" si="52"/>
        <v>23.310000000000002</v>
      </c>
      <c r="H1179" s="40">
        <v>-19.54</v>
      </c>
      <c r="I1179" s="40">
        <v>-40.69</v>
      </c>
      <c r="J1179" s="16">
        <v>30</v>
      </c>
      <c r="K1179" s="16">
        <v>148.30000000000001</v>
      </c>
      <c r="L1179" s="16" t="s">
        <v>151</v>
      </c>
      <c r="M1179" s="82"/>
    </row>
    <row r="1180" spans="1:13" x14ac:dyDescent="0.2">
      <c r="A1180" s="28" t="s">
        <v>395</v>
      </c>
      <c r="B1180" s="28" t="s">
        <v>153</v>
      </c>
      <c r="C1180" s="28">
        <v>2.1100000000000001E-2</v>
      </c>
      <c r="D1180" s="31">
        <v>42396.291666666664</v>
      </c>
      <c r="E1180" s="16">
        <v>1110</v>
      </c>
      <c r="F1180" s="16" t="s">
        <v>153</v>
      </c>
      <c r="G1180" s="16">
        <f t="shared" si="52"/>
        <v>23.420999999999999</v>
      </c>
      <c r="H1180" s="40">
        <v>-19.53</v>
      </c>
      <c r="I1180" s="40">
        <v>-40.69</v>
      </c>
      <c r="J1180" s="16">
        <v>30</v>
      </c>
      <c r="K1180" s="16">
        <v>148.30000000000001</v>
      </c>
      <c r="L1180" s="16" t="s">
        <v>151</v>
      </c>
      <c r="M1180" s="82"/>
    </row>
    <row r="1181" spans="1:13" x14ac:dyDescent="0.2">
      <c r="A1181" s="28" t="s">
        <v>395</v>
      </c>
      <c r="B1181" s="28" t="s">
        <v>153</v>
      </c>
      <c r="C1181" s="28">
        <v>2.3E-2</v>
      </c>
      <c r="D1181" s="31">
        <v>42391.791666666664</v>
      </c>
      <c r="E1181" s="16">
        <v>1110</v>
      </c>
      <c r="F1181" s="16" t="s">
        <v>153</v>
      </c>
      <c r="G1181" s="16">
        <f t="shared" si="52"/>
        <v>25.53</v>
      </c>
      <c r="H1181" s="40">
        <v>-19.54</v>
      </c>
      <c r="I1181" s="40">
        <v>-40.69</v>
      </c>
      <c r="J1181" s="16">
        <v>30</v>
      </c>
      <c r="K1181" s="16">
        <v>148.30000000000001</v>
      </c>
      <c r="L1181" s="16" t="s">
        <v>151</v>
      </c>
      <c r="M1181" s="82"/>
    </row>
    <row r="1182" spans="1:13" x14ac:dyDescent="0.2">
      <c r="A1182" s="28" t="s">
        <v>395</v>
      </c>
      <c r="B1182" s="28" t="s">
        <v>153</v>
      </c>
      <c r="C1182" s="28">
        <v>2.4E-2</v>
      </c>
      <c r="D1182" s="31">
        <v>42371.791666666664</v>
      </c>
      <c r="E1182" s="16">
        <v>1110</v>
      </c>
      <c r="F1182" s="16" t="s">
        <v>153</v>
      </c>
      <c r="G1182" s="16">
        <f t="shared" si="52"/>
        <v>26.64</v>
      </c>
      <c r="H1182" s="40">
        <v>-19.54</v>
      </c>
      <c r="I1182" s="40">
        <v>-40.69</v>
      </c>
      <c r="J1182" s="16">
        <v>30</v>
      </c>
      <c r="K1182" s="16">
        <v>148.30000000000001</v>
      </c>
      <c r="L1182" s="16" t="s">
        <v>151</v>
      </c>
      <c r="M1182" s="82"/>
    </row>
    <row r="1183" spans="1:13" x14ac:dyDescent="0.2">
      <c r="A1183" s="28" t="s">
        <v>395</v>
      </c>
      <c r="B1183" s="28" t="s">
        <v>153</v>
      </c>
      <c r="C1183" s="28">
        <v>2.5000000000000001E-2</v>
      </c>
      <c r="D1183" s="31">
        <v>42375.791666666664</v>
      </c>
      <c r="E1183" s="16">
        <v>1110</v>
      </c>
      <c r="F1183" s="16" t="s">
        <v>153</v>
      </c>
      <c r="G1183" s="16">
        <f t="shared" si="52"/>
        <v>27.75</v>
      </c>
      <c r="H1183" s="40">
        <v>-19.54</v>
      </c>
      <c r="I1183" s="40">
        <v>-40.69</v>
      </c>
      <c r="J1183" s="16">
        <v>30</v>
      </c>
      <c r="K1183" s="16">
        <v>148.30000000000001</v>
      </c>
      <c r="L1183" s="16" t="s">
        <v>151</v>
      </c>
      <c r="M1183" s="82"/>
    </row>
    <row r="1184" spans="1:13" x14ac:dyDescent="0.2">
      <c r="A1184" s="28" t="s">
        <v>395</v>
      </c>
      <c r="B1184" s="28" t="s">
        <v>153</v>
      </c>
      <c r="C1184" s="28">
        <v>2.5000000000000001E-2</v>
      </c>
      <c r="D1184" s="31">
        <v>42390.791666666664</v>
      </c>
      <c r="E1184" s="16">
        <v>1110</v>
      </c>
      <c r="F1184" s="16" t="s">
        <v>153</v>
      </c>
      <c r="G1184" s="16">
        <f t="shared" si="52"/>
        <v>27.75</v>
      </c>
      <c r="H1184" s="40">
        <v>-19.54</v>
      </c>
      <c r="I1184" s="40">
        <v>-40.69</v>
      </c>
      <c r="J1184" s="16">
        <v>30</v>
      </c>
      <c r="K1184" s="16">
        <v>148.30000000000001</v>
      </c>
      <c r="L1184" s="16" t="s">
        <v>151</v>
      </c>
      <c r="M1184" s="82"/>
    </row>
    <row r="1185" spans="1:13" x14ac:dyDescent="0.2">
      <c r="A1185" s="28" t="s">
        <v>395</v>
      </c>
      <c r="B1185" s="28" t="s">
        <v>153</v>
      </c>
      <c r="C1185" s="28">
        <v>2.8000000000000001E-2</v>
      </c>
      <c r="D1185" s="31">
        <v>42371.291666666664</v>
      </c>
      <c r="E1185" s="16">
        <v>1110</v>
      </c>
      <c r="F1185" s="16" t="s">
        <v>153</v>
      </c>
      <c r="G1185" s="16">
        <f t="shared" si="52"/>
        <v>31.080000000000002</v>
      </c>
      <c r="H1185" s="40">
        <v>-19.54</v>
      </c>
      <c r="I1185" s="40">
        <v>-40.69</v>
      </c>
      <c r="J1185" s="16">
        <v>30</v>
      </c>
      <c r="K1185" s="16">
        <v>148.30000000000001</v>
      </c>
      <c r="L1185" s="16" t="s">
        <v>151</v>
      </c>
      <c r="M1185" s="82"/>
    </row>
    <row r="1186" spans="1:13" x14ac:dyDescent="0.2">
      <c r="A1186" s="28" t="s">
        <v>395</v>
      </c>
      <c r="B1186" s="28" t="s">
        <v>153</v>
      </c>
      <c r="C1186" s="28">
        <v>2.8000000000000001E-2</v>
      </c>
      <c r="D1186" s="31">
        <v>42388.791666666664</v>
      </c>
      <c r="E1186" s="16">
        <v>1110</v>
      </c>
      <c r="F1186" s="16" t="s">
        <v>153</v>
      </c>
      <c r="G1186" s="16">
        <f t="shared" si="52"/>
        <v>31.080000000000002</v>
      </c>
      <c r="H1186" s="40">
        <v>-19.54</v>
      </c>
      <c r="I1186" s="40">
        <v>-40.69</v>
      </c>
      <c r="J1186" s="16">
        <v>30</v>
      </c>
      <c r="K1186" s="16">
        <v>148.30000000000001</v>
      </c>
      <c r="L1186" s="16" t="s">
        <v>151</v>
      </c>
      <c r="M1186" s="82"/>
    </row>
    <row r="1187" spans="1:13" x14ac:dyDescent="0.2">
      <c r="A1187" s="28" t="s">
        <v>395</v>
      </c>
      <c r="B1187" s="28" t="s">
        <v>153</v>
      </c>
      <c r="C1187" s="28">
        <v>2.9000000000000001E-2</v>
      </c>
      <c r="D1187" s="31">
        <v>42372.291666666664</v>
      </c>
      <c r="E1187" s="16">
        <v>1110</v>
      </c>
      <c r="F1187" s="16" t="s">
        <v>153</v>
      </c>
      <c r="G1187" s="16">
        <f t="shared" si="52"/>
        <v>32.190000000000005</v>
      </c>
      <c r="H1187" s="40">
        <v>-19.54</v>
      </c>
      <c r="I1187" s="40">
        <v>-40.69</v>
      </c>
      <c r="J1187" s="16">
        <v>30</v>
      </c>
      <c r="K1187" s="16">
        <v>148.30000000000001</v>
      </c>
      <c r="L1187" s="16" t="s">
        <v>151</v>
      </c>
      <c r="M1187" s="82"/>
    </row>
    <row r="1188" spans="1:13" x14ac:dyDescent="0.2">
      <c r="A1188" s="28" t="s">
        <v>395</v>
      </c>
      <c r="B1188" s="28" t="s">
        <v>153</v>
      </c>
      <c r="C1188" s="28">
        <v>3.1E-2</v>
      </c>
      <c r="D1188" s="31">
        <v>42370.791666666664</v>
      </c>
      <c r="E1188" s="16">
        <v>1110</v>
      </c>
      <c r="F1188" s="16" t="s">
        <v>153</v>
      </c>
      <c r="G1188" s="16">
        <f t="shared" si="52"/>
        <v>34.409999999999997</v>
      </c>
      <c r="H1188" s="40">
        <v>-19.54</v>
      </c>
      <c r="I1188" s="40">
        <v>-40.69</v>
      </c>
      <c r="J1188" s="16">
        <v>30</v>
      </c>
      <c r="K1188" s="16">
        <v>148.30000000000001</v>
      </c>
      <c r="L1188" s="16" t="s">
        <v>151</v>
      </c>
      <c r="M1188" s="82"/>
    </row>
    <row r="1189" spans="1:13" x14ac:dyDescent="0.2">
      <c r="A1189" s="28" t="s">
        <v>395</v>
      </c>
      <c r="B1189" s="28" t="s">
        <v>153</v>
      </c>
      <c r="C1189" s="28">
        <v>3.3000000000000002E-2</v>
      </c>
      <c r="D1189" s="31">
        <v>42373.791666666664</v>
      </c>
      <c r="E1189" s="16">
        <v>1110</v>
      </c>
      <c r="F1189" s="16" t="s">
        <v>153</v>
      </c>
      <c r="G1189" s="16">
        <f t="shared" si="52"/>
        <v>36.630000000000003</v>
      </c>
      <c r="H1189" s="40">
        <v>-19.54</v>
      </c>
      <c r="I1189" s="40">
        <v>-40.69</v>
      </c>
      <c r="J1189" s="16">
        <v>30</v>
      </c>
      <c r="K1189" s="16">
        <v>148.30000000000001</v>
      </c>
      <c r="L1189" s="16" t="s">
        <v>151</v>
      </c>
      <c r="M1189" s="82"/>
    </row>
    <row r="1190" spans="1:13" x14ac:dyDescent="0.2">
      <c r="A1190" s="28" t="s">
        <v>395</v>
      </c>
      <c r="B1190" s="28" t="s">
        <v>153</v>
      </c>
      <c r="C1190" s="28">
        <v>3.3300000000000003E-2</v>
      </c>
      <c r="D1190" s="31">
        <v>42395.791666666664</v>
      </c>
      <c r="E1190" s="16">
        <v>1110</v>
      </c>
      <c r="F1190" s="16" t="s">
        <v>153</v>
      </c>
      <c r="G1190" s="16">
        <f t="shared" si="52"/>
        <v>36.963000000000001</v>
      </c>
      <c r="H1190" s="40">
        <v>-19.54</v>
      </c>
      <c r="I1190" s="40">
        <v>-40.69</v>
      </c>
      <c r="J1190" s="16">
        <v>30</v>
      </c>
      <c r="K1190" s="16">
        <v>148.30000000000001</v>
      </c>
      <c r="L1190" s="16" t="s">
        <v>151</v>
      </c>
      <c r="M1190" s="82"/>
    </row>
    <row r="1191" spans="1:13" x14ac:dyDescent="0.2">
      <c r="A1191" s="28" t="s">
        <v>395</v>
      </c>
      <c r="B1191" s="28" t="s">
        <v>153</v>
      </c>
      <c r="C1191" s="28">
        <v>3.4000000000000002E-2</v>
      </c>
      <c r="D1191" s="31">
        <v>42374.291666666664</v>
      </c>
      <c r="E1191" s="16">
        <v>1110</v>
      </c>
      <c r="F1191" s="16" t="s">
        <v>153</v>
      </c>
      <c r="G1191" s="16">
        <f t="shared" si="52"/>
        <v>37.74</v>
      </c>
      <c r="H1191" s="40">
        <v>-19.54</v>
      </c>
      <c r="I1191" s="40">
        <v>-40.69</v>
      </c>
      <c r="J1191" s="16">
        <v>30</v>
      </c>
      <c r="K1191" s="16">
        <v>148.30000000000001</v>
      </c>
      <c r="L1191" s="16" t="s">
        <v>151</v>
      </c>
      <c r="M1191" s="82"/>
    </row>
    <row r="1192" spans="1:13" x14ac:dyDescent="0.2">
      <c r="A1192" s="28" t="s">
        <v>399</v>
      </c>
      <c r="B1192" s="28">
        <v>1.6000000000000001E-3</v>
      </c>
      <c r="C1192" s="28">
        <v>3.0000000000000001E-3</v>
      </c>
      <c r="D1192" s="31">
        <v>42447.791666666664</v>
      </c>
      <c r="E1192" s="16">
        <v>403</v>
      </c>
      <c r="F1192" s="16">
        <f t="shared" ref="F1192:F1197" si="53">B1192*E1192</f>
        <v>0.64480000000000004</v>
      </c>
      <c r="G1192" s="16">
        <f t="shared" si="52"/>
        <v>1.2090000000000001</v>
      </c>
      <c r="H1192" s="40">
        <v>-19.53</v>
      </c>
      <c r="I1192" s="40">
        <v>-40.69</v>
      </c>
      <c r="J1192" s="16">
        <v>30</v>
      </c>
      <c r="K1192" s="16">
        <v>8.1</v>
      </c>
      <c r="L1192" s="16" t="s">
        <v>151</v>
      </c>
      <c r="M1192" s="82"/>
    </row>
    <row r="1193" spans="1:13" x14ac:dyDescent="0.2">
      <c r="A1193" s="28" t="s">
        <v>399</v>
      </c>
      <c r="B1193" s="28">
        <v>2E-3</v>
      </c>
      <c r="C1193" s="28" t="s">
        <v>153</v>
      </c>
      <c r="D1193" s="31">
        <v>42443.291666666664</v>
      </c>
      <c r="E1193" s="16">
        <v>403</v>
      </c>
      <c r="F1193" s="16">
        <f t="shared" si="53"/>
        <v>0.80600000000000005</v>
      </c>
      <c r="G1193" s="16" t="s">
        <v>153</v>
      </c>
      <c r="H1193" s="40">
        <v>-19.53</v>
      </c>
      <c r="I1193" s="40">
        <v>-40.69</v>
      </c>
      <c r="J1193" s="16">
        <v>30</v>
      </c>
      <c r="K1193" s="16">
        <v>8.1</v>
      </c>
      <c r="L1193" s="16" t="s">
        <v>151</v>
      </c>
      <c r="M1193" s="82"/>
    </row>
    <row r="1194" spans="1:13" x14ac:dyDescent="0.2">
      <c r="A1194" s="28" t="s">
        <v>399</v>
      </c>
      <c r="B1194" s="28">
        <v>2.2000000000000001E-3</v>
      </c>
      <c r="C1194" s="28" t="s">
        <v>153</v>
      </c>
      <c r="D1194" s="31">
        <v>42441.291666666664</v>
      </c>
      <c r="E1194" s="16">
        <v>403</v>
      </c>
      <c r="F1194" s="16">
        <f t="shared" si="53"/>
        <v>0.88660000000000005</v>
      </c>
      <c r="G1194" s="16" t="s">
        <v>153</v>
      </c>
      <c r="H1194" s="40">
        <v>-19.53</v>
      </c>
      <c r="I1194" s="40">
        <v>-40.69</v>
      </c>
      <c r="J1194" s="16">
        <v>30</v>
      </c>
      <c r="K1194" s="16">
        <v>8.1</v>
      </c>
      <c r="L1194" s="16" t="s">
        <v>151</v>
      </c>
      <c r="M1194" s="82"/>
    </row>
    <row r="1195" spans="1:13" x14ac:dyDescent="0.2">
      <c r="A1195" s="28" t="s">
        <v>399</v>
      </c>
      <c r="B1195" s="28">
        <v>2.5999999999999999E-3</v>
      </c>
      <c r="C1195" s="28" t="s">
        <v>153</v>
      </c>
      <c r="D1195" s="31">
        <v>42440.791666666664</v>
      </c>
      <c r="E1195" s="16">
        <v>403</v>
      </c>
      <c r="F1195" s="16">
        <f t="shared" si="53"/>
        <v>1.0477999999999998</v>
      </c>
      <c r="G1195" s="16" t="s">
        <v>153</v>
      </c>
      <c r="H1195" s="40">
        <v>-19.53</v>
      </c>
      <c r="I1195" s="40">
        <v>-40.69</v>
      </c>
      <c r="J1195" s="16">
        <v>30</v>
      </c>
      <c r="K1195" s="16">
        <v>8.1</v>
      </c>
      <c r="L1195" s="16" t="s">
        <v>151</v>
      </c>
      <c r="M1195" s="82"/>
    </row>
    <row r="1196" spans="1:13" x14ac:dyDescent="0.2">
      <c r="A1196" s="28" t="s">
        <v>399</v>
      </c>
      <c r="B1196" s="28">
        <v>2.3E-2</v>
      </c>
      <c r="C1196" s="28">
        <v>8.0000000000000002E-3</v>
      </c>
      <c r="D1196" s="31">
        <v>42402.291666666664</v>
      </c>
      <c r="E1196" s="28">
        <v>552</v>
      </c>
      <c r="F1196" s="16">
        <f t="shared" si="53"/>
        <v>12.696</v>
      </c>
      <c r="G1196" s="16">
        <f t="shared" ref="G1196:G1227" si="54">E1196*C1196</f>
        <v>4.4160000000000004</v>
      </c>
      <c r="H1196" s="40">
        <v>-18.87</v>
      </c>
      <c r="I1196" s="40">
        <v>-41.75</v>
      </c>
      <c r="J1196" s="16">
        <v>30</v>
      </c>
      <c r="K1196" s="16">
        <v>0</v>
      </c>
      <c r="L1196" s="16" t="s">
        <v>151</v>
      </c>
      <c r="M1196" s="82"/>
    </row>
    <row r="1197" spans="1:13" x14ac:dyDescent="0.2">
      <c r="A1197" s="28" t="s">
        <v>399</v>
      </c>
      <c r="B1197" s="28">
        <v>0.04</v>
      </c>
      <c r="C1197" s="28">
        <v>2.1299999999999999E-2</v>
      </c>
      <c r="D1197" s="31">
        <v>42396.291666666664</v>
      </c>
      <c r="E1197" s="16">
        <v>1110</v>
      </c>
      <c r="F1197" s="16">
        <f t="shared" si="53"/>
        <v>44.4</v>
      </c>
      <c r="G1197" s="16">
        <f t="shared" si="54"/>
        <v>23.643000000000001</v>
      </c>
      <c r="H1197" s="40">
        <v>-19.510000000000002</v>
      </c>
      <c r="I1197" s="40">
        <v>-40.6</v>
      </c>
      <c r="J1197" s="16">
        <v>30</v>
      </c>
      <c r="K1197" s="16">
        <v>148.30000000000001</v>
      </c>
      <c r="L1197" s="16" t="s">
        <v>151</v>
      </c>
      <c r="M1197" s="82"/>
    </row>
    <row r="1198" spans="1:13" x14ac:dyDescent="0.2">
      <c r="A1198" s="28" t="s">
        <v>399</v>
      </c>
      <c r="B1198" s="28" t="s">
        <v>153</v>
      </c>
      <c r="C1198" s="28">
        <v>7.3000000000000001E-3</v>
      </c>
      <c r="D1198" s="31">
        <v>42437.291666666664</v>
      </c>
      <c r="E1198" s="16">
        <v>403</v>
      </c>
      <c r="F1198" s="16" t="s">
        <v>153</v>
      </c>
      <c r="G1198" s="16">
        <f t="shared" si="54"/>
        <v>2.9419</v>
      </c>
      <c r="H1198" s="40">
        <v>-19.53</v>
      </c>
      <c r="I1198" s="40">
        <v>-40.69</v>
      </c>
      <c r="J1198" s="16">
        <v>30</v>
      </c>
      <c r="K1198" s="16">
        <v>8.1</v>
      </c>
      <c r="L1198" s="16" t="s">
        <v>151</v>
      </c>
      <c r="M1198" s="82"/>
    </row>
    <row r="1199" spans="1:13" x14ac:dyDescent="0.2">
      <c r="A1199" s="28" t="s">
        <v>399</v>
      </c>
      <c r="B1199" s="28" t="s">
        <v>153</v>
      </c>
      <c r="C1199" s="28">
        <v>8.9999999999999993E-3</v>
      </c>
      <c r="D1199" s="31">
        <v>42436.791666666664</v>
      </c>
      <c r="E1199" s="16">
        <v>403</v>
      </c>
      <c r="F1199" s="16" t="s">
        <v>153</v>
      </c>
      <c r="G1199" s="16">
        <f t="shared" si="54"/>
        <v>3.6269999999999998</v>
      </c>
      <c r="H1199" s="40">
        <v>-19.53</v>
      </c>
      <c r="I1199" s="40">
        <v>-40.69</v>
      </c>
      <c r="J1199" s="16">
        <v>30</v>
      </c>
      <c r="K1199" s="16">
        <v>8.1</v>
      </c>
      <c r="L1199" s="16" t="s">
        <v>151</v>
      </c>
      <c r="M1199" s="82"/>
    </row>
    <row r="1200" spans="1:13" x14ac:dyDescent="0.2">
      <c r="A1200" s="28" t="s">
        <v>399</v>
      </c>
      <c r="B1200" s="28" t="s">
        <v>153</v>
      </c>
      <c r="C1200" s="28">
        <v>9.4999999999999998E-3</v>
      </c>
      <c r="D1200" s="31">
        <v>42435.291666666664</v>
      </c>
      <c r="E1200" s="16">
        <v>403</v>
      </c>
      <c r="F1200" s="16" t="s">
        <v>153</v>
      </c>
      <c r="G1200" s="16">
        <f t="shared" si="54"/>
        <v>3.8285</v>
      </c>
      <c r="H1200" s="40">
        <v>-19.53</v>
      </c>
      <c r="I1200" s="40">
        <v>-40.69</v>
      </c>
      <c r="J1200" s="16">
        <v>30</v>
      </c>
      <c r="K1200" s="16">
        <v>8.1</v>
      </c>
      <c r="L1200" s="16" t="s">
        <v>151</v>
      </c>
      <c r="M1200" s="82"/>
    </row>
    <row r="1201" spans="1:13" x14ac:dyDescent="0.2">
      <c r="A1201" s="28" t="s">
        <v>399</v>
      </c>
      <c r="B1201" s="28" t="s">
        <v>153</v>
      </c>
      <c r="C1201" s="28">
        <v>1.09E-2</v>
      </c>
      <c r="D1201" s="31">
        <v>42434.791666666664</v>
      </c>
      <c r="E1201" s="16">
        <v>403</v>
      </c>
      <c r="F1201" s="16" t="s">
        <v>153</v>
      </c>
      <c r="G1201" s="16">
        <f t="shared" si="54"/>
        <v>4.3926999999999996</v>
      </c>
      <c r="H1201" s="40">
        <v>-19.53</v>
      </c>
      <c r="I1201" s="40">
        <v>-40.69</v>
      </c>
      <c r="J1201" s="16">
        <v>30</v>
      </c>
      <c r="K1201" s="16">
        <v>8.1</v>
      </c>
      <c r="L1201" s="16" t="s">
        <v>151</v>
      </c>
      <c r="M1201" s="82"/>
    </row>
    <row r="1202" spans="1:13" x14ac:dyDescent="0.2">
      <c r="A1202" s="28" t="s">
        <v>399</v>
      </c>
      <c r="B1202" s="28" t="s">
        <v>153</v>
      </c>
      <c r="C1202" s="28">
        <v>1.1599999999999999E-2</v>
      </c>
      <c r="D1202" s="31">
        <v>42434.291666666664</v>
      </c>
      <c r="E1202" s="16">
        <v>403</v>
      </c>
      <c r="F1202" s="16" t="s">
        <v>153</v>
      </c>
      <c r="G1202" s="16">
        <f t="shared" si="54"/>
        <v>4.6747999999999994</v>
      </c>
      <c r="H1202" s="40">
        <v>-19.53</v>
      </c>
      <c r="I1202" s="40">
        <v>-40.69</v>
      </c>
      <c r="J1202" s="16">
        <v>30</v>
      </c>
      <c r="K1202" s="16">
        <v>8.1</v>
      </c>
      <c r="L1202" s="16" t="s">
        <v>151</v>
      </c>
      <c r="M1202" s="82"/>
    </row>
    <row r="1203" spans="1:13" x14ac:dyDescent="0.2">
      <c r="A1203" s="28" t="s">
        <v>399</v>
      </c>
      <c r="B1203" s="28" t="s">
        <v>153</v>
      </c>
      <c r="C1203" s="28">
        <v>5.0000000000000001E-3</v>
      </c>
      <c r="D1203" s="31">
        <v>42379.291666666664</v>
      </c>
      <c r="E1203" s="16">
        <v>1110</v>
      </c>
      <c r="F1203" s="16" t="s">
        <v>153</v>
      </c>
      <c r="G1203" s="16">
        <f t="shared" si="54"/>
        <v>5.55</v>
      </c>
      <c r="H1203" s="40">
        <v>-19.53</v>
      </c>
      <c r="I1203" s="40">
        <v>-40.69</v>
      </c>
      <c r="J1203" s="16">
        <v>30</v>
      </c>
      <c r="K1203" s="16">
        <v>148.30000000000001</v>
      </c>
      <c r="L1203" s="16" t="s">
        <v>151</v>
      </c>
      <c r="M1203" s="82"/>
    </row>
    <row r="1204" spans="1:13" x14ac:dyDescent="0.2">
      <c r="A1204" s="28" t="s">
        <v>399</v>
      </c>
      <c r="B1204" s="28" t="s">
        <v>153</v>
      </c>
      <c r="C1204" s="28">
        <v>5.0000000000000001E-3</v>
      </c>
      <c r="D1204" s="31">
        <v>42382.291666666664</v>
      </c>
      <c r="E1204" s="16">
        <v>1110</v>
      </c>
      <c r="F1204" s="16" t="s">
        <v>153</v>
      </c>
      <c r="G1204" s="16">
        <f t="shared" si="54"/>
        <v>5.55</v>
      </c>
      <c r="H1204" s="40">
        <v>-19.53</v>
      </c>
      <c r="I1204" s="40">
        <v>-40.69</v>
      </c>
      <c r="J1204" s="16">
        <v>30</v>
      </c>
      <c r="K1204" s="16">
        <v>148.30000000000001</v>
      </c>
      <c r="L1204" s="16" t="s">
        <v>151</v>
      </c>
      <c r="M1204" s="82"/>
    </row>
    <row r="1205" spans="1:13" x14ac:dyDescent="0.2">
      <c r="A1205" s="28" t="s">
        <v>399</v>
      </c>
      <c r="B1205" s="28" t="s">
        <v>153</v>
      </c>
      <c r="C1205" s="28">
        <v>1.7299999999999999E-2</v>
      </c>
      <c r="D1205" s="31">
        <v>42432.291666666664</v>
      </c>
      <c r="E1205" s="16">
        <v>403</v>
      </c>
      <c r="F1205" s="16" t="s">
        <v>153</v>
      </c>
      <c r="G1205" s="16">
        <f t="shared" si="54"/>
        <v>6.9718999999999998</v>
      </c>
      <c r="H1205" s="40">
        <v>-19.53</v>
      </c>
      <c r="I1205" s="40">
        <v>-40.69</v>
      </c>
      <c r="J1205" s="16">
        <v>30</v>
      </c>
      <c r="K1205" s="16">
        <v>8.1</v>
      </c>
      <c r="L1205" s="16" t="s">
        <v>151</v>
      </c>
      <c r="M1205" s="82"/>
    </row>
    <row r="1206" spans="1:13" x14ac:dyDescent="0.2">
      <c r="A1206" s="28" t="s">
        <v>399</v>
      </c>
      <c r="B1206" s="28" t="s">
        <v>153</v>
      </c>
      <c r="C1206" s="28">
        <v>7.0000000000000001E-3</v>
      </c>
      <c r="D1206" s="31">
        <v>42397.791666666664</v>
      </c>
      <c r="E1206" s="16">
        <v>1110</v>
      </c>
      <c r="F1206" s="16" t="s">
        <v>153</v>
      </c>
      <c r="G1206" s="16">
        <f t="shared" si="54"/>
        <v>7.7700000000000005</v>
      </c>
      <c r="H1206" s="40">
        <v>-19.510000000000002</v>
      </c>
      <c r="I1206" s="40">
        <v>-40.6</v>
      </c>
      <c r="J1206" s="16">
        <v>30</v>
      </c>
      <c r="K1206" s="16">
        <v>148.30000000000001</v>
      </c>
      <c r="L1206" s="16" t="s">
        <v>151</v>
      </c>
      <c r="M1206" s="82"/>
    </row>
    <row r="1207" spans="1:13" x14ac:dyDescent="0.2">
      <c r="A1207" s="28" t="s">
        <v>399</v>
      </c>
      <c r="B1207" s="28" t="s">
        <v>153</v>
      </c>
      <c r="C1207" s="28">
        <v>8.0000000000000002E-3</v>
      </c>
      <c r="D1207" s="31">
        <v>42372.791666666664</v>
      </c>
      <c r="E1207" s="16">
        <v>1110</v>
      </c>
      <c r="F1207" s="16" t="s">
        <v>153</v>
      </c>
      <c r="G1207" s="16">
        <f t="shared" si="54"/>
        <v>8.8800000000000008</v>
      </c>
      <c r="H1207" s="40">
        <v>-19.53</v>
      </c>
      <c r="I1207" s="40">
        <v>-40.69</v>
      </c>
      <c r="J1207" s="16">
        <v>30</v>
      </c>
      <c r="K1207" s="16">
        <v>148.30000000000001</v>
      </c>
      <c r="L1207" s="16" t="s">
        <v>151</v>
      </c>
      <c r="M1207" s="82"/>
    </row>
    <row r="1208" spans="1:13" x14ac:dyDescent="0.2">
      <c r="A1208" s="28" t="s">
        <v>399</v>
      </c>
      <c r="B1208" s="28" t="s">
        <v>153</v>
      </c>
      <c r="C1208" s="28">
        <v>8.0000000000000002E-3</v>
      </c>
      <c r="D1208" s="31">
        <v>42373.291666666664</v>
      </c>
      <c r="E1208" s="16">
        <v>1110</v>
      </c>
      <c r="F1208" s="16" t="s">
        <v>153</v>
      </c>
      <c r="G1208" s="16">
        <f t="shared" si="54"/>
        <v>8.8800000000000008</v>
      </c>
      <c r="H1208" s="40">
        <v>-19.53</v>
      </c>
      <c r="I1208" s="40">
        <v>-40.69</v>
      </c>
      <c r="J1208" s="16">
        <v>30</v>
      </c>
      <c r="K1208" s="16">
        <v>148.30000000000001</v>
      </c>
      <c r="L1208" s="16" t="s">
        <v>151</v>
      </c>
      <c r="M1208" s="82"/>
    </row>
    <row r="1209" spans="1:13" x14ac:dyDescent="0.2">
      <c r="A1209" s="28" t="s">
        <v>399</v>
      </c>
      <c r="B1209" s="28" t="s">
        <v>153</v>
      </c>
      <c r="C1209" s="28">
        <v>8.0000000000000002E-3</v>
      </c>
      <c r="D1209" s="31">
        <v>42380.791666666664</v>
      </c>
      <c r="E1209" s="16">
        <v>1110</v>
      </c>
      <c r="F1209" s="16" t="s">
        <v>153</v>
      </c>
      <c r="G1209" s="16">
        <f t="shared" si="54"/>
        <v>8.8800000000000008</v>
      </c>
      <c r="H1209" s="40">
        <v>-19.53</v>
      </c>
      <c r="I1209" s="40">
        <v>-40.69</v>
      </c>
      <c r="J1209" s="16">
        <v>30</v>
      </c>
      <c r="K1209" s="16">
        <v>148.30000000000001</v>
      </c>
      <c r="L1209" s="16" t="s">
        <v>151</v>
      </c>
      <c r="M1209" s="82"/>
    </row>
    <row r="1210" spans="1:13" x14ac:dyDescent="0.2">
      <c r="A1210" s="28" t="s">
        <v>399</v>
      </c>
      <c r="B1210" s="28" t="s">
        <v>153</v>
      </c>
      <c r="C1210" s="28">
        <v>8.0000000000000002E-3</v>
      </c>
      <c r="D1210" s="31">
        <v>42381.791666666664</v>
      </c>
      <c r="E1210" s="16">
        <v>1110</v>
      </c>
      <c r="F1210" s="16" t="s">
        <v>153</v>
      </c>
      <c r="G1210" s="16">
        <f t="shared" si="54"/>
        <v>8.8800000000000008</v>
      </c>
      <c r="H1210" s="40">
        <v>-19.53</v>
      </c>
      <c r="I1210" s="40">
        <v>-40.69</v>
      </c>
      <c r="J1210" s="16">
        <v>30</v>
      </c>
      <c r="K1210" s="16">
        <v>148.30000000000001</v>
      </c>
      <c r="L1210" s="16" t="s">
        <v>151</v>
      </c>
      <c r="M1210" s="82"/>
    </row>
    <row r="1211" spans="1:13" x14ac:dyDescent="0.2">
      <c r="A1211" s="28" t="s">
        <v>399</v>
      </c>
      <c r="B1211" s="28" t="s">
        <v>153</v>
      </c>
      <c r="C1211" s="28">
        <v>8.0000000000000002E-3</v>
      </c>
      <c r="D1211" s="31">
        <v>42398.291666666664</v>
      </c>
      <c r="E1211" s="16">
        <v>1110</v>
      </c>
      <c r="F1211" s="16" t="s">
        <v>153</v>
      </c>
      <c r="G1211" s="16">
        <f t="shared" si="54"/>
        <v>8.8800000000000008</v>
      </c>
      <c r="H1211" s="40">
        <v>-19.510000000000002</v>
      </c>
      <c r="I1211" s="40">
        <v>-40.6</v>
      </c>
      <c r="J1211" s="16">
        <v>30</v>
      </c>
      <c r="K1211" s="16">
        <v>148.30000000000001</v>
      </c>
      <c r="L1211" s="16" t="s">
        <v>151</v>
      </c>
      <c r="M1211" s="82"/>
    </row>
    <row r="1212" spans="1:13" x14ac:dyDescent="0.2">
      <c r="A1212" s="28" t="s">
        <v>399</v>
      </c>
      <c r="B1212" s="28" t="s">
        <v>153</v>
      </c>
      <c r="C1212" s="28">
        <v>8.9999999999999993E-3</v>
      </c>
      <c r="D1212" s="31">
        <v>42378.791666666664</v>
      </c>
      <c r="E1212" s="16">
        <v>1110</v>
      </c>
      <c r="F1212" s="16" t="s">
        <v>153</v>
      </c>
      <c r="G1212" s="16">
        <f t="shared" si="54"/>
        <v>9.9899999999999984</v>
      </c>
      <c r="H1212" s="40">
        <v>-19.53</v>
      </c>
      <c r="I1212" s="40">
        <v>-40.69</v>
      </c>
      <c r="J1212" s="16">
        <v>30</v>
      </c>
      <c r="K1212" s="16">
        <v>148.30000000000001</v>
      </c>
      <c r="L1212" s="16" t="s">
        <v>151</v>
      </c>
      <c r="M1212" s="82"/>
    </row>
    <row r="1213" spans="1:13" x14ac:dyDescent="0.2">
      <c r="A1213" s="28" t="s">
        <v>399</v>
      </c>
      <c r="B1213" s="28" t="s">
        <v>153</v>
      </c>
      <c r="C1213" s="28">
        <v>8.9999999999999993E-3</v>
      </c>
      <c r="D1213" s="31">
        <v>42383.791666666664</v>
      </c>
      <c r="E1213" s="16">
        <v>1110</v>
      </c>
      <c r="F1213" s="16" t="s">
        <v>153</v>
      </c>
      <c r="G1213" s="16">
        <f t="shared" si="54"/>
        <v>9.9899999999999984</v>
      </c>
      <c r="H1213" s="40">
        <v>-19.53</v>
      </c>
      <c r="I1213" s="40">
        <v>-40.69</v>
      </c>
      <c r="J1213" s="16">
        <v>30</v>
      </c>
      <c r="K1213" s="16">
        <v>148.30000000000001</v>
      </c>
      <c r="L1213" s="16" t="s">
        <v>151</v>
      </c>
      <c r="M1213" s="82"/>
    </row>
    <row r="1214" spans="1:13" x14ac:dyDescent="0.2">
      <c r="A1214" s="28" t="s">
        <v>399</v>
      </c>
      <c r="B1214" s="28" t="s">
        <v>153</v>
      </c>
      <c r="C1214" s="28">
        <v>8.9999999999999993E-3</v>
      </c>
      <c r="D1214" s="31">
        <v>42384.291666666664</v>
      </c>
      <c r="E1214" s="16">
        <v>1110</v>
      </c>
      <c r="F1214" s="16" t="s">
        <v>153</v>
      </c>
      <c r="G1214" s="16">
        <f t="shared" si="54"/>
        <v>9.9899999999999984</v>
      </c>
      <c r="H1214" s="40">
        <v>-19.53</v>
      </c>
      <c r="I1214" s="40">
        <v>-40.69</v>
      </c>
      <c r="J1214" s="16">
        <v>30</v>
      </c>
      <c r="K1214" s="16">
        <v>148.30000000000001</v>
      </c>
      <c r="L1214" s="16" t="s">
        <v>151</v>
      </c>
      <c r="M1214" s="82"/>
    </row>
    <row r="1215" spans="1:13" x14ac:dyDescent="0.2">
      <c r="A1215" s="28" t="s">
        <v>399</v>
      </c>
      <c r="B1215" s="28" t="s">
        <v>153</v>
      </c>
      <c r="C1215" s="28">
        <v>8.9999999999999993E-3</v>
      </c>
      <c r="D1215" s="31">
        <v>42385.791666666664</v>
      </c>
      <c r="E1215" s="16">
        <v>1110</v>
      </c>
      <c r="F1215" s="16" t="s">
        <v>153</v>
      </c>
      <c r="G1215" s="16">
        <f t="shared" si="54"/>
        <v>9.9899999999999984</v>
      </c>
      <c r="H1215" s="40">
        <v>-19.53</v>
      </c>
      <c r="I1215" s="40">
        <v>-40.69</v>
      </c>
      <c r="J1215" s="16">
        <v>30</v>
      </c>
      <c r="K1215" s="16">
        <v>148.30000000000001</v>
      </c>
      <c r="L1215" s="16" t="s">
        <v>151</v>
      </c>
      <c r="M1215" s="82"/>
    </row>
    <row r="1216" spans="1:13" x14ac:dyDescent="0.2">
      <c r="A1216" s="28" t="s">
        <v>399</v>
      </c>
      <c r="B1216" s="28" t="s">
        <v>153</v>
      </c>
      <c r="C1216" s="28">
        <v>0.01</v>
      </c>
      <c r="D1216" s="31">
        <v>42386.291666666664</v>
      </c>
      <c r="E1216" s="16">
        <v>1110</v>
      </c>
      <c r="F1216" s="16" t="s">
        <v>153</v>
      </c>
      <c r="G1216" s="16">
        <f t="shared" si="54"/>
        <v>11.1</v>
      </c>
      <c r="H1216" s="40">
        <v>-19.53</v>
      </c>
      <c r="I1216" s="40">
        <v>-40.69</v>
      </c>
      <c r="J1216" s="16">
        <v>30</v>
      </c>
      <c r="K1216" s="16">
        <v>148.30000000000001</v>
      </c>
      <c r="L1216" s="16" t="s">
        <v>151</v>
      </c>
      <c r="M1216" s="82"/>
    </row>
    <row r="1217" spans="1:13" x14ac:dyDescent="0.2">
      <c r="A1217" s="28" t="s">
        <v>399</v>
      </c>
      <c r="B1217" s="28" t="s">
        <v>153</v>
      </c>
      <c r="C1217" s="28">
        <v>0.01</v>
      </c>
      <c r="D1217" s="31">
        <v>42392.791666666664</v>
      </c>
      <c r="E1217" s="16">
        <v>1110</v>
      </c>
      <c r="F1217" s="16" t="s">
        <v>153</v>
      </c>
      <c r="G1217" s="16">
        <f t="shared" si="54"/>
        <v>11.1</v>
      </c>
      <c r="H1217" s="40">
        <v>-19.53</v>
      </c>
      <c r="I1217" s="40">
        <v>-40.69</v>
      </c>
      <c r="J1217" s="16">
        <v>30</v>
      </c>
      <c r="K1217" s="16">
        <v>148.30000000000001</v>
      </c>
      <c r="L1217" s="16" t="s">
        <v>151</v>
      </c>
      <c r="M1217" s="82"/>
    </row>
    <row r="1218" spans="1:13" x14ac:dyDescent="0.2">
      <c r="A1218" s="28" t="s">
        <v>399</v>
      </c>
      <c r="B1218" s="28" t="s">
        <v>153</v>
      </c>
      <c r="C1218" s="28">
        <v>1.0999999999999999E-2</v>
      </c>
      <c r="D1218" s="31">
        <v>42376.791666666664</v>
      </c>
      <c r="E1218" s="16">
        <v>1110</v>
      </c>
      <c r="F1218" s="16" t="s">
        <v>153</v>
      </c>
      <c r="G1218" s="16">
        <f t="shared" si="54"/>
        <v>12.209999999999999</v>
      </c>
      <c r="H1218" s="40">
        <v>-19.53</v>
      </c>
      <c r="I1218" s="40">
        <v>-40.69</v>
      </c>
      <c r="J1218" s="16">
        <v>30</v>
      </c>
      <c r="K1218" s="16">
        <v>148.30000000000001</v>
      </c>
      <c r="L1218" s="16" t="s">
        <v>151</v>
      </c>
      <c r="M1218" s="82"/>
    </row>
    <row r="1219" spans="1:13" x14ac:dyDescent="0.2">
      <c r="A1219" s="28" t="s">
        <v>399</v>
      </c>
      <c r="B1219" s="28" t="s">
        <v>153</v>
      </c>
      <c r="C1219" s="28">
        <v>1.0999999999999999E-2</v>
      </c>
      <c r="D1219" s="31">
        <v>42376.791666666664</v>
      </c>
      <c r="E1219" s="16">
        <v>1110</v>
      </c>
      <c r="F1219" s="16" t="s">
        <v>153</v>
      </c>
      <c r="G1219" s="16">
        <f t="shared" si="54"/>
        <v>12.209999999999999</v>
      </c>
      <c r="H1219" s="40">
        <v>-19.53</v>
      </c>
      <c r="I1219" s="40">
        <v>-40.69</v>
      </c>
      <c r="J1219" s="16">
        <v>30</v>
      </c>
      <c r="K1219" s="16">
        <v>148.30000000000001</v>
      </c>
      <c r="L1219" s="16" t="s">
        <v>151</v>
      </c>
      <c r="M1219" s="82"/>
    </row>
    <row r="1220" spans="1:13" x14ac:dyDescent="0.2">
      <c r="A1220" s="28" t="s">
        <v>399</v>
      </c>
      <c r="B1220" s="28" t="s">
        <v>153</v>
      </c>
      <c r="C1220" s="28">
        <v>1.0999999999999999E-2</v>
      </c>
      <c r="D1220" s="31">
        <v>42385.291666666664</v>
      </c>
      <c r="E1220" s="16">
        <v>1110</v>
      </c>
      <c r="F1220" s="16" t="s">
        <v>153</v>
      </c>
      <c r="G1220" s="16">
        <f t="shared" si="54"/>
        <v>12.209999999999999</v>
      </c>
      <c r="H1220" s="40">
        <v>-19.53</v>
      </c>
      <c r="I1220" s="40">
        <v>-40.69</v>
      </c>
      <c r="J1220" s="16">
        <v>30</v>
      </c>
      <c r="K1220" s="16">
        <v>148.30000000000001</v>
      </c>
      <c r="L1220" s="16" t="s">
        <v>151</v>
      </c>
      <c r="M1220" s="82"/>
    </row>
    <row r="1221" spans="1:13" x14ac:dyDescent="0.2">
      <c r="A1221" s="28" t="s">
        <v>399</v>
      </c>
      <c r="B1221" s="28" t="s">
        <v>153</v>
      </c>
      <c r="C1221" s="28">
        <v>1.0999999999999999E-2</v>
      </c>
      <c r="D1221" s="31">
        <v>42387.291666666664</v>
      </c>
      <c r="E1221" s="16">
        <v>1110</v>
      </c>
      <c r="F1221" s="16" t="s">
        <v>153</v>
      </c>
      <c r="G1221" s="16">
        <f t="shared" si="54"/>
        <v>12.209999999999999</v>
      </c>
      <c r="H1221" s="40">
        <v>-19.53</v>
      </c>
      <c r="I1221" s="40">
        <v>-40.69</v>
      </c>
      <c r="J1221" s="16">
        <v>30</v>
      </c>
      <c r="K1221" s="16">
        <v>148.30000000000001</v>
      </c>
      <c r="L1221" s="16" t="s">
        <v>151</v>
      </c>
      <c r="M1221" s="82"/>
    </row>
    <row r="1222" spans="1:13" x14ac:dyDescent="0.2">
      <c r="A1222" s="28" t="s">
        <v>399</v>
      </c>
      <c r="B1222" s="28" t="s">
        <v>153</v>
      </c>
      <c r="C1222" s="28">
        <v>1.0999999999999999E-2</v>
      </c>
      <c r="D1222" s="31">
        <v>42387.791666666664</v>
      </c>
      <c r="E1222" s="16">
        <v>1110</v>
      </c>
      <c r="F1222" s="16" t="s">
        <v>153</v>
      </c>
      <c r="G1222" s="16">
        <f t="shared" si="54"/>
        <v>12.209999999999999</v>
      </c>
      <c r="H1222" s="40">
        <v>-19.53</v>
      </c>
      <c r="I1222" s="40">
        <v>-40.69</v>
      </c>
      <c r="J1222" s="16">
        <v>30</v>
      </c>
      <c r="K1222" s="16">
        <v>148.30000000000001</v>
      </c>
      <c r="L1222" s="16" t="s">
        <v>151</v>
      </c>
      <c r="M1222" s="82"/>
    </row>
    <row r="1223" spans="1:13" x14ac:dyDescent="0.2">
      <c r="A1223" s="28" t="s">
        <v>399</v>
      </c>
      <c r="B1223" s="28" t="s">
        <v>153</v>
      </c>
      <c r="C1223" s="28">
        <v>1.2E-2</v>
      </c>
      <c r="D1223" s="31">
        <v>42375.291666666664</v>
      </c>
      <c r="E1223" s="16">
        <v>1110</v>
      </c>
      <c r="F1223" s="16" t="s">
        <v>153</v>
      </c>
      <c r="G1223" s="16">
        <f t="shared" si="54"/>
        <v>13.32</v>
      </c>
      <c r="H1223" s="40">
        <v>-19.53</v>
      </c>
      <c r="I1223" s="40">
        <v>-40.69</v>
      </c>
      <c r="J1223" s="16">
        <v>30</v>
      </c>
      <c r="K1223" s="16">
        <v>148.30000000000001</v>
      </c>
      <c r="L1223" s="16" t="s">
        <v>151</v>
      </c>
      <c r="M1223" s="82"/>
    </row>
    <row r="1224" spans="1:13" x14ac:dyDescent="0.2">
      <c r="A1224" s="28" t="s">
        <v>399</v>
      </c>
      <c r="B1224" s="28" t="s">
        <v>153</v>
      </c>
      <c r="C1224" s="28">
        <v>1.2999999999999999E-2</v>
      </c>
      <c r="D1224" s="31">
        <v>42384.791666666664</v>
      </c>
      <c r="E1224" s="16">
        <v>1110</v>
      </c>
      <c r="F1224" s="16" t="s">
        <v>153</v>
      </c>
      <c r="G1224" s="16">
        <f t="shared" si="54"/>
        <v>14.43</v>
      </c>
      <c r="H1224" s="40">
        <v>-19.53</v>
      </c>
      <c r="I1224" s="40">
        <v>-40.69</v>
      </c>
      <c r="J1224" s="16">
        <v>30</v>
      </c>
      <c r="K1224" s="16">
        <v>148.30000000000001</v>
      </c>
      <c r="L1224" s="16" t="s">
        <v>151</v>
      </c>
      <c r="M1224" s="82"/>
    </row>
    <row r="1225" spans="1:13" x14ac:dyDescent="0.2">
      <c r="A1225" s="28" t="s">
        <v>399</v>
      </c>
      <c r="B1225" s="28" t="s">
        <v>153</v>
      </c>
      <c r="C1225" s="28">
        <v>1.4E-2</v>
      </c>
      <c r="D1225" s="31">
        <v>42377.291666666664</v>
      </c>
      <c r="E1225" s="16">
        <v>1110</v>
      </c>
      <c r="F1225" s="16" t="s">
        <v>153</v>
      </c>
      <c r="G1225" s="16">
        <f t="shared" si="54"/>
        <v>15.540000000000001</v>
      </c>
      <c r="H1225" s="40">
        <v>-19.53</v>
      </c>
      <c r="I1225" s="40">
        <v>-40.69</v>
      </c>
      <c r="J1225" s="16">
        <v>30</v>
      </c>
      <c r="K1225" s="16">
        <v>148.30000000000001</v>
      </c>
      <c r="L1225" s="16" t="s">
        <v>151</v>
      </c>
      <c r="M1225" s="82"/>
    </row>
    <row r="1226" spans="1:13" x14ac:dyDescent="0.2">
      <c r="A1226" s="28" t="s">
        <v>399</v>
      </c>
      <c r="B1226" s="28" t="s">
        <v>153</v>
      </c>
      <c r="C1226" s="28">
        <v>1.4E-2</v>
      </c>
      <c r="D1226" s="31">
        <v>42388.291666666664</v>
      </c>
      <c r="E1226" s="16">
        <v>1110</v>
      </c>
      <c r="F1226" s="16" t="s">
        <v>153</v>
      </c>
      <c r="G1226" s="16">
        <f t="shared" si="54"/>
        <v>15.540000000000001</v>
      </c>
      <c r="H1226" s="40">
        <v>-19.53</v>
      </c>
      <c r="I1226" s="40">
        <v>-40.69</v>
      </c>
      <c r="J1226" s="16">
        <v>30</v>
      </c>
      <c r="K1226" s="16">
        <v>148.30000000000001</v>
      </c>
      <c r="L1226" s="16" t="s">
        <v>151</v>
      </c>
      <c r="M1226" s="82"/>
    </row>
    <row r="1227" spans="1:13" x14ac:dyDescent="0.2">
      <c r="A1227" s="28" t="s">
        <v>399</v>
      </c>
      <c r="B1227" s="28" t="s">
        <v>153</v>
      </c>
      <c r="C1227" s="28">
        <v>1.4999999999999999E-2</v>
      </c>
      <c r="D1227" s="31">
        <v>42381.291666666664</v>
      </c>
      <c r="E1227" s="16">
        <v>1110</v>
      </c>
      <c r="F1227" s="16" t="s">
        <v>153</v>
      </c>
      <c r="G1227" s="16">
        <f t="shared" si="54"/>
        <v>16.649999999999999</v>
      </c>
      <c r="H1227" s="40">
        <v>-19.53</v>
      </c>
      <c r="I1227" s="40">
        <v>-40.69</v>
      </c>
      <c r="J1227" s="16">
        <v>30</v>
      </c>
      <c r="K1227" s="16">
        <v>148.30000000000001</v>
      </c>
      <c r="L1227" s="16" t="s">
        <v>151</v>
      </c>
      <c r="M1227" s="82"/>
    </row>
    <row r="1228" spans="1:13" x14ac:dyDescent="0.2">
      <c r="A1228" s="28" t="s">
        <v>399</v>
      </c>
      <c r="B1228" s="28" t="s">
        <v>153</v>
      </c>
      <c r="C1228" s="28">
        <v>1.7999999999999999E-2</v>
      </c>
      <c r="D1228" s="31">
        <v>42380.291666666664</v>
      </c>
      <c r="E1228" s="16">
        <v>1110</v>
      </c>
      <c r="F1228" s="16" t="s">
        <v>153</v>
      </c>
      <c r="G1228" s="16">
        <f t="shared" ref="G1228:G1259" si="55">E1228*C1228</f>
        <v>19.979999999999997</v>
      </c>
      <c r="H1228" s="40">
        <v>-19.53</v>
      </c>
      <c r="I1228" s="40">
        <v>-40.69</v>
      </c>
      <c r="J1228" s="16">
        <v>30</v>
      </c>
      <c r="K1228" s="16">
        <v>148.30000000000001</v>
      </c>
      <c r="L1228" s="16" t="s">
        <v>151</v>
      </c>
      <c r="M1228" s="82"/>
    </row>
    <row r="1229" spans="1:13" x14ac:dyDescent="0.2">
      <c r="A1229" s="28" t="s">
        <v>399</v>
      </c>
      <c r="B1229" s="28" t="s">
        <v>153</v>
      </c>
      <c r="C1229" s="28">
        <v>1.7999999999999999E-2</v>
      </c>
      <c r="D1229" s="31">
        <v>42382.791666666664</v>
      </c>
      <c r="E1229" s="16">
        <v>1110</v>
      </c>
      <c r="F1229" s="16" t="s">
        <v>153</v>
      </c>
      <c r="G1229" s="16">
        <f t="shared" si="55"/>
        <v>19.979999999999997</v>
      </c>
      <c r="H1229" s="40">
        <v>-19.53</v>
      </c>
      <c r="I1229" s="40">
        <v>-40.69</v>
      </c>
      <c r="J1229" s="16">
        <v>30</v>
      </c>
      <c r="K1229" s="16">
        <v>148.30000000000001</v>
      </c>
      <c r="L1229" s="16" t="s">
        <v>151</v>
      </c>
      <c r="M1229" s="82"/>
    </row>
    <row r="1230" spans="1:13" x14ac:dyDescent="0.2">
      <c r="A1230" s="28" t="s">
        <v>399</v>
      </c>
      <c r="B1230" s="28" t="s">
        <v>153</v>
      </c>
      <c r="C1230" s="28">
        <v>1.7999999999999999E-2</v>
      </c>
      <c r="D1230" s="31">
        <v>42383.291666666664</v>
      </c>
      <c r="E1230" s="16">
        <v>1110</v>
      </c>
      <c r="F1230" s="16" t="s">
        <v>153</v>
      </c>
      <c r="G1230" s="16">
        <f t="shared" si="55"/>
        <v>19.979999999999997</v>
      </c>
      <c r="H1230" s="40">
        <v>-19.53</v>
      </c>
      <c r="I1230" s="40">
        <v>-40.69</v>
      </c>
      <c r="J1230" s="16">
        <v>30</v>
      </c>
      <c r="K1230" s="16">
        <v>148.30000000000001</v>
      </c>
      <c r="L1230" s="16" t="s">
        <v>151</v>
      </c>
      <c r="M1230" s="82"/>
    </row>
    <row r="1231" spans="1:13" x14ac:dyDescent="0.2">
      <c r="A1231" s="28" t="s">
        <v>399</v>
      </c>
      <c r="B1231" s="28" t="s">
        <v>153</v>
      </c>
      <c r="C1231" s="28">
        <v>2.1000000000000001E-2</v>
      </c>
      <c r="D1231" s="31">
        <v>42390.791666666664</v>
      </c>
      <c r="E1231" s="16">
        <v>1110</v>
      </c>
      <c r="F1231" s="16" t="s">
        <v>153</v>
      </c>
      <c r="G1231" s="16">
        <f t="shared" si="55"/>
        <v>23.310000000000002</v>
      </c>
      <c r="H1231" s="40">
        <v>-19.53</v>
      </c>
      <c r="I1231" s="40">
        <v>-40.69</v>
      </c>
      <c r="J1231" s="16">
        <v>30</v>
      </c>
      <c r="K1231" s="16">
        <v>148.30000000000001</v>
      </c>
      <c r="L1231" s="16" t="s">
        <v>151</v>
      </c>
      <c r="M1231" s="82"/>
    </row>
    <row r="1232" spans="1:13" x14ac:dyDescent="0.2">
      <c r="A1232" s="28" t="s">
        <v>399</v>
      </c>
      <c r="B1232" s="28" t="s">
        <v>153</v>
      </c>
      <c r="C1232" s="28">
        <v>2.1999999999999999E-2</v>
      </c>
      <c r="D1232" s="31">
        <v>42379.791666666664</v>
      </c>
      <c r="E1232" s="16">
        <v>1110</v>
      </c>
      <c r="F1232" s="16" t="s">
        <v>153</v>
      </c>
      <c r="G1232" s="16">
        <f t="shared" si="55"/>
        <v>24.419999999999998</v>
      </c>
      <c r="H1232" s="40">
        <v>-19.53</v>
      </c>
      <c r="I1232" s="40">
        <v>-40.69</v>
      </c>
      <c r="J1232" s="16">
        <v>30</v>
      </c>
      <c r="K1232" s="16">
        <v>148.30000000000001</v>
      </c>
      <c r="L1232" s="16" t="s">
        <v>151</v>
      </c>
      <c r="M1232" s="82"/>
    </row>
    <row r="1233" spans="1:13" x14ac:dyDescent="0.2">
      <c r="A1233" s="28" t="s">
        <v>399</v>
      </c>
      <c r="B1233" s="28" t="s">
        <v>153</v>
      </c>
      <c r="C1233" s="28">
        <v>2.3E-2</v>
      </c>
      <c r="D1233" s="31">
        <v>42392.291666666664</v>
      </c>
      <c r="E1233" s="16">
        <v>1110</v>
      </c>
      <c r="F1233" s="16" t="s">
        <v>153</v>
      </c>
      <c r="G1233" s="16">
        <f t="shared" si="55"/>
        <v>25.53</v>
      </c>
      <c r="H1233" s="40">
        <v>-19.53</v>
      </c>
      <c r="I1233" s="40">
        <v>-40.69</v>
      </c>
      <c r="J1233" s="16">
        <v>30</v>
      </c>
      <c r="K1233" s="16">
        <v>148.30000000000001</v>
      </c>
      <c r="L1233" s="16" t="s">
        <v>151</v>
      </c>
      <c r="M1233" s="82"/>
    </row>
    <row r="1234" spans="1:13" x14ac:dyDescent="0.2">
      <c r="A1234" s="28" t="s">
        <v>399</v>
      </c>
      <c r="B1234" s="28" t="s">
        <v>153</v>
      </c>
      <c r="C1234" s="28">
        <v>2.4E-2</v>
      </c>
      <c r="D1234" s="31">
        <v>42375.791666666664</v>
      </c>
      <c r="E1234" s="16">
        <v>1110</v>
      </c>
      <c r="F1234" s="16" t="s">
        <v>153</v>
      </c>
      <c r="G1234" s="16">
        <f t="shared" si="55"/>
        <v>26.64</v>
      </c>
      <c r="H1234" s="40">
        <v>-19.53</v>
      </c>
      <c r="I1234" s="40">
        <v>-40.69</v>
      </c>
      <c r="J1234" s="16">
        <v>30</v>
      </c>
      <c r="K1234" s="16">
        <v>148.30000000000001</v>
      </c>
      <c r="L1234" s="16" t="s">
        <v>151</v>
      </c>
      <c r="M1234" s="82"/>
    </row>
    <row r="1235" spans="1:13" x14ac:dyDescent="0.2">
      <c r="A1235" s="28" t="s">
        <v>399</v>
      </c>
      <c r="B1235" s="28" t="s">
        <v>153</v>
      </c>
      <c r="C1235" s="28">
        <v>2.4E-2</v>
      </c>
      <c r="D1235" s="31">
        <v>42376.291666666664</v>
      </c>
      <c r="E1235" s="16">
        <v>1110</v>
      </c>
      <c r="F1235" s="16" t="s">
        <v>153</v>
      </c>
      <c r="G1235" s="16">
        <f t="shared" si="55"/>
        <v>26.64</v>
      </c>
      <c r="H1235" s="40">
        <v>-19.53</v>
      </c>
      <c r="I1235" s="40">
        <v>-40.69</v>
      </c>
      <c r="J1235" s="16">
        <v>30</v>
      </c>
      <c r="K1235" s="16">
        <v>148.30000000000001</v>
      </c>
      <c r="L1235" s="16" t="s">
        <v>151</v>
      </c>
      <c r="M1235" s="82"/>
    </row>
    <row r="1236" spans="1:13" x14ac:dyDescent="0.2">
      <c r="A1236" s="28" t="s">
        <v>399</v>
      </c>
      <c r="B1236" s="28" t="s">
        <v>153</v>
      </c>
      <c r="C1236" s="28">
        <v>2.5000000000000001E-2</v>
      </c>
      <c r="D1236" s="31">
        <v>42388.791666666664</v>
      </c>
      <c r="E1236" s="16">
        <v>1110</v>
      </c>
      <c r="F1236" s="16" t="s">
        <v>153</v>
      </c>
      <c r="G1236" s="16">
        <f t="shared" si="55"/>
        <v>27.75</v>
      </c>
      <c r="H1236" s="40">
        <v>-19.53</v>
      </c>
      <c r="I1236" s="40">
        <v>-40.69</v>
      </c>
      <c r="J1236" s="16">
        <v>30</v>
      </c>
      <c r="K1236" s="16">
        <v>148.30000000000001</v>
      </c>
      <c r="L1236" s="16" t="s">
        <v>151</v>
      </c>
      <c r="M1236" s="82"/>
    </row>
    <row r="1237" spans="1:13" x14ac:dyDescent="0.2">
      <c r="A1237" s="28" t="s">
        <v>399</v>
      </c>
      <c r="B1237" s="28" t="s">
        <v>153</v>
      </c>
      <c r="C1237" s="28">
        <v>2.5999999999999999E-2</v>
      </c>
      <c r="D1237" s="31">
        <v>42374.791666666664</v>
      </c>
      <c r="E1237" s="16">
        <v>1110</v>
      </c>
      <c r="F1237" s="16" t="s">
        <v>153</v>
      </c>
      <c r="G1237" s="16">
        <f t="shared" si="55"/>
        <v>28.86</v>
      </c>
      <c r="H1237" s="40">
        <v>-19.53</v>
      </c>
      <c r="I1237" s="40">
        <v>-40.69</v>
      </c>
      <c r="J1237" s="16">
        <v>30</v>
      </c>
      <c r="K1237" s="16">
        <v>148.30000000000001</v>
      </c>
      <c r="L1237" s="16" t="s">
        <v>151</v>
      </c>
      <c r="M1237" s="82"/>
    </row>
    <row r="1238" spans="1:13" x14ac:dyDescent="0.2">
      <c r="A1238" s="28" t="s">
        <v>399</v>
      </c>
      <c r="B1238" s="28" t="s">
        <v>153</v>
      </c>
      <c r="C1238" s="28">
        <v>2.5999999999999999E-2</v>
      </c>
      <c r="D1238" s="31">
        <v>42389.291666666664</v>
      </c>
      <c r="E1238" s="16">
        <v>1110</v>
      </c>
      <c r="F1238" s="16" t="s">
        <v>153</v>
      </c>
      <c r="G1238" s="16">
        <f t="shared" si="55"/>
        <v>28.86</v>
      </c>
      <c r="H1238" s="40">
        <v>-19.53</v>
      </c>
      <c r="I1238" s="40">
        <v>-40.69</v>
      </c>
      <c r="J1238" s="16">
        <v>30</v>
      </c>
      <c r="K1238" s="16">
        <v>148.30000000000001</v>
      </c>
      <c r="L1238" s="16" t="s">
        <v>151</v>
      </c>
      <c r="M1238" s="82"/>
    </row>
    <row r="1239" spans="1:13" x14ac:dyDescent="0.2">
      <c r="A1239" s="28" t="s">
        <v>399</v>
      </c>
      <c r="B1239" s="28" t="s">
        <v>153</v>
      </c>
      <c r="C1239" s="28">
        <v>2.7E-2</v>
      </c>
      <c r="D1239" s="31">
        <v>42386.791666666664</v>
      </c>
      <c r="E1239" s="16">
        <v>1110</v>
      </c>
      <c r="F1239" s="16" t="s">
        <v>153</v>
      </c>
      <c r="G1239" s="16">
        <f t="shared" si="55"/>
        <v>29.97</v>
      </c>
      <c r="H1239" s="40">
        <v>-19.53</v>
      </c>
      <c r="I1239" s="40">
        <v>-40.69</v>
      </c>
      <c r="J1239" s="16">
        <v>30</v>
      </c>
      <c r="K1239" s="16">
        <v>148.30000000000001</v>
      </c>
      <c r="L1239" s="16" t="s">
        <v>151</v>
      </c>
      <c r="M1239" s="82"/>
    </row>
    <row r="1240" spans="1:13" x14ac:dyDescent="0.2">
      <c r="A1240" s="28" t="s">
        <v>399</v>
      </c>
      <c r="B1240" s="28" t="s">
        <v>153</v>
      </c>
      <c r="C1240" s="28">
        <v>2.9000000000000001E-2</v>
      </c>
      <c r="D1240" s="31">
        <v>42371.291666666664</v>
      </c>
      <c r="E1240" s="16">
        <v>1110</v>
      </c>
      <c r="F1240" s="16" t="s">
        <v>153</v>
      </c>
      <c r="G1240" s="16">
        <f t="shared" si="55"/>
        <v>32.190000000000005</v>
      </c>
      <c r="H1240" s="40">
        <v>-19.53</v>
      </c>
      <c r="I1240" s="40">
        <v>-40.69</v>
      </c>
      <c r="J1240" s="16">
        <v>30</v>
      </c>
      <c r="K1240" s="16">
        <v>148.30000000000001</v>
      </c>
      <c r="L1240" s="16" t="s">
        <v>151</v>
      </c>
      <c r="M1240" s="82"/>
    </row>
    <row r="1241" spans="1:13" x14ac:dyDescent="0.2">
      <c r="A1241" s="28" t="s">
        <v>399</v>
      </c>
      <c r="B1241" s="28" t="s">
        <v>153</v>
      </c>
      <c r="C1241" s="28">
        <v>0.03</v>
      </c>
      <c r="D1241" s="31">
        <v>42370.791666666664</v>
      </c>
      <c r="E1241" s="16">
        <v>1110</v>
      </c>
      <c r="F1241" s="16" t="s">
        <v>153</v>
      </c>
      <c r="G1241" s="16">
        <f t="shared" si="55"/>
        <v>33.299999999999997</v>
      </c>
      <c r="H1241" s="40">
        <v>-19.53</v>
      </c>
      <c r="I1241" s="40">
        <v>-40.69</v>
      </c>
      <c r="J1241" s="16">
        <v>30</v>
      </c>
      <c r="K1241" s="16">
        <v>148.30000000000001</v>
      </c>
      <c r="L1241" s="16" t="s">
        <v>151</v>
      </c>
      <c r="M1241" s="82"/>
    </row>
    <row r="1242" spans="1:13" x14ac:dyDescent="0.2">
      <c r="A1242" s="28" t="s">
        <v>399</v>
      </c>
      <c r="B1242" s="28" t="s">
        <v>153</v>
      </c>
      <c r="C1242" s="28">
        <v>0.03</v>
      </c>
      <c r="D1242" s="31">
        <v>42373.791666666664</v>
      </c>
      <c r="E1242" s="16">
        <v>1110</v>
      </c>
      <c r="F1242" s="16" t="s">
        <v>153</v>
      </c>
      <c r="G1242" s="16">
        <f t="shared" si="55"/>
        <v>33.299999999999997</v>
      </c>
      <c r="H1242" s="40">
        <v>-19.53</v>
      </c>
      <c r="I1242" s="40">
        <v>-40.69</v>
      </c>
      <c r="J1242" s="16">
        <v>30</v>
      </c>
      <c r="K1242" s="16">
        <v>148.30000000000001</v>
      </c>
      <c r="L1242" s="16" t="s">
        <v>151</v>
      </c>
      <c r="M1242" s="82"/>
    </row>
    <row r="1243" spans="1:13" x14ac:dyDescent="0.2">
      <c r="A1243" s="28" t="s">
        <v>399</v>
      </c>
      <c r="B1243" s="28" t="s">
        <v>153</v>
      </c>
      <c r="C1243" s="28">
        <v>3.1E-2</v>
      </c>
      <c r="D1243" s="31">
        <v>42371.791666666664</v>
      </c>
      <c r="E1243" s="16">
        <v>1110</v>
      </c>
      <c r="F1243" s="16" t="s">
        <v>153</v>
      </c>
      <c r="G1243" s="16">
        <f t="shared" si="55"/>
        <v>34.409999999999997</v>
      </c>
      <c r="H1243" s="40">
        <v>-19.53</v>
      </c>
      <c r="I1243" s="40">
        <v>-40.69</v>
      </c>
      <c r="J1243" s="16">
        <v>30</v>
      </c>
      <c r="K1243" s="16">
        <v>148.30000000000001</v>
      </c>
      <c r="L1243" s="16" t="s">
        <v>151</v>
      </c>
      <c r="M1243" s="82"/>
    </row>
    <row r="1244" spans="1:13" x14ac:dyDescent="0.2">
      <c r="A1244" s="28" t="s">
        <v>399</v>
      </c>
      <c r="B1244" s="28" t="s">
        <v>153</v>
      </c>
      <c r="C1244" s="28">
        <v>3.1E-2</v>
      </c>
      <c r="D1244" s="31">
        <v>42372.291666666664</v>
      </c>
      <c r="E1244" s="16">
        <v>1110</v>
      </c>
      <c r="F1244" s="16" t="s">
        <v>153</v>
      </c>
      <c r="G1244" s="16">
        <f t="shared" si="55"/>
        <v>34.409999999999997</v>
      </c>
      <c r="H1244" s="40">
        <v>-19.53</v>
      </c>
      <c r="I1244" s="40">
        <v>-40.69</v>
      </c>
      <c r="J1244" s="16">
        <v>30</v>
      </c>
      <c r="K1244" s="16">
        <v>148.30000000000001</v>
      </c>
      <c r="L1244" s="16" t="s">
        <v>151</v>
      </c>
      <c r="M1244" s="82"/>
    </row>
    <row r="1245" spans="1:13" x14ac:dyDescent="0.2">
      <c r="A1245" s="28" t="s">
        <v>399</v>
      </c>
      <c r="B1245" s="28" t="s">
        <v>153</v>
      </c>
      <c r="C1245" s="28">
        <v>3.1E-2</v>
      </c>
      <c r="D1245" s="31">
        <v>42391.791666666664</v>
      </c>
      <c r="E1245" s="16">
        <v>1110</v>
      </c>
      <c r="F1245" s="16" t="s">
        <v>153</v>
      </c>
      <c r="G1245" s="16">
        <f t="shared" si="55"/>
        <v>34.409999999999997</v>
      </c>
      <c r="H1245" s="40">
        <v>-19.53</v>
      </c>
      <c r="I1245" s="40">
        <v>-40.69</v>
      </c>
      <c r="J1245" s="16">
        <v>30</v>
      </c>
      <c r="K1245" s="16">
        <v>148.30000000000001</v>
      </c>
      <c r="L1245" s="16" t="s">
        <v>151</v>
      </c>
      <c r="M1245" s="82"/>
    </row>
    <row r="1246" spans="1:13" x14ac:dyDescent="0.2">
      <c r="A1246" s="28" t="s">
        <v>399</v>
      </c>
      <c r="B1246" s="28" t="s">
        <v>153</v>
      </c>
      <c r="C1246" s="28">
        <v>3.2000000000000001E-2</v>
      </c>
      <c r="D1246" s="31">
        <v>42374.291666666664</v>
      </c>
      <c r="E1246" s="16">
        <v>1110</v>
      </c>
      <c r="F1246" s="16" t="s">
        <v>153</v>
      </c>
      <c r="G1246" s="16">
        <f t="shared" si="55"/>
        <v>35.520000000000003</v>
      </c>
      <c r="H1246" s="40">
        <v>-19.53</v>
      </c>
      <c r="I1246" s="40">
        <v>-40.69</v>
      </c>
      <c r="J1246" s="16">
        <v>30</v>
      </c>
      <c r="K1246" s="16">
        <v>148.30000000000001</v>
      </c>
      <c r="L1246" s="16" t="s">
        <v>151</v>
      </c>
      <c r="M1246" s="82"/>
    </row>
    <row r="1247" spans="1:13" x14ac:dyDescent="0.2">
      <c r="A1247" s="28" t="s">
        <v>399</v>
      </c>
      <c r="B1247" s="28" t="s">
        <v>153</v>
      </c>
      <c r="C1247" s="28">
        <v>3.5999999999999997E-2</v>
      </c>
      <c r="D1247" s="31">
        <v>42391.291666666664</v>
      </c>
      <c r="E1247" s="16">
        <v>1110</v>
      </c>
      <c r="F1247" s="16" t="s">
        <v>153</v>
      </c>
      <c r="G1247" s="16">
        <f t="shared" si="55"/>
        <v>39.959999999999994</v>
      </c>
      <c r="H1247" s="40">
        <v>-19.53</v>
      </c>
      <c r="I1247" s="40">
        <v>-40.69</v>
      </c>
      <c r="J1247" s="16">
        <v>30</v>
      </c>
      <c r="K1247" s="16">
        <v>148.30000000000001</v>
      </c>
      <c r="L1247" s="16" t="s">
        <v>151</v>
      </c>
      <c r="M1247" s="82"/>
    </row>
    <row r="1248" spans="1:13" x14ac:dyDescent="0.2">
      <c r="A1248" s="28" t="s">
        <v>399</v>
      </c>
      <c r="B1248" s="28" t="s">
        <v>153</v>
      </c>
      <c r="C1248" s="28">
        <v>3.6499999999999998E-2</v>
      </c>
      <c r="D1248" s="31">
        <v>42395.791666666664</v>
      </c>
      <c r="E1248" s="16">
        <v>1110</v>
      </c>
      <c r="F1248" s="16" t="s">
        <v>153</v>
      </c>
      <c r="G1248" s="16">
        <f t="shared" si="55"/>
        <v>40.515000000000001</v>
      </c>
      <c r="H1248" s="40">
        <v>-19.53</v>
      </c>
      <c r="I1248" s="40">
        <v>-40.69</v>
      </c>
      <c r="J1248" s="16">
        <v>30</v>
      </c>
      <c r="K1248" s="16">
        <v>148.30000000000001</v>
      </c>
      <c r="L1248" s="16" t="s">
        <v>151</v>
      </c>
      <c r="M1248" s="82"/>
    </row>
    <row r="1249" spans="1:13" x14ac:dyDescent="0.2">
      <c r="A1249" s="28" t="s">
        <v>295</v>
      </c>
      <c r="B1249" s="28" t="s">
        <v>153</v>
      </c>
      <c r="C1249" s="28">
        <v>5.0000000000000001E-3</v>
      </c>
      <c r="D1249" s="31">
        <v>42383.53125</v>
      </c>
      <c r="E1249" s="16">
        <v>1110</v>
      </c>
      <c r="F1249" s="16" t="s">
        <v>153</v>
      </c>
      <c r="G1249" s="16">
        <f t="shared" si="55"/>
        <v>5.55</v>
      </c>
      <c r="H1249" s="40">
        <v>-19.510000000000002</v>
      </c>
      <c r="I1249" s="40">
        <v>-40.6</v>
      </c>
      <c r="J1249" s="16">
        <v>22</v>
      </c>
      <c r="K1249" s="16">
        <v>148.30000000000001</v>
      </c>
      <c r="L1249" s="16" t="s">
        <v>151</v>
      </c>
      <c r="M1249" s="82"/>
    </row>
    <row r="1250" spans="1:13" x14ac:dyDescent="0.2">
      <c r="A1250" s="28" t="s">
        <v>295</v>
      </c>
      <c r="B1250" s="28" t="s">
        <v>153</v>
      </c>
      <c r="C1250" s="28">
        <v>1.2E-2</v>
      </c>
      <c r="D1250" s="31">
        <v>42385.533333333333</v>
      </c>
      <c r="E1250" s="16">
        <v>1110</v>
      </c>
      <c r="F1250" s="16" t="s">
        <v>153</v>
      </c>
      <c r="G1250" s="16">
        <f t="shared" si="55"/>
        <v>13.32</v>
      </c>
      <c r="H1250" s="40">
        <v>-19.510000000000002</v>
      </c>
      <c r="I1250" s="40">
        <v>-40.51</v>
      </c>
      <c r="J1250" s="16">
        <v>22</v>
      </c>
      <c r="K1250" s="16">
        <v>148.30000000000001</v>
      </c>
      <c r="L1250" s="16" t="s">
        <v>151</v>
      </c>
      <c r="M1250" s="82"/>
    </row>
    <row r="1251" spans="1:13" x14ac:dyDescent="0.2">
      <c r="A1251" s="28" t="s">
        <v>295</v>
      </c>
      <c r="B1251" s="28" t="s">
        <v>153</v>
      </c>
      <c r="C1251" s="28">
        <v>1.7000000000000001E-2</v>
      </c>
      <c r="D1251" s="31">
        <v>42378.569444444445</v>
      </c>
      <c r="E1251" s="16">
        <v>1110</v>
      </c>
      <c r="F1251" s="16" t="s">
        <v>153</v>
      </c>
      <c r="G1251" s="16">
        <f t="shared" si="55"/>
        <v>18.87</v>
      </c>
      <c r="H1251" s="40">
        <v>-19.510000000000002</v>
      </c>
      <c r="I1251" s="40">
        <v>-40.6</v>
      </c>
      <c r="J1251" s="16">
        <v>22</v>
      </c>
      <c r="K1251" s="16">
        <v>148.30000000000001</v>
      </c>
      <c r="L1251" s="16" t="s">
        <v>151</v>
      </c>
      <c r="M1251" s="82"/>
    </row>
    <row r="1252" spans="1:13" x14ac:dyDescent="0.2">
      <c r="A1252" s="28" t="s">
        <v>295</v>
      </c>
      <c r="B1252" s="28" t="s">
        <v>153</v>
      </c>
      <c r="C1252" s="28">
        <v>1.7999999999999999E-2</v>
      </c>
      <c r="D1252" s="31">
        <v>42371.489583333336</v>
      </c>
      <c r="E1252" s="16">
        <v>1110</v>
      </c>
      <c r="F1252" s="16" t="s">
        <v>153</v>
      </c>
      <c r="G1252" s="16">
        <f t="shared" si="55"/>
        <v>19.979999999999997</v>
      </c>
      <c r="H1252" s="40">
        <v>-19.510000000000002</v>
      </c>
      <c r="I1252" s="40">
        <v>-40.6</v>
      </c>
      <c r="J1252" s="16">
        <v>22</v>
      </c>
      <c r="K1252" s="16">
        <v>148.30000000000001</v>
      </c>
      <c r="L1252" s="16" t="s">
        <v>151</v>
      </c>
      <c r="M1252" s="82"/>
    </row>
    <row r="1253" spans="1:13" x14ac:dyDescent="0.2">
      <c r="A1253" s="28" t="s">
        <v>295</v>
      </c>
      <c r="B1253" s="28" t="s">
        <v>153</v>
      </c>
      <c r="C1253" s="28">
        <v>1.7999999999999999E-2</v>
      </c>
      <c r="D1253" s="31">
        <v>42388.513888888891</v>
      </c>
      <c r="E1253" s="16">
        <v>1110</v>
      </c>
      <c r="F1253" s="16" t="s">
        <v>153</v>
      </c>
      <c r="G1253" s="16">
        <f t="shared" si="55"/>
        <v>19.979999999999997</v>
      </c>
      <c r="H1253" s="40">
        <v>-19.510000000000002</v>
      </c>
      <c r="I1253" s="40">
        <v>-40.51</v>
      </c>
      <c r="J1253" s="16">
        <v>22</v>
      </c>
      <c r="K1253" s="16">
        <v>148.30000000000001</v>
      </c>
      <c r="L1253" s="16" t="s">
        <v>151</v>
      </c>
      <c r="M1253" s="82"/>
    </row>
    <row r="1254" spans="1:13" x14ac:dyDescent="0.2">
      <c r="A1254" s="28" t="s">
        <v>295</v>
      </c>
      <c r="B1254" s="28" t="s">
        <v>153</v>
      </c>
      <c r="C1254" s="28">
        <v>0.02</v>
      </c>
      <c r="D1254" s="31">
        <v>42383.611111111109</v>
      </c>
      <c r="E1254" s="16">
        <v>1110</v>
      </c>
      <c r="F1254" s="16" t="s">
        <v>153</v>
      </c>
      <c r="G1254" s="16">
        <f t="shared" si="55"/>
        <v>22.2</v>
      </c>
      <c r="H1254" s="40">
        <v>-19.510000000000002</v>
      </c>
      <c r="I1254" s="40">
        <v>-40.6</v>
      </c>
      <c r="J1254" s="16">
        <v>22</v>
      </c>
      <c r="K1254" s="16">
        <v>148.30000000000001</v>
      </c>
      <c r="L1254" s="16" t="s">
        <v>151</v>
      </c>
      <c r="M1254" s="82"/>
    </row>
    <row r="1255" spans="1:13" x14ac:dyDescent="0.2">
      <c r="A1255" s="28" t="s">
        <v>295</v>
      </c>
      <c r="B1255" s="28" t="s">
        <v>153</v>
      </c>
      <c r="C1255" s="28">
        <v>2.1000000000000001E-2</v>
      </c>
      <c r="D1255" s="31">
        <v>42374.538194444445</v>
      </c>
      <c r="E1255" s="16">
        <v>1110</v>
      </c>
      <c r="F1255" s="16" t="s">
        <v>153</v>
      </c>
      <c r="G1255" s="16">
        <f t="shared" si="55"/>
        <v>23.310000000000002</v>
      </c>
      <c r="H1255" s="40">
        <v>-19.510000000000002</v>
      </c>
      <c r="I1255" s="40">
        <v>-40.6</v>
      </c>
      <c r="J1255" s="16">
        <v>22</v>
      </c>
      <c r="K1255" s="16">
        <v>148.30000000000001</v>
      </c>
      <c r="L1255" s="16" t="s">
        <v>151</v>
      </c>
      <c r="M1255" s="82"/>
    </row>
    <row r="1256" spans="1:13" x14ac:dyDescent="0.2">
      <c r="A1256" s="28" t="s">
        <v>295</v>
      </c>
      <c r="B1256" s="28" t="s">
        <v>153</v>
      </c>
      <c r="C1256" s="28">
        <v>2.1000000000000001E-2</v>
      </c>
      <c r="D1256" s="31">
        <v>42392.527777777781</v>
      </c>
      <c r="E1256" s="16">
        <v>1110</v>
      </c>
      <c r="F1256" s="16" t="s">
        <v>153</v>
      </c>
      <c r="G1256" s="16">
        <f t="shared" si="55"/>
        <v>23.310000000000002</v>
      </c>
      <c r="H1256" s="40">
        <v>-19.12</v>
      </c>
      <c r="I1256" s="40">
        <v>-41.49</v>
      </c>
      <c r="J1256" s="16">
        <v>22</v>
      </c>
      <c r="K1256" s="16">
        <v>148.30000000000001</v>
      </c>
      <c r="L1256" s="16" t="s">
        <v>151</v>
      </c>
      <c r="M1256" s="82"/>
    </row>
    <row r="1257" spans="1:13" x14ac:dyDescent="0.2">
      <c r="A1257" s="28" t="s">
        <v>26</v>
      </c>
      <c r="B1257" s="28" t="s">
        <v>153</v>
      </c>
      <c r="C1257" s="28">
        <v>1.7000000000000001E-2</v>
      </c>
      <c r="D1257" s="31">
        <v>42382.333333333336</v>
      </c>
      <c r="E1257" s="16">
        <v>985</v>
      </c>
      <c r="F1257" s="16" t="s">
        <v>153</v>
      </c>
      <c r="G1257" s="16">
        <f t="shared" si="55"/>
        <v>16.745000000000001</v>
      </c>
      <c r="H1257" s="40">
        <v>-18.87</v>
      </c>
      <c r="I1257" s="40">
        <v>-41.75</v>
      </c>
      <c r="J1257" s="16">
        <v>124</v>
      </c>
      <c r="K1257" s="16">
        <v>306.3</v>
      </c>
      <c r="L1257" s="16" t="s">
        <v>151</v>
      </c>
      <c r="M1257" s="82"/>
    </row>
    <row r="1258" spans="1:13" x14ac:dyDescent="0.2">
      <c r="A1258" s="28" t="s">
        <v>247</v>
      </c>
      <c r="B1258" s="28" t="s">
        <v>153</v>
      </c>
      <c r="C1258" s="28">
        <v>6.0000000000000001E-3</v>
      </c>
      <c r="D1258" s="31">
        <v>42397.375</v>
      </c>
      <c r="E1258" s="16">
        <v>850</v>
      </c>
      <c r="F1258" s="16" t="s">
        <v>153</v>
      </c>
      <c r="G1258" s="16">
        <f t="shared" si="55"/>
        <v>5.1000000000000005</v>
      </c>
      <c r="H1258" s="40">
        <v>-18.920000000000002</v>
      </c>
      <c r="I1258" s="40">
        <v>-42.01</v>
      </c>
      <c r="J1258" s="16">
        <v>162</v>
      </c>
      <c r="K1258" s="16">
        <v>324</v>
      </c>
      <c r="L1258" s="16" t="s">
        <v>151</v>
      </c>
      <c r="M1258" s="82"/>
    </row>
    <row r="1259" spans="1:13" x14ac:dyDescent="0.2">
      <c r="A1259" s="28" t="s">
        <v>247</v>
      </c>
      <c r="B1259" s="28" t="s">
        <v>153</v>
      </c>
      <c r="C1259" s="28">
        <v>1.4E-2</v>
      </c>
      <c r="D1259" s="31">
        <v>42383.552083333336</v>
      </c>
      <c r="E1259" s="16">
        <v>850</v>
      </c>
      <c r="F1259" s="16" t="s">
        <v>153</v>
      </c>
      <c r="G1259" s="16">
        <f t="shared" si="55"/>
        <v>11.9</v>
      </c>
      <c r="H1259" s="40">
        <v>-19.02</v>
      </c>
      <c r="I1259" s="40">
        <v>-42.12</v>
      </c>
      <c r="J1259" s="16">
        <v>162</v>
      </c>
      <c r="K1259" s="16">
        <v>324</v>
      </c>
      <c r="L1259" s="16" t="s">
        <v>151</v>
      </c>
      <c r="M1259" s="82"/>
    </row>
    <row r="1260" spans="1:13" x14ac:dyDescent="0.2">
      <c r="A1260" s="28" t="s">
        <v>248</v>
      </c>
      <c r="B1260" s="28" t="s">
        <v>153</v>
      </c>
      <c r="C1260" s="28">
        <v>0.01</v>
      </c>
      <c r="D1260" s="31">
        <v>42397.597222222219</v>
      </c>
      <c r="E1260" s="28">
        <v>139</v>
      </c>
      <c r="F1260" s="16" t="s">
        <v>153</v>
      </c>
      <c r="G1260" s="16">
        <f t="shared" ref="G1260:G1271" si="56">E1260*C1260</f>
        <v>1.3900000000000001</v>
      </c>
      <c r="H1260" s="40">
        <v>-19.53</v>
      </c>
      <c r="I1260" s="40">
        <v>-40.81</v>
      </c>
      <c r="J1260" s="16">
        <v>229</v>
      </c>
      <c r="K1260" s="16">
        <v>322.39999999999998</v>
      </c>
      <c r="L1260" s="16" t="s">
        <v>151</v>
      </c>
      <c r="M1260" s="82"/>
    </row>
    <row r="1261" spans="1:13" x14ac:dyDescent="0.2">
      <c r="A1261" s="28" t="s">
        <v>248</v>
      </c>
      <c r="B1261" s="28" t="s">
        <v>153</v>
      </c>
      <c r="C1261" s="28">
        <v>1.6E-2</v>
      </c>
      <c r="D1261" s="31">
        <v>42383.75</v>
      </c>
      <c r="E1261" s="28">
        <v>139</v>
      </c>
      <c r="F1261" s="16" t="s">
        <v>153</v>
      </c>
      <c r="G1261" s="16">
        <f t="shared" si="56"/>
        <v>2.2240000000000002</v>
      </c>
      <c r="H1261" s="40">
        <v>-19.53</v>
      </c>
      <c r="I1261" s="40">
        <v>-40.81</v>
      </c>
      <c r="J1261" s="16">
        <v>229</v>
      </c>
      <c r="K1261" s="16">
        <v>322.39999999999998</v>
      </c>
      <c r="L1261" s="16" t="s">
        <v>151</v>
      </c>
      <c r="M1261" s="82"/>
    </row>
    <row r="1262" spans="1:13" x14ac:dyDescent="0.2">
      <c r="A1262" s="28" t="s">
        <v>296</v>
      </c>
      <c r="B1262" s="28" t="s">
        <v>153</v>
      </c>
      <c r="C1262" s="28">
        <v>8.0000000000000002E-3</v>
      </c>
      <c r="D1262" s="31">
        <v>42395.465277777781</v>
      </c>
      <c r="E1262" s="16">
        <v>1110</v>
      </c>
      <c r="F1262" s="16" t="s">
        <v>153</v>
      </c>
      <c r="G1262" s="16">
        <f t="shared" si="56"/>
        <v>8.8800000000000008</v>
      </c>
      <c r="H1262" s="40">
        <v>-19.52</v>
      </c>
      <c r="I1262" s="40">
        <v>-40.79</v>
      </c>
      <c r="J1262" s="16">
        <v>90</v>
      </c>
      <c r="K1262" s="16">
        <v>148.30000000000001</v>
      </c>
      <c r="L1262" s="16" t="s">
        <v>151</v>
      </c>
      <c r="M1262" s="82"/>
    </row>
    <row r="1263" spans="1:13" x14ac:dyDescent="0.2">
      <c r="A1263" s="28" t="s">
        <v>296</v>
      </c>
      <c r="B1263" s="28" t="s">
        <v>153</v>
      </c>
      <c r="C1263" s="28">
        <v>8.9999999999999993E-3</v>
      </c>
      <c r="D1263" s="31">
        <v>42381.479166666664</v>
      </c>
      <c r="E1263" s="16">
        <v>1110</v>
      </c>
      <c r="F1263" s="16" t="s">
        <v>153</v>
      </c>
      <c r="G1263" s="16">
        <f t="shared" si="56"/>
        <v>9.9899999999999984</v>
      </c>
      <c r="H1263" s="40">
        <v>-19.53</v>
      </c>
      <c r="I1263" s="40">
        <v>-40.81</v>
      </c>
      <c r="J1263" s="16">
        <v>90</v>
      </c>
      <c r="K1263" s="16">
        <v>148.30000000000001</v>
      </c>
      <c r="L1263" s="16" t="s">
        <v>151</v>
      </c>
      <c r="M1263" s="82"/>
    </row>
    <row r="1264" spans="1:13" x14ac:dyDescent="0.2">
      <c r="A1264" s="28" t="s">
        <v>296</v>
      </c>
      <c r="B1264" s="28" t="s">
        <v>153</v>
      </c>
      <c r="C1264" s="28">
        <v>8.9999999999999993E-3</v>
      </c>
      <c r="D1264" s="31">
        <v>42392.458333333336</v>
      </c>
      <c r="E1264" s="16">
        <v>1110</v>
      </c>
      <c r="F1264" s="16" t="s">
        <v>153</v>
      </c>
      <c r="G1264" s="16">
        <f t="shared" si="56"/>
        <v>9.9899999999999984</v>
      </c>
      <c r="H1264" s="40">
        <v>-19.52</v>
      </c>
      <c r="I1264" s="40">
        <v>-40.79</v>
      </c>
      <c r="J1264" s="16">
        <v>90</v>
      </c>
      <c r="K1264" s="16">
        <v>148.30000000000001</v>
      </c>
      <c r="L1264" s="16" t="s">
        <v>151</v>
      </c>
      <c r="M1264" s="82"/>
    </row>
    <row r="1265" spans="1:13" x14ac:dyDescent="0.2">
      <c r="A1265" s="28" t="s">
        <v>296</v>
      </c>
      <c r="B1265" s="28" t="s">
        <v>153</v>
      </c>
      <c r="C1265" s="28">
        <v>0.01</v>
      </c>
      <c r="D1265" s="31">
        <v>42383.46875</v>
      </c>
      <c r="E1265" s="16">
        <v>1110</v>
      </c>
      <c r="F1265" s="16" t="s">
        <v>153</v>
      </c>
      <c r="G1265" s="16">
        <f t="shared" si="56"/>
        <v>11.1</v>
      </c>
      <c r="H1265" s="40">
        <v>-19.53</v>
      </c>
      <c r="I1265" s="40">
        <v>-40.81</v>
      </c>
      <c r="J1265" s="16">
        <v>90</v>
      </c>
      <c r="K1265" s="16">
        <v>148.30000000000001</v>
      </c>
      <c r="L1265" s="16" t="s">
        <v>151</v>
      </c>
      <c r="M1265" s="82"/>
    </row>
    <row r="1266" spans="1:13" x14ac:dyDescent="0.2">
      <c r="A1266" s="28" t="s">
        <v>296</v>
      </c>
      <c r="B1266" s="28" t="s">
        <v>153</v>
      </c>
      <c r="C1266" s="28">
        <v>0.01</v>
      </c>
      <c r="D1266" s="31">
        <v>42385.461805555555</v>
      </c>
      <c r="E1266" s="16">
        <v>1110</v>
      </c>
      <c r="F1266" s="16" t="s">
        <v>153</v>
      </c>
      <c r="G1266" s="16">
        <f t="shared" si="56"/>
        <v>11.1</v>
      </c>
      <c r="H1266" s="40">
        <v>-19.53</v>
      </c>
      <c r="I1266" s="40">
        <v>-40.81</v>
      </c>
      <c r="J1266" s="16">
        <v>90</v>
      </c>
      <c r="K1266" s="16">
        <v>148.30000000000001</v>
      </c>
      <c r="L1266" s="16" t="s">
        <v>151</v>
      </c>
      <c r="M1266" s="82"/>
    </row>
    <row r="1267" spans="1:13" x14ac:dyDescent="0.2">
      <c r="A1267" s="28" t="s">
        <v>296</v>
      </c>
      <c r="B1267" s="28" t="s">
        <v>153</v>
      </c>
      <c r="C1267" s="28">
        <v>0.01</v>
      </c>
      <c r="D1267" s="31">
        <v>42385.465277777781</v>
      </c>
      <c r="E1267" s="16">
        <v>1110</v>
      </c>
      <c r="F1267" s="16" t="s">
        <v>153</v>
      </c>
      <c r="G1267" s="16">
        <f t="shared" si="56"/>
        <v>11.1</v>
      </c>
      <c r="H1267" s="40">
        <v>-19.53</v>
      </c>
      <c r="I1267" s="40">
        <v>-40.81</v>
      </c>
      <c r="J1267" s="16">
        <v>90</v>
      </c>
      <c r="K1267" s="16">
        <v>148.30000000000001</v>
      </c>
      <c r="L1267" s="16" t="s">
        <v>151</v>
      </c>
      <c r="M1267" s="82"/>
    </row>
    <row r="1268" spans="1:13" x14ac:dyDescent="0.2">
      <c r="A1268" s="28" t="s">
        <v>296</v>
      </c>
      <c r="B1268" s="28" t="s">
        <v>153</v>
      </c>
      <c r="C1268" s="28">
        <v>1.0999999999999999E-2</v>
      </c>
      <c r="D1268" s="31">
        <v>42390.513888888891</v>
      </c>
      <c r="E1268" s="16">
        <v>1110</v>
      </c>
      <c r="F1268" s="16" t="s">
        <v>153</v>
      </c>
      <c r="G1268" s="16">
        <f t="shared" si="56"/>
        <v>12.209999999999999</v>
      </c>
      <c r="H1268" s="40">
        <v>-19.52</v>
      </c>
      <c r="I1268" s="40">
        <v>-40.79</v>
      </c>
      <c r="J1268" s="16">
        <v>90</v>
      </c>
      <c r="K1268" s="16">
        <v>148.30000000000001</v>
      </c>
      <c r="L1268" s="16" t="s">
        <v>151</v>
      </c>
      <c r="M1268" s="82"/>
    </row>
    <row r="1269" spans="1:13" x14ac:dyDescent="0.2">
      <c r="A1269" s="28" t="s">
        <v>296</v>
      </c>
      <c r="B1269" s="28" t="s">
        <v>153</v>
      </c>
      <c r="C1269" s="28">
        <v>1.2E-2</v>
      </c>
      <c r="D1269" s="31">
        <v>42371.4375</v>
      </c>
      <c r="E1269" s="16">
        <v>1110</v>
      </c>
      <c r="F1269" s="16" t="s">
        <v>153</v>
      </c>
      <c r="G1269" s="16">
        <f t="shared" si="56"/>
        <v>13.32</v>
      </c>
      <c r="H1269" s="40">
        <v>-19.53</v>
      </c>
      <c r="I1269" s="40">
        <v>-40.81</v>
      </c>
      <c r="J1269" s="16">
        <v>90</v>
      </c>
      <c r="K1269" s="16">
        <v>148.30000000000001</v>
      </c>
      <c r="L1269" s="16" t="s">
        <v>151</v>
      </c>
      <c r="M1269" s="82"/>
    </row>
    <row r="1270" spans="1:13" x14ac:dyDescent="0.2">
      <c r="A1270" s="28" t="s">
        <v>296</v>
      </c>
      <c r="B1270" s="28" t="s">
        <v>153</v>
      </c>
      <c r="C1270" s="28">
        <v>1.2E-2</v>
      </c>
      <c r="D1270" s="31">
        <v>42376.46875</v>
      </c>
      <c r="E1270" s="16">
        <v>1110</v>
      </c>
      <c r="F1270" s="16" t="s">
        <v>153</v>
      </c>
      <c r="G1270" s="16">
        <f t="shared" si="56"/>
        <v>13.32</v>
      </c>
      <c r="H1270" s="40">
        <v>-19.53</v>
      </c>
      <c r="I1270" s="40">
        <v>-40.81</v>
      </c>
      <c r="J1270" s="16">
        <v>90</v>
      </c>
      <c r="K1270" s="16">
        <v>148.30000000000001</v>
      </c>
      <c r="L1270" s="16" t="s">
        <v>151</v>
      </c>
      <c r="M1270" s="82"/>
    </row>
    <row r="1271" spans="1:13" x14ac:dyDescent="0.2">
      <c r="A1271" s="28" t="s">
        <v>296</v>
      </c>
      <c r="B1271" s="28" t="s">
        <v>153</v>
      </c>
      <c r="C1271" s="28">
        <v>1.2999999999999999E-2</v>
      </c>
      <c r="D1271" s="31">
        <v>42374.447916666664</v>
      </c>
      <c r="E1271" s="16">
        <v>1110</v>
      </c>
      <c r="F1271" s="16" t="s">
        <v>153</v>
      </c>
      <c r="G1271" s="16">
        <f t="shared" si="56"/>
        <v>14.43</v>
      </c>
      <c r="H1271" s="40">
        <v>-19.53</v>
      </c>
      <c r="I1271" s="40">
        <v>-40.81</v>
      </c>
      <c r="J1271" s="16">
        <v>90</v>
      </c>
      <c r="K1271" s="16">
        <v>148.30000000000001</v>
      </c>
      <c r="L1271" s="16" t="s">
        <v>151</v>
      </c>
      <c r="M1271" s="82"/>
    </row>
    <row r="1272" spans="1:13" x14ac:dyDescent="0.2">
      <c r="A1272" s="28" t="s">
        <v>273</v>
      </c>
      <c r="B1272" s="28">
        <v>2E-3</v>
      </c>
      <c r="C1272" s="28" t="s">
        <v>153</v>
      </c>
      <c r="D1272" s="31">
        <v>42443.291666666664</v>
      </c>
      <c r="E1272" s="16">
        <v>403</v>
      </c>
      <c r="F1272" s="16">
        <f>B1272*E1272</f>
        <v>0.80600000000000005</v>
      </c>
      <c r="G1272" s="16" t="s">
        <v>153</v>
      </c>
      <c r="H1272" s="40">
        <v>-19.41</v>
      </c>
      <c r="I1272" s="40">
        <v>-40.06</v>
      </c>
      <c r="J1272" s="16">
        <v>23</v>
      </c>
      <c r="K1272" s="16">
        <v>34.5</v>
      </c>
      <c r="L1272" s="16" t="s">
        <v>151</v>
      </c>
      <c r="M1272" s="82"/>
    </row>
    <row r="1273" spans="1:13" x14ac:dyDescent="0.2">
      <c r="A1273" s="28" t="s">
        <v>273</v>
      </c>
      <c r="B1273" s="28">
        <v>1.6E-2</v>
      </c>
      <c r="C1273" s="28" t="s">
        <v>153</v>
      </c>
      <c r="D1273" s="31">
        <v>42403.291666666664</v>
      </c>
      <c r="E1273" s="16">
        <v>552</v>
      </c>
      <c r="F1273" s="16">
        <f>B1273*E1273</f>
        <v>8.8320000000000007</v>
      </c>
      <c r="G1273" s="16" t="s">
        <v>153</v>
      </c>
      <c r="H1273" s="40">
        <v>-19.399999999999999</v>
      </c>
      <c r="I1273" s="40">
        <v>-40.06</v>
      </c>
      <c r="J1273" s="16">
        <v>23</v>
      </c>
      <c r="K1273" s="16">
        <v>20.5</v>
      </c>
      <c r="L1273" s="16" t="s">
        <v>151</v>
      </c>
      <c r="M1273" s="82"/>
    </row>
    <row r="1274" spans="1:13" x14ac:dyDescent="0.2">
      <c r="A1274" s="28" t="s">
        <v>273</v>
      </c>
      <c r="B1274" s="28" t="s">
        <v>153</v>
      </c>
      <c r="C1274" s="28">
        <v>5.0000000000000001E-3</v>
      </c>
      <c r="D1274" s="31">
        <v>42439.291666666664</v>
      </c>
      <c r="E1274" s="16">
        <v>403</v>
      </c>
      <c r="F1274" s="16" t="s">
        <v>153</v>
      </c>
      <c r="G1274" s="16">
        <f t="shared" ref="G1274:G1306" si="57">E1274*C1274</f>
        <v>2.0150000000000001</v>
      </c>
      <c r="H1274" s="40">
        <v>-19.41</v>
      </c>
      <c r="I1274" s="40">
        <v>-40.06</v>
      </c>
      <c r="J1274" s="16">
        <v>23</v>
      </c>
      <c r="K1274" s="16">
        <v>34.5</v>
      </c>
      <c r="L1274" s="16" t="s">
        <v>151</v>
      </c>
      <c r="M1274" s="82"/>
    </row>
    <row r="1275" spans="1:13" x14ac:dyDescent="0.2">
      <c r="A1275" s="28" t="s">
        <v>273</v>
      </c>
      <c r="B1275" s="28" t="s">
        <v>153</v>
      </c>
      <c r="C1275" s="28">
        <v>6.0000000000000001E-3</v>
      </c>
      <c r="D1275" s="31">
        <v>42438.291666666664</v>
      </c>
      <c r="E1275" s="16">
        <v>403</v>
      </c>
      <c r="F1275" s="16" t="s">
        <v>153</v>
      </c>
      <c r="G1275" s="16">
        <f t="shared" si="57"/>
        <v>2.4180000000000001</v>
      </c>
      <c r="H1275" s="40">
        <v>-19.41</v>
      </c>
      <c r="I1275" s="40">
        <v>-40.06</v>
      </c>
      <c r="J1275" s="16">
        <v>23</v>
      </c>
      <c r="K1275" s="16">
        <v>34.5</v>
      </c>
      <c r="L1275" s="16" t="s">
        <v>151</v>
      </c>
      <c r="M1275" s="82"/>
    </row>
    <row r="1276" spans="1:13" x14ac:dyDescent="0.2">
      <c r="A1276" s="28" t="s">
        <v>273</v>
      </c>
      <c r="B1276" s="28" t="s">
        <v>153</v>
      </c>
      <c r="C1276" s="28">
        <v>7.0000000000000001E-3</v>
      </c>
      <c r="D1276" s="31">
        <v>42432.791666666664</v>
      </c>
      <c r="E1276" s="16">
        <v>403</v>
      </c>
      <c r="F1276" s="16" t="s">
        <v>153</v>
      </c>
      <c r="G1276" s="16">
        <f t="shared" si="57"/>
        <v>2.8210000000000002</v>
      </c>
      <c r="H1276" s="40">
        <v>-19.41</v>
      </c>
      <c r="I1276" s="40">
        <v>-40.06</v>
      </c>
      <c r="J1276" s="16">
        <v>23</v>
      </c>
      <c r="K1276" s="16">
        <v>34.5</v>
      </c>
      <c r="L1276" s="16" t="s">
        <v>151</v>
      </c>
      <c r="M1276" s="82"/>
    </row>
    <row r="1277" spans="1:13" x14ac:dyDescent="0.2">
      <c r="A1277" s="28" t="s">
        <v>273</v>
      </c>
      <c r="B1277" s="28" t="s">
        <v>153</v>
      </c>
      <c r="C1277" s="28">
        <v>1.4999999999999999E-2</v>
      </c>
      <c r="D1277" s="31">
        <v>42435.291666666664</v>
      </c>
      <c r="E1277" s="16">
        <v>403</v>
      </c>
      <c r="F1277" s="16" t="s">
        <v>153</v>
      </c>
      <c r="G1277" s="16">
        <f t="shared" si="57"/>
        <v>6.0449999999999999</v>
      </c>
      <c r="H1277" s="40">
        <v>-19.41</v>
      </c>
      <c r="I1277" s="40">
        <v>-40.06</v>
      </c>
      <c r="J1277" s="16">
        <v>23</v>
      </c>
      <c r="K1277" s="16">
        <v>34.5</v>
      </c>
      <c r="L1277" s="16" t="s">
        <v>151</v>
      </c>
      <c r="M1277" s="82"/>
    </row>
    <row r="1278" spans="1:13" x14ac:dyDescent="0.2">
      <c r="A1278" s="28" t="s">
        <v>273</v>
      </c>
      <c r="B1278" s="28" t="s">
        <v>153</v>
      </c>
      <c r="C1278" s="28">
        <v>1.8200000000000001E-2</v>
      </c>
      <c r="D1278" s="31">
        <v>42430.791666666664</v>
      </c>
      <c r="E1278" s="16">
        <v>403</v>
      </c>
      <c r="F1278" s="16" t="s">
        <v>153</v>
      </c>
      <c r="G1278" s="16">
        <f t="shared" si="57"/>
        <v>7.3346</v>
      </c>
      <c r="H1278" s="40">
        <v>-19.41</v>
      </c>
      <c r="I1278" s="40">
        <v>-40.06</v>
      </c>
      <c r="J1278" s="16">
        <v>23</v>
      </c>
      <c r="K1278" s="16">
        <v>34.5</v>
      </c>
      <c r="L1278" s="16" t="s">
        <v>151</v>
      </c>
      <c r="M1278" s="82"/>
    </row>
    <row r="1279" spans="1:13" x14ac:dyDescent="0.2">
      <c r="A1279" s="28" t="s">
        <v>273</v>
      </c>
      <c r="B1279" s="28" t="s">
        <v>153</v>
      </c>
      <c r="C1279" s="28">
        <v>5.0000000000000001E-3</v>
      </c>
      <c r="D1279" s="31">
        <v>42375.291666666664</v>
      </c>
      <c r="E1279" s="16">
        <v>2337</v>
      </c>
      <c r="F1279" s="16" t="s">
        <v>153</v>
      </c>
      <c r="G1279" s="16">
        <f t="shared" si="57"/>
        <v>11.685</v>
      </c>
      <c r="H1279" s="40">
        <v>-19.41</v>
      </c>
      <c r="I1279" s="40">
        <v>-40.06</v>
      </c>
      <c r="J1279" s="16">
        <v>23</v>
      </c>
      <c r="K1279" s="16">
        <v>191.3</v>
      </c>
      <c r="L1279" s="16" t="s">
        <v>151</v>
      </c>
      <c r="M1279" s="82"/>
    </row>
    <row r="1280" spans="1:13" x14ac:dyDescent="0.2">
      <c r="A1280" s="28" t="s">
        <v>273</v>
      </c>
      <c r="B1280" s="28" t="s">
        <v>153</v>
      </c>
      <c r="C1280" s="28">
        <v>5.0000000000000001E-3</v>
      </c>
      <c r="D1280" s="31">
        <v>42378.291666666664</v>
      </c>
      <c r="E1280" s="16">
        <v>2337</v>
      </c>
      <c r="F1280" s="16" t="s">
        <v>153</v>
      </c>
      <c r="G1280" s="16">
        <f t="shared" si="57"/>
        <v>11.685</v>
      </c>
      <c r="H1280" s="40">
        <v>-19.41</v>
      </c>
      <c r="I1280" s="40">
        <v>-40.06</v>
      </c>
      <c r="J1280" s="16">
        <v>23</v>
      </c>
      <c r="K1280" s="16">
        <v>191.3</v>
      </c>
      <c r="L1280" s="16" t="s">
        <v>151</v>
      </c>
      <c r="M1280" s="82"/>
    </row>
    <row r="1281" spans="1:13" x14ac:dyDescent="0.2">
      <c r="A1281" s="28" t="s">
        <v>273</v>
      </c>
      <c r="B1281" s="28" t="s">
        <v>153</v>
      </c>
      <c r="C1281" s="28">
        <v>6.0000000000000001E-3</v>
      </c>
      <c r="D1281" s="31">
        <v>42377.291666666664</v>
      </c>
      <c r="E1281" s="16">
        <v>2337</v>
      </c>
      <c r="F1281" s="16" t="s">
        <v>153</v>
      </c>
      <c r="G1281" s="16">
        <f t="shared" si="57"/>
        <v>14.022</v>
      </c>
      <c r="H1281" s="40">
        <v>-19.41</v>
      </c>
      <c r="I1281" s="40">
        <v>-40.06</v>
      </c>
      <c r="J1281" s="16">
        <v>23</v>
      </c>
      <c r="K1281" s="16">
        <v>191.3</v>
      </c>
      <c r="L1281" s="16" t="s">
        <v>151</v>
      </c>
      <c r="M1281" s="82"/>
    </row>
    <row r="1282" spans="1:13" x14ac:dyDescent="0.2">
      <c r="A1282" s="28" t="s">
        <v>273</v>
      </c>
      <c r="B1282" s="28" t="s">
        <v>153</v>
      </c>
      <c r="C1282" s="28">
        <v>6.0000000000000001E-3</v>
      </c>
      <c r="D1282" s="31">
        <v>42384.791666666664</v>
      </c>
      <c r="E1282" s="16">
        <v>2337</v>
      </c>
      <c r="F1282" s="16" t="s">
        <v>153</v>
      </c>
      <c r="G1282" s="16">
        <f t="shared" si="57"/>
        <v>14.022</v>
      </c>
      <c r="H1282" s="40">
        <v>-19.41</v>
      </c>
      <c r="I1282" s="40">
        <v>-40.06</v>
      </c>
      <c r="J1282" s="16">
        <v>23</v>
      </c>
      <c r="K1282" s="16">
        <v>191.3</v>
      </c>
      <c r="L1282" s="16" t="s">
        <v>151</v>
      </c>
      <c r="M1282" s="82"/>
    </row>
    <row r="1283" spans="1:13" x14ac:dyDescent="0.2">
      <c r="A1283" s="28" t="s">
        <v>273</v>
      </c>
      <c r="B1283" s="28" t="s">
        <v>153</v>
      </c>
      <c r="C1283" s="28">
        <v>7.0000000000000001E-3</v>
      </c>
      <c r="D1283" s="31">
        <v>42374.791666666664</v>
      </c>
      <c r="E1283" s="16">
        <v>2337</v>
      </c>
      <c r="F1283" s="16" t="s">
        <v>153</v>
      </c>
      <c r="G1283" s="16">
        <f t="shared" si="57"/>
        <v>16.359000000000002</v>
      </c>
      <c r="H1283" s="40">
        <v>-19.41</v>
      </c>
      <c r="I1283" s="40">
        <v>-40.06</v>
      </c>
      <c r="J1283" s="16">
        <v>23</v>
      </c>
      <c r="K1283" s="16">
        <v>191.3</v>
      </c>
      <c r="L1283" s="16" t="s">
        <v>151</v>
      </c>
      <c r="M1283" s="82"/>
    </row>
    <row r="1284" spans="1:13" x14ac:dyDescent="0.2">
      <c r="A1284" s="28" t="s">
        <v>273</v>
      </c>
      <c r="B1284" s="28" t="s">
        <v>153</v>
      </c>
      <c r="C1284" s="28">
        <v>7.0000000000000001E-3</v>
      </c>
      <c r="D1284" s="31">
        <v>42376.291666666664</v>
      </c>
      <c r="E1284" s="16">
        <v>2337</v>
      </c>
      <c r="F1284" s="16" t="s">
        <v>153</v>
      </c>
      <c r="G1284" s="16">
        <f t="shared" si="57"/>
        <v>16.359000000000002</v>
      </c>
      <c r="H1284" s="40">
        <v>-19.41</v>
      </c>
      <c r="I1284" s="40">
        <v>-40.06</v>
      </c>
      <c r="J1284" s="16">
        <v>23</v>
      </c>
      <c r="K1284" s="16">
        <v>191.3</v>
      </c>
      <c r="L1284" s="16" t="s">
        <v>151</v>
      </c>
      <c r="M1284" s="82"/>
    </row>
    <row r="1285" spans="1:13" x14ac:dyDescent="0.2">
      <c r="A1285" s="28" t="s">
        <v>273</v>
      </c>
      <c r="B1285" s="28" t="s">
        <v>153</v>
      </c>
      <c r="C1285" s="28">
        <v>7.0000000000000001E-3</v>
      </c>
      <c r="D1285" s="31">
        <v>42390.791666666664</v>
      </c>
      <c r="E1285" s="16">
        <v>2337</v>
      </c>
      <c r="F1285" s="16" t="s">
        <v>153</v>
      </c>
      <c r="G1285" s="16">
        <f t="shared" si="57"/>
        <v>16.359000000000002</v>
      </c>
      <c r="H1285" s="40">
        <v>-19.41</v>
      </c>
      <c r="I1285" s="40">
        <v>-40.06</v>
      </c>
      <c r="J1285" s="16">
        <v>23</v>
      </c>
      <c r="K1285" s="16">
        <v>191.3</v>
      </c>
      <c r="L1285" s="16" t="s">
        <v>151</v>
      </c>
      <c r="M1285" s="82"/>
    </row>
    <row r="1286" spans="1:13" x14ac:dyDescent="0.2">
      <c r="A1286" s="28" t="s">
        <v>273</v>
      </c>
      <c r="B1286" s="28" t="s">
        <v>153</v>
      </c>
      <c r="C1286" s="28">
        <v>7.7999999999999996E-3</v>
      </c>
      <c r="D1286" s="31">
        <v>42400.791666666664</v>
      </c>
      <c r="E1286" s="16">
        <v>2337</v>
      </c>
      <c r="F1286" s="16" t="s">
        <v>153</v>
      </c>
      <c r="G1286" s="16">
        <f t="shared" si="57"/>
        <v>18.2286</v>
      </c>
      <c r="H1286" s="40">
        <v>-19.41</v>
      </c>
      <c r="I1286" s="40">
        <v>-40.06</v>
      </c>
      <c r="J1286" s="16">
        <v>23</v>
      </c>
      <c r="K1286" s="16">
        <v>191.3</v>
      </c>
      <c r="L1286" s="16" t="s">
        <v>151</v>
      </c>
      <c r="M1286" s="82"/>
    </row>
    <row r="1287" spans="1:13" x14ac:dyDescent="0.2">
      <c r="A1287" s="28" t="s">
        <v>273</v>
      </c>
      <c r="B1287" s="28" t="s">
        <v>153</v>
      </c>
      <c r="C1287" s="28">
        <v>8.0000000000000002E-3</v>
      </c>
      <c r="D1287" s="31">
        <v>42377.791666666664</v>
      </c>
      <c r="E1287" s="16">
        <v>2337</v>
      </c>
      <c r="F1287" s="16" t="s">
        <v>153</v>
      </c>
      <c r="G1287" s="16">
        <f t="shared" si="57"/>
        <v>18.696000000000002</v>
      </c>
      <c r="H1287" s="40">
        <v>-19.41</v>
      </c>
      <c r="I1287" s="40">
        <v>-40.06</v>
      </c>
      <c r="J1287" s="16">
        <v>23</v>
      </c>
      <c r="K1287" s="16">
        <v>191.3</v>
      </c>
      <c r="L1287" s="16" t="s">
        <v>151</v>
      </c>
      <c r="M1287" s="82"/>
    </row>
    <row r="1288" spans="1:13" x14ac:dyDescent="0.2">
      <c r="A1288" s="28" t="s">
        <v>273</v>
      </c>
      <c r="B1288" s="28" t="s">
        <v>153</v>
      </c>
      <c r="C1288" s="28">
        <v>8.0000000000000002E-3</v>
      </c>
      <c r="D1288" s="31">
        <v>42391.291666666664</v>
      </c>
      <c r="E1288" s="16">
        <v>2337</v>
      </c>
      <c r="F1288" s="16" t="s">
        <v>153</v>
      </c>
      <c r="G1288" s="16">
        <f t="shared" si="57"/>
        <v>18.696000000000002</v>
      </c>
      <c r="H1288" s="40">
        <v>-19.41</v>
      </c>
      <c r="I1288" s="40">
        <v>-40.06</v>
      </c>
      <c r="J1288" s="16">
        <v>23</v>
      </c>
      <c r="K1288" s="16">
        <v>191.3</v>
      </c>
      <c r="L1288" s="16" t="s">
        <v>151</v>
      </c>
      <c r="M1288" s="82"/>
    </row>
    <row r="1289" spans="1:13" x14ac:dyDescent="0.2">
      <c r="A1289" s="28" t="s">
        <v>273</v>
      </c>
      <c r="B1289" s="28" t="s">
        <v>153</v>
      </c>
      <c r="C1289" s="28">
        <v>8.9999999999999993E-3</v>
      </c>
      <c r="D1289" s="31">
        <v>42382.791666666664</v>
      </c>
      <c r="E1289" s="16">
        <v>2337</v>
      </c>
      <c r="F1289" s="16" t="s">
        <v>153</v>
      </c>
      <c r="G1289" s="16">
        <f t="shared" si="57"/>
        <v>21.032999999999998</v>
      </c>
      <c r="H1289" s="40">
        <v>-19.41</v>
      </c>
      <c r="I1289" s="40">
        <v>-40.06</v>
      </c>
      <c r="J1289" s="16">
        <v>23</v>
      </c>
      <c r="K1289" s="16">
        <v>191.3</v>
      </c>
      <c r="L1289" s="16" t="s">
        <v>151</v>
      </c>
      <c r="M1289" s="82"/>
    </row>
    <row r="1290" spans="1:13" x14ac:dyDescent="0.2">
      <c r="A1290" s="28" t="s">
        <v>273</v>
      </c>
      <c r="B1290" s="28" t="s">
        <v>153</v>
      </c>
      <c r="C1290" s="28">
        <v>8.9999999999999993E-3</v>
      </c>
      <c r="D1290" s="31">
        <v>42385.291666666664</v>
      </c>
      <c r="E1290" s="16">
        <v>2337</v>
      </c>
      <c r="F1290" s="16" t="s">
        <v>153</v>
      </c>
      <c r="G1290" s="16">
        <f t="shared" si="57"/>
        <v>21.032999999999998</v>
      </c>
      <c r="H1290" s="40">
        <v>-19.41</v>
      </c>
      <c r="I1290" s="40">
        <v>-40.06</v>
      </c>
      <c r="J1290" s="16">
        <v>23</v>
      </c>
      <c r="K1290" s="16">
        <v>191.3</v>
      </c>
      <c r="L1290" s="16" t="s">
        <v>151</v>
      </c>
      <c r="M1290" s="82"/>
    </row>
    <row r="1291" spans="1:13" x14ac:dyDescent="0.2">
      <c r="A1291" s="28" t="s">
        <v>273</v>
      </c>
      <c r="B1291" s="28" t="s">
        <v>153</v>
      </c>
      <c r="C1291" s="28">
        <v>0.01</v>
      </c>
      <c r="D1291" s="31">
        <v>42378.791666666664</v>
      </c>
      <c r="E1291" s="16">
        <v>2337</v>
      </c>
      <c r="F1291" s="16" t="s">
        <v>153</v>
      </c>
      <c r="G1291" s="16">
        <f t="shared" si="57"/>
        <v>23.37</v>
      </c>
      <c r="H1291" s="40">
        <v>-19.41</v>
      </c>
      <c r="I1291" s="40">
        <v>-40.06</v>
      </c>
      <c r="J1291" s="16">
        <v>23</v>
      </c>
      <c r="K1291" s="16">
        <v>191.3</v>
      </c>
      <c r="L1291" s="16" t="s">
        <v>151</v>
      </c>
      <c r="M1291" s="82"/>
    </row>
    <row r="1292" spans="1:13" x14ac:dyDescent="0.2">
      <c r="A1292" s="28" t="s">
        <v>273</v>
      </c>
      <c r="B1292" s="28" t="s">
        <v>153</v>
      </c>
      <c r="C1292" s="28">
        <v>0.01</v>
      </c>
      <c r="D1292" s="31">
        <v>42383.291666666664</v>
      </c>
      <c r="E1292" s="16">
        <v>2337</v>
      </c>
      <c r="F1292" s="16" t="s">
        <v>153</v>
      </c>
      <c r="G1292" s="16">
        <f t="shared" si="57"/>
        <v>23.37</v>
      </c>
      <c r="H1292" s="40">
        <v>-19.41</v>
      </c>
      <c r="I1292" s="40">
        <v>-40.06</v>
      </c>
      <c r="J1292" s="16">
        <v>23</v>
      </c>
      <c r="K1292" s="16">
        <v>191.3</v>
      </c>
      <c r="L1292" s="16" t="s">
        <v>151</v>
      </c>
      <c r="M1292" s="82"/>
    </row>
    <row r="1293" spans="1:13" x14ac:dyDescent="0.2">
      <c r="A1293" s="28" t="s">
        <v>273</v>
      </c>
      <c r="B1293" s="28" t="s">
        <v>153</v>
      </c>
      <c r="C1293" s="28">
        <v>1.09E-2</v>
      </c>
      <c r="D1293" s="31">
        <v>42395.291666666664</v>
      </c>
      <c r="E1293" s="16">
        <v>2337</v>
      </c>
      <c r="F1293" s="16" t="s">
        <v>153</v>
      </c>
      <c r="G1293" s="16">
        <f t="shared" si="57"/>
        <v>25.473299999999998</v>
      </c>
      <c r="H1293" s="40">
        <v>-19.41</v>
      </c>
      <c r="I1293" s="40">
        <v>-40.06</v>
      </c>
      <c r="J1293" s="16">
        <v>23</v>
      </c>
      <c r="K1293" s="16">
        <v>191.3</v>
      </c>
      <c r="L1293" s="16" t="s">
        <v>151</v>
      </c>
      <c r="M1293" s="82"/>
    </row>
    <row r="1294" spans="1:13" x14ac:dyDescent="0.2">
      <c r="A1294" s="28" t="s">
        <v>273</v>
      </c>
      <c r="B1294" s="28" t="s">
        <v>153</v>
      </c>
      <c r="C1294" s="28">
        <v>1.2999999999999999E-2</v>
      </c>
      <c r="D1294" s="31">
        <v>42370.291666666664</v>
      </c>
      <c r="E1294" s="16">
        <v>2337</v>
      </c>
      <c r="F1294" s="16" t="s">
        <v>153</v>
      </c>
      <c r="G1294" s="16">
        <f t="shared" si="57"/>
        <v>30.381</v>
      </c>
      <c r="H1294" s="40">
        <v>-19.41</v>
      </c>
      <c r="I1294" s="40">
        <v>-40.06</v>
      </c>
      <c r="J1294" s="16">
        <v>23</v>
      </c>
      <c r="K1294" s="16">
        <v>191.3</v>
      </c>
      <c r="L1294" s="16" t="s">
        <v>151</v>
      </c>
      <c r="M1294" s="82"/>
    </row>
    <row r="1295" spans="1:13" x14ac:dyDescent="0.2">
      <c r="A1295" s="28" t="s">
        <v>273</v>
      </c>
      <c r="B1295" s="28" t="s">
        <v>153</v>
      </c>
      <c r="C1295" s="28">
        <v>1.4800000000000001E-2</v>
      </c>
      <c r="D1295" s="31">
        <v>42396.291666666664</v>
      </c>
      <c r="E1295" s="16">
        <v>2337</v>
      </c>
      <c r="F1295" s="16" t="s">
        <v>153</v>
      </c>
      <c r="G1295" s="16">
        <f t="shared" si="57"/>
        <v>34.587600000000002</v>
      </c>
      <c r="H1295" s="40">
        <v>-19.41</v>
      </c>
      <c r="I1295" s="40">
        <v>-40.06</v>
      </c>
      <c r="J1295" s="16">
        <v>23</v>
      </c>
      <c r="K1295" s="16">
        <v>191.3</v>
      </c>
      <c r="L1295" s="16" t="s">
        <v>151</v>
      </c>
      <c r="M1295" s="82"/>
    </row>
    <row r="1296" spans="1:13" x14ac:dyDescent="0.2">
      <c r="A1296" s="28" t="s">
        <v>273</v>
      </c>
      <c r="B1296" s="28" t="s">
        <v>153</v>
      </c>
      <c r="C1296" s="28">
        <v>1.7999999999999999E-2</v>
      </c>
      <c r="D1296" s="31">
        <v>42371.291666666664</v>
      </c>
      <c r="E1296" s="16">
        <v>2337</v>
      </c>
      <c r="F1296" s="16" t="s">
        <v>153</v>
      </c>
      <c r="G1296" s="16">
        <f t="shared" si="57"/>
        <v>42.065999999999995</v>
      </c>
      <c r="H1296" s="40">
        <v>-19.41</v>
      </c>
      <c r="I1296" s="40">
        <v>-40.06</v>
      </c>
      <c r="J1296" s="16">
        <v>23</v>
      </c>
      <c r="K1296" s="16">
        <v>191.3</v>
      </c>
      <c r="L1296" s="16" t="s">
        <v>151</v>
      </c>
      <c r="M1296" s="82"/>
    </row>
    <row r="1297" spans="1:13" x14ac:dyDescent="0.2">
      <c r="A1297" s="28" t="s">
        <v>273</v>
      </c>
      <c r="B1297" s="28" t="s">
        <v>153</v>
      </c>
      <c r="C1297" s="28">
        <v>1.7999999999999999E-2</v>
      </c>
      <c r="D1297" s="31">
        <v>42373.291666666664</v>
      </c>
      <c r="E1297" s="16">
        <v>2337</v>
      </c>
      <c r="F1297" s="16" t="s">
        <v>153</v>
      </c>
      <c r="G1297" s="16">
        <f t="shared" si="57"/>
        <v>42.065999999999995</v>
      </c>
      <c r="H1297" s="40">
        <v>-19.41</v>
      </c>
      <c r="I1297" s="40">
        <v>-40.06</v>
      </c>
      <c r="J1297" s="16">
        <v>23</v>
      </c>
      <c r="K1297" s="16">
        <v>191.3</v>
      </c>
      <c r="L1297" s="16" t="s">
        <v>151</v>
      </c>
      <c r="M1297" s="82"/>
    </row>
    <row r="1298" spans="1:13" x14ac:dyDescent="0.2">
      <c r="A1298" s="28" t="s">
        <v>273</v>
      </c>
      <c r="B1298" s="28" t="s">
        <v>153</v>
      </c>
      <c r="C1298" s="28">
        <v>1.9E-2</v>
      </c>
      <c r="D1298" s="31">
        <v>42371.791666666664</v>
      </c>
      <c r="E1298" s="16">
        <v>2337</v>
      </c>
      <c r="F1298" s="16" t="s">
        <v>153</v>
      </c>
      <c r="G1298" s="16">
        <f t="shared" si="57"/>
        <v>44.402999999999999</v>
      </c>
      <c r="H1298" s="40">
        <v>-19.41</v>
      </c>
      <c r="I1298" s="40">
        <v>-40.06</v>
      </c>
      <c r="J1298" s="16">
        <v>23</v>
      </c>
      <c r="K1298" s="16">
        <v>191.3</v>
      </c>
      <c r="L1298" s="16" t="s">
        <v>151</v>
      </c>
      <c r="M1298" s="82"/>
    </row>
    <row r="1299" spans="1:13" x14ac:dyDescent="0.2">
      <c r="A1299" s="28" t="s">
        <v>273</v>
      </c>
      <c r="B1299" s="28" t="s">
        <v>153</v>
      </c>
      <c r="C1299" s="28">
        <v>1.9E-2</v>
      </c>
      <c r="D1299" s="31">
        <v>42400.291666666664</v>
      </c>
      <c r="E1299" s="16">
        <v>2337</v>
      </c>
      <c r="F1299" s="16" t="s">
        <v>153</v>
      </c>
      <c r="G1299" s="16">
        <f t="shared" si="57"/>
        <v>44.402999999999999</v>
      </c>
      <c r="H1299" s="40">
        <v>-19.41</v>
      </c>
      <c r="I1299" s="40">
        <v>-40.06</v>
      </c>
      <c r="J1299" s="16">
        <v>23</v>
      </c>
      <c r="K1299" s="16">
        <v>191.3</v>
      </c>
      <c r="L1299" s="16" t="s">
        <v>151</v>
      </c>
      <c r="M1299" s="82"/>
    </row>
    <row r="1300" spans="1:13" x14ac:dyDescent="0.2">
      <c r="A1300" s="28" t="s">
        <v>273</v>
      </c>
      <c r="B1300" s="28" t="s">
        <v>153</v>
      </c>
      <c r="C1300" s="28">
        <v>0.02</v>
      </c>
      <c r="D1300" s="31">
        <v>42372.791666666664</v>
      </c>
      <c r="E1300" s="16">
        <v>2337</v>
      </c>
      <c r="F1300" s="16" t="s">
        <v>153</v>
      </c>
      <c r="G1300" s="16">
        <f t="shared" si="57"/>
        <v>46.74</v>
      </c>
      <c r="H1300" s="40">
        <v>-19.41</v>
      </c>
      <c r="I1300" s="40">
        <v>-40.06</v>
      </c>
      <c r="J1300" s="16">
        <v>23</v>
      </c>
      <c r="K1300" s="16">
        <v>191.3</v>
      </c>
      <c r="L1300" s="16" t="s">
        <v>151</v>
      </c>
      <c r="M1300" s="82"/>
    </row>
    <row r="1301" spans="1:13" x14ac:dyDescent="0.2">
      <c r="A1301" s="28" t="s">
        <v>273</v>
      </c>
      <c r="B1301" s="28" t="s">
        <v>153</v>
      </c>
      <c r="C1301" s="28">
        <v>2.1999999999999999E-2</v>
      </c>
      <c r="D1301" s="31">
        <v>42372.291666666664</v>
      </c>
      <c r="E1301" s="16">
        <v>2337</v>
      </c>
      <c r="F1301" s="16" t="s">
        <v>153</v>
      </c>
      <c r="G1301" s="16">
        <f t="shared" si="57"/>
        <v>51.413999999999994</v>
      </c>
      <c r="H1301" s="40">
        <v>-19.41</v>
      </c>
      <c r="I1301" s="40">
        <v>-40.06</v>
      </c>
      <c r="J1301" s="16">
        <v>23</v>
      </c>
      <c r="K1301" s="16">
        <v>191.3</v>
      </c>
      <c r="L1301" s="16" t="s">
        <v>151</v>
      </c>
      <c r="M1301" s="82"/>
    </row>
    <row r="1302" spans="1:13" x14ac:dyDescent="0.2">
      <c r="A1302" s="28" t="s">
        <v>273</v>
      </c>
      <c r="B1302" s="28" t="s">
        <v>153</v>
      </c>
      <c r="C1302" s="28">
        <v>2.3699999999999999E-2</v>
      </c>
      <c r="D1302" s="31">
        <v>42396.791666666664</v>
      </c>
      <c r="E1302" s="16">
        <v>2337</v>
      </c>
      <c r="F1302" s="16" t="s">
        <v>153</v>
      </c>
      <c r="G1302" s="16">
        <f t="shared" si="57"/>
        <v>55.386899999999997</v>
      </c>
      <c r="H1302" s="40">
        <v>-19.41</v>
      </c>
      <c r="I1302" s="40">
        <v>-40.06</v>
      </c>
      <c r="J1302" s="16">
        <v>23</v>
      </c>
      <c r="K1302" s="16">
        <v>191.3</v>
      </c>
      <c r="L1302" s="16" t="s">
        <v>151</v>
      </c>
      <c r="M1302" s="82"/>
    </row>
    <row r="1303" spans="1:13" x14ac:dyDescent="0.2">
      <c r="A1303" s="28" t="s">
        <v>273</v>
      </c>
      <c r="B1303" s="28" t="s">
        <v>153</v>
      </c>
      <c r="C1303" s="28">
        <v>2.5999999999999999E-2</v>
      </c>
      <c r="D1303" s="31">
        <v>42370.791666666664</v>
      </c>
      <c r="E1303" s="16">
        <v>2337</v>
      </c>
      <c r="F1303" s="16" t="s">
        <v>153</v>
      </c>
      <c r="G1303" s="16">
        <f t="shared" si="57"/>
        <v>60.762</v>
      </c>
      <c r="H1303" s="40">
        <v>-19.41</v>
      </c>
      <c r="I1303" s="40">
        <v>-40.06</v>
      </c>
      <c r="J1303" s="16">
        <v>23</v>
      </c>
      <c r="K1303" s="16">
        <v>191.3</v>
      </c>
      <c r="L1303" s="16" t="s">
        <v>151</v>
      </c>
      <c r="M1303" s="82"/>
    </row>
    <row r="1304" spans="1:13" x14ac:dyDescent="0.2">
      <c r="A1304" s="28" t="s">
        <v>273</v>
      </c>
      <c r="B1304" s="28" t="s">
        <v>153</v>
      </c>
      <c r="C1304" s="28">
        <v>3.5499999999999997E-2</v>
      </c>
      <c r="D1304" s="31">
        <v>42395.791666666664</v>
      </c>
      <c r="E1304" s="16">
        <v>2337</v>
      </c>
      <c r="F1304" s="16" t="s">
        <v>153</v>
      </c>
      <c r="G1304" s="16">
        <f t="shared" si="57"/>
        <v>82.963499999999996</v>
      </c>
      <c r="H1304" s="40">
        <v>-19.41</v>
      </c>
      <c r="I1304" s="40">
        <v>-40.06</v>
      </c>
      <c r="J1304" s="16">
        <v>23</v>
      </c>
      <c r="K1304" s="16">
        <v>191.3</v>
      </c>
      <c r="L1304" s="16" t="s">
        <v>151</v>
      </c>
      <c r="M1304" s="82"/>
    </row>
    <row r="1305" spans="1:13" x14ac:dyDescent="0.2">
      <c r="A1305" s="28" t="s">
        <v>273</v>
      </c>
      <c r="B1305" s="28" t="s">
        <v>153</v>
      </c>
      <c r="C1305" s="28">
        <v>5.1999999999999998E-2</v>
      </c>
      <c r="D1305" s="31">
        <v>42397.208333333336</v>
      </c>
      <c r="E1305" s="16">
        <v>2337</v>
      </c>
      <c r="F1305" s="16" t="s">
        <v>153</v>
      </c>
      <c r="G1305" s="16">
        <f t="shared" si="57"/>
        <v>121.524</v>
      </c>
      <c r="H1305" s="40">
        <v>-19.41</v>
      </c>
      <c r="I1305" s="40">
        <v>-40.06</v>
      </c>
      <c r="J1305" s="16">
        <v>23</v>
      </c>
      <c r="K1305" s="16">
        <v>191.3</v>
      </c>
      <c r="L1305" s="16" t="s">
        <v>151</v>
      </c>
      <c r="M1305" s="82"/>
    </row>
    <row r="1306" spans="1:13" x14ac:dyDescent="0.2">
      <c r="A1306" s="28" t="s">
        <v>273</v>
      </c>
      <c r="B1306" s="28" t="s">
        <v>153</v>
      </c>
      <c r="C1306" s="28">
        <v>8.2500000000000004E-2</v>
      </c>
      <c r="D1306" s="31">
        <v>42394.791666666664</v>
      </c>
      <c r="E1306" s="16">
        <v>2337</v>
      </c>
      <c r="F1306" s="16" t="s">
        <v>153</v>
      </c>
      <c r="G1306" s="16">
        <f t="shared" si="57"/>
        <v>192.80250000000001</v>
      </c>
      <c r="H1306" s="40">
        <v>-19.41</v>
      </c>
      <c r="I1306" s="40">
        <v>-40.06</v>
      </c>
      <c r="J1306" s="16">
        <v>23</v>
      </c>
      <c r="K1306" s="16">
        <v>191.3</v>
      </c>
      <c r="L1306" s="16" t="s">
        <v>151</v>
      </c>
      <c r="M1306" s="82"/>
    </row>
    <row r="1307" spans="1:13" x14ac:dyDescent="0.2">
      <c r="A1307" s="28" t="s">
        <v>281</v>
      </c>
      <c r="B1307" s="28">
        <v>2E-3</v>
      </c>
      <c r="C1307" s="28" t="s">
        <v>153</v>
      </c>
      <c r="D1307" s="31">
        <v>42440.791666666664</v>
      </c>
      <c r="E1307" s="16">
        <v>403</v>
      </c>
      <c r="F1307" s="16">
        <f>B1307*E1307</f>
        <v>0.80600000000000005</v>
      </c>
      <c r="G1307" s="16" t="s">
        <v>153</v>
      </c>
      <c r="H1307" s="40">
        <v>-19.41</v>
      </c>
      <c r="I1307" s="40">
        <v>-40.06</v>
      </c>
      <c r="J1307" s="16">
        <v>19</v>
      </c>
      <c r="K1307" s="16">
        <v>34.5</v>
      </c>
      <c r="L1307" s="16" t="s">
        <v>151</v>
      </c>
      <c r="M1307" s="82"/>
    </row>
    <row r="1308" spans="1:13" x14ac:dyDescent="0.2">
      <c r="A1308" s="28" t="s">
        <v>281</v>
      </c>
      <c r="B1308" s="28">
        <v>2E-3</v>
      </c>
      <c r="C1308" s="28" t="s">
        <v>153</v>
      </c>
      <c r="D1308" s="31">
        <v>42442.291666666664</v>
      </c>
      <c r="E1308" s="16">
        <v>403</v>
      </c>
      <c r="F1308" s="16">
        <f>B1308*E1308</f>
        <v>0.80600000000000005</v>
      </c>
      <c r="G1308" s="16" t="s">
        <v>153</v>
      </c>
      <c r="H1308" s="40">
        <v>-19.41</v>
      </c>
      <c r="I1308" s="40">
        <v>-40.06</v>
      </c>
      <c r="J1308" s="16">
        <v>19</v>
      </c>
      <c r="K1308" s="16">
        <v>34.5</v>
      </c>
      <c r="L1308" s="16" t="s">
        <v>151</v>
      </c>
      <c r="M1308" s="82"/>
    </row>
    <row r="1309" spans="1:13" x14ac:dyDescent="0.2">
      <c r="A1309" s="28" t="s">
        <v>281</v>
      </c>
      <c r="B1309" s="28">
        <v>2E-3</v>
      </c>
      <c r="C1309" s="28" t="s">
        <v>153</v>
      </c>
      <c r="D1309" s="31">
        <v>42442.791666666664</v>
      </c>
      <c r="E1309" s="16">
        <v>403</v>
      </c>
      <c r="F1309" s="16">
        <f>B1309*E1309</f>
        <v>0.80600000000000005</v>
      </c>
      <c r="G1309" s="16" t="s">
        <v>153</v>
      </c>
      <c r="H1309" s="40">
        <v>-19.41</v>
      </c>
      <c r="I1309" s="40">
        <v>-40.06</v>
      </c>
      <c r="J1309" s="16">
        <v>19</v>
      </c>
      <c r="K1309" s="16">
        <v>34.5</v>
      </c>
      <c r="L1309" s="16" t="s">
        <v>151</v>
      </c>
      <c r="M1309" s="82"/>
    </row>
    <row r="1310" spans="1:13" x14ac:dyDescent="0.2">
      <c r="A1310" s="28" t="s">
        <v>281</v>
      </c>
      <c r="B1310" s="28">
        <v>2E-3</v>
      </c>
      <c r="C1310" s="28" t="s">
        <v>153</v>
      </c>
      <c r="D1310" s="31">
        <v>42443.291666666664</v>
      </c>
      <c r="E1310" s="16">
        <v>403</v>
      </c>
      <c r="F1310" s="16">
        <f>B1310*E1310</f>
        <v>0.80600000000000005</v>
      </c>
      <c r="G1310" s="16" t="s">
        <v>153</v>
      </c>
      <c r="H1310" s="40">
        <v>-19.41</v>
      </c>
      <c r="I1310" s="40">
        <v>-40.06</v>
      </c>
      <c r="J1310" s="16">
        <v>19</v>
      </c>
      <c r="K1310" s="16">
        <v>34.5</v>
      </c>
      <c r="L1310" s="16" t="s">
        <v>151</v>
      </c>
      <c r="M1310" s="82"/>
    </row>
    <row r="1311" spans="1:13" x14ac:dyDescent="0.2">
      <c r="A1311" s="28" t="s">
        <v>281</v>
      </c>
      <c r="B1311" s="28" t="s">
        <v>153</v>
      </c>
      <c r="C1311" s="28">
        <v>1.01E-2</v>
      </c>
      <c r="D1311" s="31">
        <v>42430.791666666664</v>
      </c>
      <c r="E1311" s="16">
        <v>403</v>
      </c>
      <c r="F1311" s="16" t="s">
        <v>153</v>
      </c>
      <c r="G1311" s="16">
        <f t="shared" ref="G1311:G1338" si="58">E1311*C1311</f>
        <v>4.0702999999999996</v>
      </c>
      <c r="H1311" s="40">
        <v>-19.41</v>
      </c>
      <c r="I1311" s="40">
        <v>-40.06</v>
      </c>
      <c r="J1311" s="16">
        <v>19</v>
      </c>
      <c r="K1311" s="16">
        <v>34.5</v>
      </c>
      <c r="L1311" s="16" t="s">
        <v>151</v>
      </c>
      <c r="M1311" s="82"/>
    </row>
    <row r="1312" spans="1:13" x14ac:dyDescent="0.2">
      <c r="A1312" s="28" t="s">
        <v>281</v>
      </c>
      <c r="B1312" s="28" t="s">
        <v>153</v>
      </c>
      <c r="C1312" s="28">
        <v>1.2999999999999999E-2</v>
      </c>
      <c r="D1312" s="31">
        <v>42434.791666666664</v>
      </c>
      <c r="E1312" s="16">
        <v>403</v>
      </c>
      <c r="F1312" s="16" t="s">
        <v>153</v>
      </c>
      <c r="G1312" s="16">
        <f t="shared" si="58"/>
        <v>5.2389999999999999</v>
      </c>
      <c r="H1312" s="40">
        <v>-19.41</v>
      </c>
      <c r="I1312" s="40">
        <v>-40.06</v>
      </c>
      <c r="J1312" s="16">
        <v>19</v>
      </c>
      <c r="K1312" s="16">
        <v>34.5</v>
      </c>
      <c r="L1312" s="16" t="s">
        <v>151</v>
      </c>
      <c r="M1312" s="82"/>
    </row>
    <row r="1313" spans="1:13" x14ac:dyDescent="0.2">
      <c r="A1313" s="28" t="s">
        <v>281</v>
      </c>
      <c r="B1313" s="28" t="s">
        <v>153</v>
      </c>
      <c r="C1313" s="28">
        <v>2.4E-2</v>
      </c>
      <c r="D1313" s="31">
        <v>42436.791666666664</v>
      </c>
      <c r="E1313" s="16">
        <v>403</v>
      </c>
      <c r="F1313" s="16" t="s">
        <v>153</v>
      </c>
      <c r="G1313" s="16">
        <f t="shared" si="58"/>
        <v>9.6720000000000006</v>
      </c>
      <c r="H1313" s="40">
        <v>-19.41</v>
      </c>
      <c r="I1313" s="40">
        <v>-40.06</v>
      </c>
      <c r="J1313" s="16">
        <v>19</v>
      </c>
      <c r="K1313" s="16">
        <v>34.5</v>
      </c>
      <c r="L1313" s="16" t="s">
        <v>151</v>
      </c>
      <c r="M1313" s="82"/>
    </row>
    <row r="1314" spans="1:13" x14ac:dyDescent="0.2">
      <c r="A1314" s="28" t="s">
        <v>281</v>
      </c>
      <c r="B1314" s="28" t="s">
        <v>153</v>
      </c>
      <c r="C1314" s="28">
        <v>5.0000000000000001E-3</v>
      </c>
      <c r="D1314" s="31">
        <v>42378.291666666664</v>
      </c>
      <c r="E1314" s="16">
        <v>2337</v>
      </c>
      <c r="F1314" s="16" t="s">
        <v>153</v>
      </c>
      <c r="G1314" s="16">
        <f t="shared" si="58"/>
        <v>11.685</v>
      </c>
      <c r="H1314" s="40">
        <v>-19.41</v>
      </c>
      <c r="I1314" s="40">
        <v>-40.06</v>
      </c>
      <c r="J1314" s="16">
        <v>19</v>
      </c>
      <c r="K1314" s="16">
        <v>191.3</v>
      </c>
      <c r="L1314" s="16" t="s">
        <v>151</v>
      </c>
      <c r="M1314" s="82"/>
    </row>
    <row r="1315" spans="1:13" x14ac:dyDescent="0.2">
      <c r="A1315" s="28" t="s">
        <v>281</v>
      </c>
      <c r="B1315" s="28" t="s">
        <v>153</v>
      </c>
      <c r="C1315" s="28">
        <v>6.0000000000000001E-3</v>
      </c>
      <c r="D1315" s="31">
        <v>42378.791666666664</v>
      </c>
      <c r="E1315" s="16">
        <v>2337</v>
      </c>
      <c r="F1315" s="16" t="s">
        <v>153</v>
      </c>
      <c r="G1315" s="16">
        <f t="shared" si="58"/>
        <v>14.022</v>
      </c>
      <c r="H1315" s="40">
        <v>-19.41</v>
      </c>
      <c r="I1315" s="40">
        <v>-40.06</v>
      </c>
      <c r="J1315" s="16">
        <v>19</v>
      </c>
      <c r="K1315" s="16">
        <v>191.3</v>
      </c>
      <c r="L1315" s="16" t="s">
        <v>151</v>
      </c>
      <c r="M1315" s="82"/>
    </row>
    <row r="1316" spans="1:13" x14ac:dyDescent="0.2">
      <c r="A1316" s="28" t="s">
        <v>281</v>
      </c>
      <c r="B1316" s="28" t="s">
        <v>153</v>
      </c>
      <c r="C1316" s="28">
        <v>6.0000000000000001E-3</v>
      </c>
      <c r="D1316" s="31">
        <v>42385.291666666664</v>
      </c>
      <c r="E1316" s="16">
        <v>2337</v>
      </c>
      <c r="F1316" s="16" t="s">
        <v>153</v>
      </c>
      <c r="G1316" s="16">
        <f t="shared" si="58"/>
        <v>14.022</v>
      </c>
      <c r="H1316" s="40">
        <v>-19.41</v>
      </c>
      <c r="I1316" s="40">
        <v>-40.06</v>
      </c>
      <c r="J1316" s="16">
        <v>19</v>
      </c>
      <c r="K1316" s="16">
        <v>191.3</v>
      </c>
      <c r="L1316" s="16" t="s">
        <v>151</v>
      </c>
      <c r="M1316" s="82"/>
    </row>
    <row r="1317" spans="1:13" x14ac:dyDescent="0.2">
      <c r="A1317" s="28" t="s">
        <v>281</v>
      </c>
      <c r="B1317" s="28" t="s">
        <v>153</v>
      </c>
      <c r="C1317" s="28">
        <v>7.0000000000000001E-3</v>
      </c>
      <c r="D1317" s="31">
        <v>42377.791666666664</v>
      </c>
      <c r="E1317" s="16">
        <v>2337</v>
      </c>
      <c r="F1317" s="16" t="s">
        <v>153</v>
      </c>
      <c r="G1317" s="16">
        <f t="shared" si="58"/>
        <v>16.359000000000002</v>
      </c>
      <c r="H1317" s="40">
        <v>-19.41</v>
      </c>
      <c r="I1317" s="40">
        <v>-40.06</v>
      </c>
      <c r="J1317" s="16">
        <v>19</v>
      </c>
      <c r="K1317" s="16">
        <v>191.3</v>
      </c>
      <c r="L1317" s="16" t="s">
        <v>151</v>
      </c>
      <c r="M1317" s="82"/>
    </row>
    <row r="1318" spans="1:13" x14ac:dyDescent="0.2">
      <c r="A1318" s="28" t="s">
        <v>281</v>
      </c>
      <c r="B1318" s="28" t="s">
        <v>153</v>
      </c>
      <c r="C1318" s="28">
        <v>7.0000000000000001E-3</v>
      </c>
      <c r="D1318" s="31">
        <v>42391.291666666664</v>
      </c>
      <c r="E1318" s="16">
        <v>2337</v>
      </c>
      <c r="F1318" s="16" t="s">
        <v>153</v>
      </c>
      <c r="G1318" s="16">
        <f t="shared" si="58"/>
        <v>16.359000000000002</v>
      </c>
      <c r="H1318" s="40">
        <v>-19.41</v>
      </c>
      <c r="I1318" s="40">
        <v>-40.06</v>
      </c>
      <c r="J1318" s="16">
        <v>19</v>
      </c>
      <c r="K1318" s="16">
        <v>191.3</v>
      </c>
      <c r="L1318" s="16" t="s">
        <v>151</v>
      </c>
      <c r="M1318" s="82"/>
    </row>
    <row r="1319" spans="1:13" x14ac:dyDescent="0.2">
      <c r="A1319" s="28" t="s">
        <v>281</v>
      </c>
      <c r="B1319" s="28" t="s">
        <v>153</v>
      </c>
      <c r="C1319" s="28">
        <v>8.0000000000000002E-3</v>
      </c>
      <c r="D1319" s="31">
        <v>42376.291666666664</v>
      </c>
      <c r="E1319" s="16">
        <v>2337</v>
      </c>
      <c r="F1319" s="16" t="s">
        <v>153</v>
      </c>
      <c r="G1319" s="16">
        <f t="shared" si="58"/>
        <v>18.696000000000002</v>
      </c>
      <c r="H1319" s="40">
        <v>-19.41</v>
      </c>
      <c r="I1319" s="40">
        <v>-40.06</v>
      </c>
      <c r="J1319" s="16">
        <v>19</v>
      </c>
      <c r="K1319" s="16">
        <v>191.3</v>
      </c>
      <c r="L1319" s="16" t="s">
        <v>151</v>
      </c>
      <c r="M1319" s="82"/>
    </row>
    <row r="1320" spans="1:13" x14ac:dyDescent="0.2">
      <c r="A1320" s="28" t="s">
        <v>281</v>
      </c>
      <c r="B1320" s="28" t="s">
        <v>153</v>
      </c>
      <c r="C1320" s="28">
        <v>8.0000000000000002E-3</v>
      </c>
      <c r="D1320" s="31">
        <v>42377.291666666664</v>
      </c>
      <c r="E1320" s="16">
        <v>2337</v>
      </c>
      <c r="F1320" s="16" t="s">
        <v>153</v>
      </c>
      <c r="G1320" s="16">
        <f t="shared" si="58"/>
        <v>18.696000000000002</v>
      </c>
      <c r="H1320" s="40">
        <v>-19.41</v>
      </c>
      <c r="I1320" s="40">
        <v>-40.06</v>
      </c>
      <c r="J1320" s="16">
        <v>19</v>
      </c>
      <c r="K1320" s="16">
        <v>191.3</v>
      </c>
      <c r="L1320" s="16" t="s">
        <v>151</v>
      </c>
      <c r="M1320" s="82"/>
    </row>
    <row r="1321" spans="1:13" x14ac:dyDescent="0.2">
      <c r="A1321" s="28" t="s">
        <v>281</v>
      </c>
      <c r="B1321" s="28" t="s">
        <v>153</v>
      </c>
      <c r="C1321" s="28">
        <v>8.0000000000000002E-3</v>
      </c>
      <c r="D1321" s="31">
        <v>42382.791666666664</v>
      </c>
      <c r="E1321" s="16">
        <v>2337</v>
      </c>
      <c r="F1321" s="16" t="s">
        <v>153</v>
      </c>
      <c r="G1321" s="16">
        <f t="shared" si="58"/>
        <v>18.696000000000002</v>
      </c>
      <c r="H1321" s="40">
        <v>-19.41</v>
      </c>
      <c r="I1321" s="40">
        <v>-40.06</v>
      </c>
      <c r="J1321" s="16">
        <v>19</v>
      </c>
      <c r="K1321" s="16">
        <v>191.3</v>
      </c>
      <c r="L1321" s="16" t="s">
        <v>151</v>
      </c>
      <c r="M1321" s="82"/>
    </row>
    <row r="1322" spans="1:13" x14ac:dyDescent="0.2">
      <c r="A1322" s="28" t="s">
        <v>281</v>
      </c>
      <c r="B1322" s="28" t="s">
        <v>153</v>
      </c>
      <c r="C1322" s="28">
        <v>8.0000000000000002E-3</v>
      </c>
      <c r="D1322" s="31">
        <v>42384.791666666664</v>
      </c>
      <c r="E1322" s="16">
        <v>2337</v>
      </c>
      <c r="F1322" s="16" t="s">
        <v>153</v>
      </c>
      <c r="G1322" s="16">
        <f t="shared" si="58"/>
        <v>18.696000000000002</v>
      </c>
      <c r="H1322" s="40">
        <v>-19.41</v>
      </c>
      <c r="I1322" s="40">
        <v>-40.06</v>
      </c>
      <c r="J1322" s="16">
        <v>19</v>
      </c>
      <c r="K1322" s="16">
        <v>191.3</v>
      </c>
      <c r="L1322" s="16" t="s">
        <v>151</v>
      </c>
      <c r="M1322" s="82"/>
    </row>
    <row r="1323" spans="1:13" x14ac:dyDescent="0.2">
      <c r="A1323" s="28" t="s">
        <v>281</v>
      </c>
      <c r="B1323" s="28" t="s">
        <v>153</v>
      </c>
      <c r="C1323" s="28">
        <v>8.9999999999999993E-3</v>
      </c>
      <c r="D1323" s="31">
        <v>42374.791666666664</v>
      </c>
      <c r="E1323" s="16">
        <v>2337</v>
      </c>
      <c r="F1323" s="16" t="s">
        <v>153</v>
      </c>
      <c r="G1323" s="16">
        <f t="shared" si="58"/>
        <v>21.032999999999998</v>
      </c>
      <c r="H1323" s="40">
        <v>-19.41</v>
      </c>
      <c r="I1323" s="40">
        <v>-40.06</v>
      </c>
      <c r="J1323" s="16">
        <v>19</v>
      </c>
      <c r="K1323" s="16">
        <v>191.3</v>
      </c>
      <c r="L1323" s="16" t="s">
        <v>151</v>
      </c>
      <c r="M1323" s="82"/>
    </row>
    <row r="1324" spans="1:13" x14ac:dyDescent="0.2">
      <c r="A1324" s="28" t="s">
        <v>281</v>
      </c>
      <c r="B1324" s="28" t="s">
        <v>153</v>
      </c>
      <c r="C1324" s="28">
        <v>8.9999999999999993E-3</v>
      </c>
      <c r="D1324" s="31">
        <v>42383.291666666664</v>
      </c>
      <c r="E1324" s="16">
        <v>2337</v>
      </c>
      <c r="F1324" s="16" t="s">
        <v>153</v>
      </c>
      <c r="G1324" s="16">
        <f t="shared" si="58"/>
        <v>21.032999999999998</v>
      </c>
      <c r="H1324" s="40">
        <v>-19.41</v>
      </c>
      <c r="I1324" s="40">
        <v>-40.06</v>
      </c>
      <c r="J1324" s="16">
        <v>19</v>
      </c>
      <c r="K1324" s="16">
        <v>191.3</v>
      </c>
      <c r="L1324" s="16" t="s">
        <v>151</v>
      </c>
      <c r="M1324" s="82"/>
    </row>
    <row r="1325" spans="1:13" x14ac:dyDescent="0.2">
      <c r="A1325" s="28" t="s">
        <v>281</v>
      </c>
      <c r="B1325" s="28" t="s">
        <v>153</v>
      </c>
      <c r="C1325" s="28">
        <v>8.9999999999999993E-3</v>
      </c>
      <c r="D1325" s="31">
        <v>42390.791666666664</v>
      </c>
      <c r="E1325" s="16">
        <v>2337</v>
      </c>
      <c r="F1325" s="16" t="s">
        <v>153</v>
      </c>
      <c r="G1325" s="16">
        <f t="shared" si="58"/>
        <v>21.032999999999998</v>
      </c>
      <c r="H1325" s="40">
        <v>-19.41</v>
      </c>
      <c r="I1325" s="40">
        <v>-40.06</v>
      </c>
      <c r="J1325" s="16">
        <v>19</v>
      </c>
      <c r="K1325" s="16">
        <v>191.3</v>
      </c>
      <c r="L1325" s="16" t="s">
        <v>151</v>
      </c>
      <c r="M1325" s="82"/>
    </row>
    <row r="1326" spans="1:13" x14ac:dyDescent="0.2">
      <c r="A1326" s="28" t="s">
        <v>281</v>
      </c>
      <c r="B1326" s="28" t="s">
        <v>153</v>
      </c>
      <c r="C1326" s="28">
        <v>1.7100000000000001E-2</v>
      </c>
      <c r="D1326" s="31">
        <v>42400.791666666664</v>
      </c>
      <c r="E1326" s="16">
        <v>2337</v>
      </c>
      <c r="F1326" s="16" t="s">
        <v>153</v>
      </c>
      <c r="G1326" s="16">
        <f t="shared" si="58"/>
        <v>39.962699999999998</v>
      </c>
      <c r="H1326" s="40">
        <v>-19.399999999999999</v>
      </c>
      <c r="I1326" s="40">
        <v>-40.06</v>
      </c>
      <c r="J1326" s="16">
        <v>19</v>
      </c>
      <c r="K1326" s="16">
        <v>191.3</v>
      </c>
      <c r="L1326" s="16" t="s">
        <v>151</v>
      </c>
      <c r="M1326" s="82"/>
    </row>
    <row r="1327" spans="1:13" x14ac:dyDescent="0.2">
      <c r="A1327" s="28" t="s">
        <v>281</v>
      </c>
      <c r="B1327" s="28" t="s">
        <v>153</v>
      </c>
      <c r="C1327" s="28">
        <v>1.9E-2</v>
      </c>
      <c r="D1327" s="31">
        <v>42373.291666666664</v>
      </c>
      <c r="E1327" s="16">
        <v>2337</v>
      </c>
      <c r="F1327" s="16" t="s">
        <v>153</v>
      </c>
      <c r="G1327" s="16">
        <f t="shared" si="58"/>
        <v>44.402999999999999</v>
      </c>
      <c r="H1327" s="40">
        <v>-19.41</v>
      </c>
      <c r="I1327" s="40">
        <v>-40.06</v>
      </c>
      <c r="J1327" s="16">
        <v>19</v>
      </c>
      <c r="K1327" s="16">
        <v>191.3</v>
      </c>
      <c r="L1327" s="16" t="s">
        <v>151</v>
      </c>
      <c r="M1327" s="82"/>
    </row>
    <row r="1328" spans="1:13" x14ac:dyDescent="0.2">
      <c r="A1328" s="28" t="s">
        <v>281</v>
      </c>
      <c r="B1328" s="28" t="s">
        <v>153</v>
      </c>
      <c r="C1328" s="28">
        <v>2.1000000000000001E-2</v>
      </c>
      <c r="D1328" s="31">
        <v>42372.291666666664</v>
      </c>
      <c r="E1328" s="16">
        <v>2337</v>
      </c>
      <c r="F1328" s="16" t="s">
        <v>153</v>
      </c>
      <c r="G1328" s="16">
        <f t="shared" si="58"/>
        <v>49.077000000000005</v>
      </c>
      <c r="H1328" s="40">
        <v>-19.41</v>
      </c>
      <c r="I1328" s="40">
        <v>-40.06</v>
      </c>
      <c r="J1328" s="16">
        <v>19</v>
      </c>
      <c r="K1328" s="16">
        <v>191.3</v>
      </c>
      <c r="L1328" s="16" t="s">
        <v>151</v>
      </c>
      <c r="M1328" s="82"/>
    </row>
    <row r="1329" spans="1:13" x14ac:dyDescent="0.2">
      <c r="A1329" s="28" t="s">
        <v>281</v>
      </c>
      <c r="B1329" s="28" t="s">
        <v>153</v>
      </c>
      <c r="C1329" s="28">
        <v>2.1999999999999999E-2</v>
      </c>
      <c r="D1329" s="31">
        <v>42371.291666666664</v>
      </c>
      <c r="E1329" s="16">
        <v>2337</v>
      </c>
      <c r="F1329" s="16" t="s">
        <v>153</v>
      </c>
      <c r="G1329" s="16">
        <f t="shared" si="58"/>
        <v>51.413999999999994</v>
      </c>
      <c r="H1329" s="40">
        <v>-19.41</v>
      </c>
      <c r="I1329" s="40">
        <v>-40.06</v>
      </c>
      <c r="J1329" s="16">
        <v>19</v>
      </c>
      <c r="K1329" s="16">
        <v>191.3</v>
      </c>
      <c r="L1329" s="16" t="s">
        <v>151</v>
      </c>
      <c r="M1329" s="82"/>
    </row>
    <row r="1330" spans="1:13" x14ac:dyDescent="0.2">
      <c r="A1330" s="28" t="s">
        <v>281</v>
      </c>
      <c r="B1330" s="28" t="s">
        <v>153</v>
      </c>
      <c r="C1330" s="28">
        <v>2.1999999999999999E-2</v>
      </c>
      <c r="D1330" s="31">
        <v>42372.791666666664</v>
      </c>
      <c r="E1330" s="16">
        <v>2337</v>
      </c>
      <c r="F1330" s="16" t="s">
        <v>153</v>
      </c>
      <c r="G1330" s="16">
        <f t="shared" si="58"/>
        <v>51.413999999999994</v>
      </c>
      <c r="H1330" s="40">
        <v>-19.41</v>
      </c>
      <c r="I1330" s="40">
        <v>-40.06</v>
      </c>
      <c r="J1330" s="16">
        <v>19</v>
      </c>
      <c r="K1330" s="16">
        <v>191.3</v>
      </c>
      <c r="L1330" s="16" t="s">
        <v>151</v>
      </c>
      <c r="M1330" s="82"/>
    </row>
    <row r="1331" spans="1:13" x14ac:dyDescent="0.2">
      <c r="A1331" s="28" t="s">
        <v>281</v>
      </c>
      <c r="B1331" s="28" t="s">
        <v>153</v>
      </c>
      <c r="C1331" s="28">
        <v>2.3E-2</v>
      </c>
      <c r="D1331" s="31">
        <v>42370.791666666664</v>
      </c>
      <c r="E1331" s="16">
        <v>2337</v>
      </c>
      <c r="F1331" s="16" t="s">
        <v>153</v>
      </c>
      <c r="G1331" s="16">
        <f t="shared" si="58"/>
        <v>53.750999999999998</v>
      </c>
      <c r="H1331" s="40">
        <v>-19.41</v>
      </c>
      <c r="I1331" s="40">
        <v>-40.06</v>
      </c>
      <c r="J1331" s="16">
        <v>19</v>
      </c>
      <c r="K1331" s="16">
        <v>191.3</v>
      </c>
      <c r="L1331" s="16" t="s">
        <v>151</v>
      </c>
      <c r="M1331" s="82"/>
    </row>
    <row r="1332" spans="1:13" x14ac:dyDescent="0.2">
      <c r="A1332" s="28" t="s">
        <v>281</v>
      </c>
      <c r="B1332" s="28" t="s">
        <v>153</v>
      </c>
      <c r="C1332" s="28">
        <v>2.4E-2</v>
      </c>
      <c r="D1332" s="31">
        <v>42371.791666666664</v>
      </c>
      <c r="E1332" s="16">
        <v>2337</v>
      </c>
      <c r="F1332" s="16" t="s">
        <v>153</v>
      </c>
      <c r="G1332" s="16">
        <f t="shared" si="58"/>
        <v>56.088000000000001</v>
      </c>
      <c r="H1332" s="40">
        <v>-19.41</v>
      </c>
      <c r="I1332" s="40">
        <v>-40.06</v>
      </c>
      <c r="J1332" s="16">
        <v>19</v>
      </c>
      <c r="K1332" s="16">
        <v>191.3</v>
      </c>
      <c r="L1332" s="16" t="s">
        <v>151</v>
      </c>
      <c r="M1332" s="82"/>
    </row>
    <row r="1333" spans="1:13" x14ac:dyDescent="0.2">
      <c r="A1333" s="28" t="s">
        <v>281</v>
      </c>
      <c r="B1333" s="28" t="s">
        <v>153</v>
      </c>
      <c r="C1333" s="28">
        <v>2.8400000000000002E-2</v>
      </c>
      <c r="D1333" s="31">
        <v>42397.208333333336</v>
      </c>
      <c r="E1333" s="16">
        <v>2337</v>
      </c>
      <c r="F1333" s="16" t="s">
        <v>153</v>
      </c>
      <c r="G1333" s="16">
        <f t="shared" si="58"/>
        <v>66.370800000000003</v>
      </c>
      <c r="H1333" s="40">
        <v>-19.399999999999999</v>
      </c>
      <c r="I1333" s="40">
        <v>-40.06</v>
      </c>
      <c r="J1333" s="16">
        <v>19</v>
      </c>
      <c r="K1333" s="16">
        <v>191.3</v>
      </c>
      <c r="L1333" s="16" t="s">
        <v>151</v>
      </c>
      <c r="M1333" s="82"/>
    </row>
    <row r="1334" spans="1:13" x14ac:dyDescent="0.2">
      <c r="A1334" s="28" t="s">
        <v>281</v>
      </c>
      <c r="B1334" s="28" t="s">
        <v>153</v>
      </c>
      <c r="C1334" s="28">
        <v>3.0700000000000002E-2</v>
      </c>
      <c r="D1334" s="31">
        <v>42394.791666666664</v>
      </c>
      <c r="E1334" s="16">
        <v>2337</v>
      </c>
      <c r="F1334" s="16" t="s">
        <v>153</v>
      </c>
      <c r="G1334" s="16">
        <f t="shared" si="58"/>
        <v>71.745900000000006</v>
      </c>
      <c r="H1334" s="40">
        <v>-19.41</v>
      </c>
      <c r="I1334" s="40">
        <v>-40.06</v>
      </c>
      <c r="J1334" s="16">
        <v>19</v>
      </c>
      <c r="K1334" s="16">
        <v>191.3</v>
      </c>
      <c r="L1334" s="16" t="s">
        <v>151</v>
      </c>
      <c r="M1334" s="82"/>
    </row>
    <row r="1335" spans="1:13" x14ac:dyDescent="0.2">
      <c r="A1335" s="28" t="s">
        <v>281</v>
      </c>
      <c r="B1335" s="28" t="s">
        <v>153</v>
      </c>
      <c r="C1335" s="28">
        <v>4.5100000000000001E-2</v>
      </c>
      <c r="D1335" s="31">
        <v>42396.791666666664</v>
      </c>
      <c r="E1335" s="16">
        <v>2337</v>
      </c>
      <c r="F1335" s="16" t="s">
        <v>153</v>
      </c>
      <c r="G1335" s="16">
        <f t="shared" si="58"/>
        <v>105.39870000000001</v>
      </c>
      <c r="H1335" s="40">
        <v>-19.41</v>
      </c>
      <c r="I1335" s="40">
        <v>-40.06</v>
      </c>
      <c r="J1335" s="16">
        <v>19</v>
      </c>
      <c r="K1335" s="16">
        <v>191.3</v>
      </c>
      <c r="L1335" s="16" t="s">
        <v>151</v>
      </c>
      <c r="M1335" s="82"/>
    </row>
    <row r="1336" spans="1:13" x14ac:dyDescent="0.2">
      <c r="A1336" s="28" t="s">
        <v>281</v>
      </c>
      <c r="B1336" s="28" t="s">
        <v>153</v>
      </c>
      <c r="C1336" s="28">
        <v>5.6500000000000002E-2</v>
      </c>
      <c r="D1336" s="31">
        <v>42395.791666666664</v>
      </c>
      <c r="E1336" s="16">
        <v>2337</v>
      </c>
      <c r="F1336" s="16" t="s">
        <v>153</v>
      </c>
      <c r="G1336" s="16">
        <f t="shared" si="58"/>
        <v>132.04050000000001</v>
      </c>
      <c r="H1336" s="40">
        <v>-19.41</v>
      </c>
      <c r="I1336" s="40">
        <v>-40.06</v>
      </c>
      <c r="J1336" s="16">
        <v>19</v>
      </c>
      <c r="K1336" s="16">
        <v>191.3</v>
      </c>
      <c r="L1336" s="16" t="s">
        <v>151</v>
      </c>
      <c r="M1336" s="82"/>
    </row>
    <row r="1337" spans="1:13" x14ac:dyDescent="0.2">
      <c r="A1337" s="28" t="s">
        <v>281</v>
      </c>
      <c r="B1337" s="28" t="s">
        <v>153</v>
      </c>
      <c r="C1337" s="28">
        <v>5.6800000000000003E-2</v>
      </c>
      <c r="D1337" s="31">
        <v>42400.291666666664</v>
      </c>
      <c r="E1337" s="16">
        <v>2337</v>
      </c>
      <c r="F1337" s="16" t="s">
        <v>153</v>
      </c>
      <c r="G1337" s="16">
        <f t="shared" si="58"/>
        <v>132.74160000000001</v>
      </c>
      <c r="H1337" s="40">
        <v>-19.399999999999999</v>
      </c>
      <c r="I1337" s="40">
        <v>-40.06</v>
      </c>
      <c r="J1337" s="16">
        <v>19</v>
      </c>
      <c r="K1337" s="16">
        <v>191.3</v>
      </c>
      <c r="L1337" s="16" t="s">
        <v>151</v>
      </c>
      <c r="M1337" s="82"/>
    </row>
    <row r="1338" spans="1:13" x14ac:dyDescent="0.2">
      <c r="A1338" s="28" t="s">
        <v>281</v>
      </c>
      <c r="B1338" s="28" t="s">
        <v>153</v>
      </c>
      <c r="C1338" s="28">
        <v>6.6299999999999998E-2</v>
      </c>
      <c r="D1338" s="31">
        <v>42395.291666666664</v>
      </c>
      <c r="E1338" s="16">
        <v>2337</v>
      </c>
      <c r="F1338" s="16" t="s">
        <v>153</v>
      </c>
      <c r="G1338" s="16">
        <f t="shared" si="58"/>
        <v>154.94309999999999</v>
      </c>
      <c r="H1338" s="40">
        <v>-19.41</v>
      </c>
      <c r="I1338" s="40">
        <v>-40.06</v>
      </c>
      <c r="J1338" s="16">
        <v>19</v>
      </c>
      <c r="K1338" s="16">
        <v>191.3</v>
      </c>
      <c r="L1338" s="16" t="s">
        <v>151</v>
      </c>
      <c r="M1338" s="82"/>
    </row>
    <row r="1339" spans="1:13" x14ac:dyDescent="0.2">
      <c r="A1339" s="28" t="s">
        <v>289</v>
      </c>
      <c r="B1339" s="28">
        <v>2E-3</v>
      </c>
      <c r="C1339" s="28" t="s">
        <v>153</v>
      </c>
      <c r="D1339" s="31">
        <v>42440.291666666664</v>
      </c>
      <c r="E1339" s="16">
        <v>403</v>
      </c>
      <c r="F1339" s="16">
        <f>B1339*E1339</f>
        <v>0.80600000000000005</v>
      </c>
      <c r="G1339" s="16" t="s">
        <v>153</v>
      </c>
      <c r="H1339" s="40">
        <v>-19.399999999999999</v>
      </c>
      <c r="I1339" s="40">
        <v>-40.06</v>
      </c>
      <c r="J1339" s="16">
        <v>15</v>
      </c>
      <c r="K1339" s="16">
        <v>34.5</v>
      </c>
      <c r="L1339" s="16" t="s">
        <v>151</v>
      </c>
      <c r="M1339" s="82"/>
    </row>
    <row r="1340" spans="1:13" x14ac:dyDescent="0.2">
      <c r="A1340" s="28" t="s">
        <v>289</v>
      </c>
      <c r="B1340" s="28">
        <v>2E-3</v>
      </c>
      <c r="C1340" s="28" t="s">
        <v>153</v>
      </c>
      <c r="D1340" s="31">
        <v>42442.791666666664</v>
      </c>
      <c r="E1340" s="16">
        <v>403</v>
      </c>
      <c r="F1340" s="16">
        <f>B1340*E1340</f>
        <v>0.80600000000000005</v>
      </c>
      <c r="G1340" s="16" t="s">
        <v>153</v>
      </c>
      <c r="H1340" s="40">
        <v>-19.399999999999999</v>
      </c>
      <c r="I1340" s="40">
        <v>-40.06</v>
      </c>
      <c r="J1340" s="16">
        <v>15</v>
      </c>
      <c r="K1340" s="16">
        <v>34.5</v>
      </c>
      <c r="L1340" s="16" t="s">
        <v>151</v>
      </c>
      <c r="M1340" s="82"/>
    </row>
    <row r="1341" spans="1:13" x14ac:dyDescent="0.2">
      <c r="A1341" s="28" t="s">
        <v>289</v>
      </c>
      <c r="B1341" s="28">
        <v>2.5999999999999999E-3</v>
      </c>
      <c r="C1341" s="28" t="s">
        <v>153</v>
      </c>
      <c r="D1341" s="31">
        <v>42448.791666666664</v>
      </c>
      <c r="E1341" s="16">
        <v>403</v>
      </c>
      <c r="F1341" s="16">
        <f>B1341*E1341</f>
        <v>1.0477999999999998</v>
      </c>
      <c r="G1341" s="16" t="s">
        <v>153</v>
      </c>
      <c r="H1341" s="40">
        <v>-19.399999999999999</v>
      </c>
      <c r="I1341" s="40">
        <v>-40.06</v>
      </c>
      <c r="J1341" s="16">
        <v>15</v>
      </c>
      <c r="K1341" s="16">
        <v>34.5</v>
      </c>
      <c r="L1341" s="16" t="s">
        <v>151</v>
      </c>
      <c r="M1341" s="82"/>
    </row>
    <row r="1342" spans="1:13" x14ac:dyDescent="0.2">
      <c r="A1342" s="28" t="s">
        <v>289</v>
      </c>
      <c r="B1342" s="28">
        <v>1.0999999999999999E-2</v>
      </c>
      <c r="C1342" s="28" t="s">
        <v>153</v>
      </c>
      <c r="D1342" s="31">
        <v>42401.791666666664</v>
      </c>
      <c r="E1342" s="16">
        <v>552</v>
      </c>
      <c r="F1342" s="16">
        <f>B1342*E1342</f>
        <v>6.0720000000000001</v>
      </c>
      <c r="G1342" s="16" t="s">
        <v>153</v>
      </c>
      <c r="H1342" s="40">
        <v>-19.399999999999999</v>
      </c>
      <c r="I1342" s="40">
        <v>-40.06</v>
      </c>
      <c r="J1342" s="16">
        <v>15</v>
      </c>
      <c r="K1342" s="16">
        <v>20.5</v>
      </c>
      <c r="L1342" s="16" t="s">
        <v>151</v>
      </c>
      <c r="M1342" s="82"/>
    </row>
    <row r="1343" spans="1:13" x14ac:dyDescent="0.2">
      <c r="A1343" s="28" t="s">
        <v>289</v>
      </c>
      <c r="B1343" s="28">
        <v>2.1999999999999999E-2</v>
      </c>
      <c r="C1343" s="28">
        <v>3.39E-2</v>
      </c>
      <c r="D1343" s="31">
        <v>42395.291666666664</v>
      </c>
      <c r="E1343" s="16">
        <v>2337</v>
      </c>
      <c r="F1343" s="16">
        <f>B1343*E1343</f>
        <v>51.413999999999994</v>
      </c>
      <c r="G1343" s="16">
        <f t="shared" ref="G1343:G1374" si="59">E1343*C1343</f>
        <v>79.224299999999999</v>
      </c>
      <c r="H1343" s="40">
        <v>-19.399999999999999</v>
      </c>
      <c r="I1343" s="40">
        <v>-40.06</v>
      </c>
      <c r="J1343" s="16">
        <v>15</v>
      </c>
      <c r="K1343" s="16">
        <v>191.3</v>
      </c>
      <c r="L1343" s="16" t="s">
        <v>151</v>
      </c>
      <c r="M1343" s="82"/>
    </row>
    <row r="1344" spans="1:13" x14ac:dyDescent="0.2">
      <c r="A1344" s="28" t="s">
        <v>289</v>
      </c>
      <c r="B1344" s="28" t="s">
        <v>153</v>
      </c>
      <c r="C1344" s="28">
        <v>7.0000000000000001E-3</v>
      </c>
      <c r="D1344" s="31">
        <v>42438.791666666664</v>
      </c>
      <c r="E1344" s="16">
        <v>403</v>
      </c>
      <c r="F1344" s="16" t="s">
        <v>153</v>
      </c>
      <c r="G1344" s="16">
        <f t="shared" si="59"/>
        <v>2.8210000000000002</v>
      </c>
      <c r="H1344" s="40">
        <v>-19.399999999999999</v>
      </c>
      <c r="I1344" s="40">
        <v>-40.06</v>
      </c>
      <c r="J1344" s="16">
        <v>15</v>
      </c>
      <c r="K1344" s="16">
        <v>34.5</v>
      </c>
      <c r="L1344" s="16" t="s">
        <v>151</v>
      </c>
      <c r="M1344" s="82"/>
    </row>
    <row r="1345" spans="1:13" x14ac:dyDescent="0.2">
      <c r="A1345" s="28" t="s">
        <v>289</v>
      </c>
      <c r="B1345" s="28" t="s">
        <v>153</v>
      </c>
      <c r="C1345" s="28">
        <v>8.9999999999999993E-3</v>
      </c>
      <c r="D1345" s="31">
        <v>42438.291666666664</v>
      </c>
      <c r="E1345" s="16">
        <v>403</v>
      </c>
      <c r="F1345" s="16" t="s">
        <v>153</v>
      </c>
      <c r="G1345" s="16">
        <f t="shared" si="59"/>
        <v>3.6269999999999998</v>
      </c>
      <c r="H1345" s="40">
        <v>-19.399999999999999</v>
      </c>
      <c r="I1345" s="40">
        <v>-40.06</v>
      </c>
      <c r="J1345" s="16">
        <v>15</v>
      </c>
      <c r="K1345" s="16">
        <v>34.5</v>
      </c>
      <c r="L1345" s="16" t="s">
        <v>151</v>
      </c>
      <c r="M1345" s="82"/>
    </row>
    <row r="1346" spans="1:13" x14ac:dyDescent="0.2">
      <c r="A1346" s="28" t="s">
        <v>289</v>
      </c>
      <c r="B1346" s="28" t="s">
        <v>153</v>
      </c>
      <c r="C1346" s="28">
        <v>0.01</v>
      </c>
      <c r="D1346" s="31">
        <v>42434.791666666664</v>
      </c>
      <c r="E1346" s="16">
        <v>403</v>
      </c>
      <c r="F1346" s="16" t="s">
        <v>153</v>
      </c>
      <c r="G1346" s="16">
        <f t="shared" si="59"/>
        <v>4.03</v>
      </c>
      <c r="H1346" s="40">
        <v>-19.399999999999999</v>
      </c>
      <c r="I1346" s="40">
        <v>-40.06</v>
      </c>
      <c r="J1346" s="16">
        <v>15</v>
      </c>
      <c r="K1346" s="16">
        <v>34.5</v>
      </c>
      <c r="L1346" s="16" t="s">
        <v>151</v>
      </c>
      <c r="M1346" s="82"/>
    </row>
    <row r="1347" spans="1:13" x14ac:dyDescent="0.2">
      <c r="A1347" s="28" t="s">
        <v>289</v>
      </c>
      <c r="B1347" s="28" t="s">
        <v>153</v>
      </c>
      <c r="C1347" s="28">
        <v>1.4999999999999999E-2</v>
      </c>
      <c r="D1347" s="31">
        <v>42436.791666666664</v>
      </c>
      <c r="E1347" s="16">
        <v>403</v>
      </c>
      <c r="F1347" s="16" t="s">
        <v>153</v>
      </c>
      <c r="G1347" s="16">
        <f t="shared" si="59"/>
        <v>6.0449999999999999</v>
      </c>
      <c r="H1347" s="40">
        <v>-19.399999999999999</v>
      </c>
      <c r="I1347" s="40">
        <v>-40.06</v>
      </c>
      <c r="J1347" s="16">
        <v>15</v>
      </c>
      <c r="K1347" s="16">
        <v>34.5</v>
      </c>
      <c r="L1347" s="16" t="s">
        <v>151</v>
      </c>
      <c r="M1347" s="82"/>
    </row>
    <row r="1348" spans="1:13" x14ac:dyDescent="0.2">
      <c r="A1348" s="28" t="s">
        <v>289</v>
      </c>
      <c r="B1348" s="28" t="s">
        <v>153</v>
      </c>
      <c r="C1348" s="28">
        <v>1.6E-2</v>
      </c>
      <c r="D1348" s="31">
        <v>42435.291666666664</v>
      </c>
      <c r="E1348" s="16">
        <v>403</v>
      </c>
      <c r="F1348" s="16" t="s">
        <v>153</v>
      </c>
      <c r="G1348" s="16">
        <f t="shared" si="59"/>
        <v>6.4480000000000004</v>
      </c>
      <c r="H1348" s="40">
        <v>-19.399999999999999</v>
      </c>
      <c r="I1348" s="40">
        <v>-40.06</v>
      </c>
      <c r="J1348" s="16">
        <v>15</v>
      </c>
      <c r="K1348" s="16">
        <v>34.5</v>
      </c>
      <c r="L1348" s="16" t="s">
        <v>151</v>
      </c>
      <c r="M1348" s="82"/>
    </row>
    <row r="1349" spans="1:13" x14ac:dyDescent="0.2">
      <c r="A1349" s="28" t="s">
        <v>289</v>
      </c>
      <c r="B1349" s="28" t="s">
        <v>153</v>
      </c>
      <c r="C1349" s="28">
        <v>1.6E-2</v>
      </c>
      <c r="D1349" s="31">
        <v>42439.291666666664</v>
      </c>
      <c r="E1349" s="16">
        <v>403</v>
      </c>
      <c r="F1349" s="16" t="s">
        <v>153</v>
      </c>
      <c r="G1349" s="16">
        <f t="shared" si="59"/>
        <v>6.4480000000000004</v>
      </c>
      <c r="H1349" s="40">
        <v>-19.399999999999999</v>
      </c>
      <c r="I1349" s="40">
        <v>-40.06</v>
      </c>
      <c r="J1349" s="16">
        <v>15</v>
      </c>
      <c r="K1349" s="16">
        <v>34.5</v>
      </c>
      <c r="L1349" s="16" t="s">
        <v>151</v>
      </c>
      <c r="M1349" s="82"/>
    </row>
    <row r="1350" spans="1:13" x14ac:dyDescent="0.2">
      <c r="A1350" s="28" t="s">
        <v>289</v>
      </c>
      <c r="B1350" s="28" t="s">
        <v>153</v>
      </c>
      <c r="C1350" s="28">
        <v>2.2100000000000002E-2</v>
      </c>
      <c r="D1350" s="31">
        <v>42430.791666666664</v>
      </c>
      <c r="E1350" s="16">
        <v>403</v>
      </c>
      <c r="F1350" s="16" t="s">
        <v>153</v>
      </c>
      <c r="G1350" s="16">
        <f t="shared" si="59"/>
        <v>8.9062999999999999</v>
      </c>
      <c r="H1350" s="40">
        <v>-19.399999999999999</v>
      </c>
      <c r="I1350" s="40">
        <v>-40.06</v>
      </c>
      <c r="J1350" s="16">
        <v>15</v>
      </c>
      <c r="K1350" s="16">
        <v>34.5</v>
      </c>
      <c r="L1350" s="16" t="s">
        <v>151</v>
      </c>
      <c r="M1350" s="82"/>
    </row>
    <row r="1351" spans="1:13" x14ac:dyDescent="0.2">
      <c r="A1351" s="28" t="s">
        <v>289</v>
      </c>
      <c r="B1351" s="28" t="s">
        <v>153</v>
      </c>
      <c r="C1351" s="28">
        <v>6.0000000000000001E-3</v>
      </c>
      <c r="D1351" s="31">
        <v>42377.791666666664</v>
      </c>
      <c r="E1351" s="16">
        <v>2337</v>
      </c>
      <c r="F1351" s="16" t="s">
        <v>153</v>
      </c>
      <c r="G1351" s="16">
        <f t="shared" si="59"/>
        <v>14.022</v>
      </c>
      <c r="H1351" s="40">
        <v>-19.399999999999999</v>
      </c>
      <c r="I1351" s="40">
        <v>-40.06</v>
      </c>
      <c r="J1351" s="16">
        <v>15</v>
      </c>
      <c r="K1351" s="16">
        <v>191.3</v>
      </c>
      <c r="L1351" s="16" t="s">
        <v>151</v>
      </c>
      <c r="M1351" s="82"/>
    </row>
    <row r="1352" spans="1:13" x14ac:dyDescent="0.2">
      <c r="A1352" s="28" t="s">
        <v>289</v>
      </c>
      <c r="B1352" s="28" t="s">
        <v>153</v>
      </c>
      <c r="C1352" s="28">
        <v>6.0000000000000001E-3</v>
      </c>
      <c r="D1352" s="31">
        <v>42382.791666666664</v>
      </c>
      <c r="E1352" s="16">
        <v>2337</v>
      </c>
      <c r="F1352" s="16" t="s">
        <v>153</v>
      </c>
      <c r="G1352" s="16">
        <f t="shared" si="59"/>
        <v>14.022</v>
      </c>
      <c r="H1352" s="40">
        <v>-19.399999999999999</v>
      </c>
      <c r="I1352" s="40">
        <v>-40.06</v>
      </c>
      <c r="J1352" s="16">
        <v>15</v>
      </c>
      <c r="K1352" s="16">
        <v>191.3</v>
      </c>
      <c r="L1352" s="16" t="s">
        <v>151</v>
      </c>
      <c r="M1352" s="82"/>
    </row>
    <row r="1353" spans="1:13" x14ac:dyDescent="0.2">
      <c r="A1353" s="28" t="s">
        <v>289</v>
      </c>
      <c r="B1353" s="28" t="s">
        <v>153</v>
      </c>
      <c r="C1353" s="28">
        <v>7.0000000000000001E-3</v>
      </c>
      <c r="D1353" s="31">
        <v>42375.291666666664</v>
      </c>
      <c r="E1353" s="16">
        <v>2337</v>
      </c>
      <c r="F1353" s="16" t="s">
        <v>153</v>
      </c>
      <c r="G1353" s="16">
        <f t="shared" si="59"/>
        <v>16.359000000000002</v>
      </c>
      <c r="H1353" s="40">
        <v>-19.399999999999999</v>
      </c>
      <c r="I1353" s="40">
        <v>-40.06</v>
      </c>
      <c r="J1353" s="16">
        <v>15</v>
      </c>
      <c r="K1353" s="16">
        <v>191.3</v>
      </c>
      <c r="L1353" s="16" t="s">
        <v>151</v>
      </c>
      <c r="M1353" s="82"/>
    </row>
    <row r="1354" spans="1:13" x14ac:dyDescent="0.2">
      <c r="A1354" s="28" t="s">
        <v>289</v>
      </c>
      <c r="B1354" s="28" t="s">
        <v>153</v>
      </c>
      <c r="C1354" s="28">
        <v>7.0000000000000001E-3</v>
      </c>
      <c r="D1354" s="31">
        <v>42378.291666666664</v>
      </c>
      <c r="E1354" s="16">
        <v>2337</v>
      </c>
      <c r="F1354" s="16" t="s">
        <v>153</v>
      </c>
      <c r="G1354" s="16">
        <f t="shared" si="59"/>
        <v>16.359000000000002</v>
      </c>
      <c r="H1354" s="40">
        <v>-19.399999999999999</v>
      </c>
      <c r="I1354" s="40">
        <v>-40.06</v>
      </c>
      <c r="J1354" s="16">
        <v>15</v>
      </c>
      <c r="K1354" s="16">
        <v>191.3</v>
      </c>
      <c r="L1354" s="16" t="s">
        <v>151</v>
      </c>
      <c r="M1354" s="82"/>
    </row>
    <row r="1355" spans="1:13" x14ac:dyDescent="0.2">
      <c r="A1355" s="28" t="s">
        <v>289</v>
      </c>
      <c r="B1355" s="28" t="s">
        <v>153</v>
      </c>
      <c r="C1355" s="28">
        <v>7.0000000000000001E-3</v>
      </c>
      <c r="D1355" s="31">
        <v>42390.791666666664</v>
      </c>
      <c r="E1355" s="16">
        <v>2337</v>
      </c>
      <c r="F1355" s="16" t="s">
        <v>153</v>
      </c>
      <c r="G1355" s="16">
        <f t="shared" si="59"/>
        <v>16.359000000000002</v>
      </c>
      <c r="H1355" s="40">
        <v>-19.399999999999999</v>
      </c>
      <c r="I1355" s="40">
        <v>-40.06</v>
      </c>
      <c r="J1355" s="16">
        <v>15</v>
      </c>
      <c r="K1355" s="16">
        <v>191.3</v>
      </c>
      <c r="L1355" s="16" t="s">
        <v>151</v>
      </c>
      <c r="M1355" s="82"/>
    </row>
    <row r="1356" spans="1:13" x14ac:dyDescent="0.2">
      <c r="A1356" s="28" t="s">
        <v>289</v>
      </c>
      <c r="B1356" s="28" t="s">
        <v>153</v>
      </c>
      <c r="C1356" s="28">
        <v>7.0000000000000001E-3</v>
      </c>
      <c r="D1356" s="31">
        <v>42391.291666666664</v>
      </c>
      <c r="E1356" s="16">
        <v>2337</v>
      </c>
      <c r="F1356" s="16" t="s">
        <v>153</v>
      </c>
      <c r="G1356" s="16">
        <f t="shared" si="59"/>
        <v>16.359000000000002</v>
      </c>
      <c r="H1356" s="40">
        <v>-19.399999999999999</v>
      </c>
      <c r="I1356" s="40">
        <v>-40.06</v>
      </c>
      <c r="J1356" s="16">
        <v>15</v>
      </c>
      <c r="K1356" s="16">
        <v>191.3</v>
      </c>
      <c r="L1356" s="16" t="s">
        <v>151</v>
      </c>
      <c r="M1356" s="82"/>
    </row>
    <row r="1357" spans="1:13" x14ac:dyDescent="0.2">
      <c r="A1357" s="28" t="s">
        <v>289</v>
      </c>
      <c r="B1357" s="28" t="s">
        <v>153</v>
      </c>
      <c r="C1357" s="28">
        <v>8.0000000000000002E-3</v>
      </c>
      <c r="D1357" s="31">
        <v>42376.291666666664</v>
      </c>
      <c r="E1357" s="16">
        <v>2337</v>
      </c>
      <c r="F1357" s="16" t="s">
        <v>153</v>
      </c>
      <c r="G1357" s="16">
        <f t="shared" si="59"/>
        <v>18.696000000000002</v>
      </c>
      <c r="H1357" s="40">
        <v>-19.399999999999999</v>
      </c>
      <c r="I1357" s="40">
        <v>-40.06</v>
      </c>
      <c r="J1357" s="16">
        <v>15</v>
      </c>
      <c r="K1357" s="16">
        <v>191.3</v>
      </c>
      <c r="L1357" s="16" t="s">
        <v>151</v>
      </c>
      <c r="M1357" s="82"/>
    </row>
    <row r="1358" spans="1:13" x14ac:dyDescent="0.2">
      <c r="A1358" s="28" t="s">
        <v>289</v>
      </c>
      <c r="B1358" s="28" t="s">
        <v>153</v>
      </c>
      <c r="C1358" s="28">
        <v>8.0000000000000002E-3</v>
      </c>
      <c r="D1358" s="31">
        <v>42377.291666666664</v>
      </c>
      <c r="E1358" s="16">
        <v>2337</v>
      </c>
      <c r="F1358" s="16" t="s">
        <v>153</v>
      </c>
      <c r="G1358" s="16">
        <f t="shared" si="59"/>
        <v>18.696000000000002</v>
      </c>
      <c r="H1358" s="40">
        <v>-19.399999999999999</v>
      </c>
      <c r="I1358" s="40">
        <v>-40.06</v>
      </c>
      <c r="J1358" s="16">
        <v>15</v>
      </c>
      <c r="K1358" s="16">
        <v>191.3</v>
      </c>
      <c r="L1358" s="16" t="s">
        <v>151</v>
      </c>
      <c r="M1358" s="82"/>
    </row>
    <row r="1359" spans="1:13" x14ac:dyDescent="0.2">
      <c r="A1359" s="28" t="s">
        <v>289</v>
      </c>
      <c r="B1359" s="28" t="s">
        <v>153</v>
      </c>
      <c r="C1359" s="28">
        <v>8.0000000000000002E-3</v>
      </c>
      <c r="D1359" s="31">
        <v>42383.291666666664</v>
      </c>
      <c r="E1359" s="16">
        <v>2337</v>
      </c>
      <c r="F1359" s="16" t="s">
        <v>153</v>
      </c>
      <c r="G1359" s="16">
        <f t="shared" si="59"/>
        <v>18.696000000000002</v>
      </c>
      <c r="H1359" s="40">
        <v>-19.399999999999999</v>
      </c>
      <c r="I1359" s="40">
        <v>-40.06</v>
      </c>
      <c r="J1359" s="16">
        <v>15</v>
      </c>
      <c r="K1359" s="16">
        <v>191.3</v>
      </c>
      <c r="L1359" s="16" t="s">
        <v>151</v>
      </c>
      <c r="M1359" s="82"/>
    </row>
    <row r="1360" spans="1:13" x14ac:dyDescent="0.2">
      <c r="A1360" s="28" t="s">
        <v>289</v>
      </c>
      <c r="B1360" s="28" t="s">
        <v>153</v>
      </c>
      <c r="C1360" s="28">
        <v>8.0000000000000002E-3</v>
      </c>
      <c r="D1360" s="31">
        <v>42384.791666666664</v>
      </c>
      <c r="E1360" s="16">
        <v>2337</v>
      </c>
      <c r="F1360" s="16" t="s">
        <v>153</v>
      </c>
      <c r="G1360" s="16">
        <f t="shared" si="59"/>
        <v>18.696000000000002</v>
      </c>
      <c r="H1360" s="40">
        <v>-19.399999999999999</v>
      </c>
      <c r="I1360" s="40">
        <v>-40.06</v>
      </c>
      <c r="J1360" s="16">
        <v>15</v>
      </c>
      <c r="K1360" s="16">
        <v>191.3</v>
      </c>
      <c r="L1360" s="16" t="s">
        <v>151</v>
      </c>
      <c r="M1360" s="82"/>
    </row>
    <row r="1361" spans="1:13" x14ac:dyDescent="0.2">
      <c r="A1361" s="28" t="s">
        <v>289</v>
      </c>
      <c r="B1361" s="28" t="s">
        <v>153</v>
      </c>
      <c r="C1361" s="28">
        <v>8.0000000000000002E-3</v>
      </c>
      <c r="D1361" s="31">
        <v>42385.291666666664</v>
      </c>
      <c r="E1361" s="16">
        <v>2337</v>
      </c>
      <c r="F1361" s="16" t="s">
        <v>153</v>
      </c>
      <c r="G1361" s="16">
        <f t="shared" si="59"/>
        <v>18.696000000000002</v>
      </c>
      <c r="H1361" s="40">
        <v>-19.399999999999999</v>
      </c>
      <c r="I1361" s="40">
        <v>-40.06</v>
      </c>
      <c r="J1361" s="16">
        <v>15</v>
      </c>
      <c r="K1361" s="16">
        <v>191.3</v>
      </c>
      <c r="L1361" s="16" t="s">
        <v>151</v>
      </c>
      <c r="M1361" s="82"/>
    </row>
    <row r="1362" spans="1:13" x14ac:dyDescent="0.2">
      <c r="A1362" s="28" t="s">
        <v>289</v>
      </c>
      <c r="B1362" s="28" t="s">
        <v>153</v>
      </c>
      <c r="C1362" s="28">
        <v>8.9999999999999993E-3</v>
      </c>
      <c r="D1362" s="31">
        <v>42378.791666666664</v>
      </c>
      <c r="E1362" s="16">
        <v>2337</v>
      </c>
      <c r="F1362" s="16" t="s">
        <v>153</v>
      </c>
      <c r="G1362" s="16">
        <f t="shared" si="59"/>
        <v>21.032999999999998</v>
      </c>
      <c r="H1362" s="40">
        <v>-19.399999999999999</v>
      </c>
      <c r="I1362" s="40">
        <v>-40.06</v>
      </c>
      <c r="J1362" s="16">
        <v>15</v>
      </c>
      <c r="K1362" s="16">
        <v>191.3</v>
      </c>
      <c r="L1362" s="16" t="s">
        <v>151</v>
      </c>
      <c r="M1362" s="82"/>
    </row>
    <row r="1363" spans="1:13" x14ac:dyDescent="0.2">
      <c r="A1363" s="28" t="s">
        <v>289</v>
      </c>
      <c r="B1363" s="28" t="s">
        <v>153</v>
      </c>
      <c r="C1363" s="28">
        <v>1.0999999999999999E-2</v>
      </c>
      <c r="D1363" s="31">
        <v>42370.291666666664</v>
      </c>
      <c r="E1363" s="16">
        <v>2337</v>
      </c>
      <c r="F1363" s="16" t="s">
        <v>153</v>
      </c>
      <c r="G1363" s="16">
        <f t="shared" si="59"/>
        <v>25.706999999999997</v>
      </c>
      <c r="H1363" s="40">
        <v>-19.399999999999999</v>
      </c>
      <c r="I1363" s="40">
        <v>-40.06</v>
      </c>
      <c r="J1363" s="16">
        <v>15</v>
      </c>
      <c r="K1363" s="16">
        <v>191.3</v>
      </c>
      <c r="L1363" s="16" t="s">
        <v>151</v>
      </c>
      <c r="M1363" s="82"/>
    </row>
    <row r="1364" spans="1:13" x14ac:dyDescent="0.2">
      <c r="A1364" s="28" t="s">
        <v>289</v>
      </c>
      <c r="B1364" s="28" t="s">
        <v>153</v>
      </c>
      <c r="C1364" s="28">
        <v>1.66E-2</v>
      </c>
      <c r="D1364" s="31">
        <v>42400.291666666664</v>
      </c>
      <c r="E1364" s="16">
        <v>2337</v>
      </c>
      <c r="F1364" s="16" t="s">
        <v>153</v>
      </c>
      <c r="G1364" s="16">
        <f t="shared" si="59"/>
        <v>38.794200000000004</v>
      </c>
      <c r="H1364" s="40">
        <v>-19.41</v>
      </c>
      <c r="I1364" s="40">
        <v>-40.06</v>
      </c>
      <c r="J1364" s="16">
        <v>15</v>
      </c>
      <c r="K1364" s="16">
        <v>191.3</v>
      </c>
      <c r="L1364" s="16" t="s">
        <v>151</v>
      </c>
      <c r="M1364" s="82"/>
    </row>
    <row r="1365" spans="1:13" x14ac:dyDescent="0.2">
      <c r="A1365" s="28" t="s">
        <v>289</v>
      </c>
      <c r="B1365" s="28" t="s">
        <v>153</v>
      </c>
      <c r="C1365" s="28">
        <v>1.7999999999999999E-2</v>
      </c>
      <c r="D1365" s="31">
        <v>42370.791666666664</v>
      </c>
      <c r="E1365" s="16">
        <v>2337</v>
      </c>
      <c r="F1365" s="16" t="s">
        <v>153</v>
      </c>
      <c r="G1365" s="16">
        <f t="shared" si="59"/>
        <v>42.065999999999995</v>
      </c>
      <c r="H1365" s="40">
        <v>-19.399999999999999</v>
      </c>
      <c r="I1365" s="40">
        <v>-40.06</v>
      </c>
      <c r="J1365" s="16">
        <v>15</v>
      </c>
      <c r="K1365" s="16">
        <v>191.3</v>
      </c>
      <c r="L1365" s="16" t="s">
        <v>151</v>
      </c>
      <c r="M1365" s="82"/>
    </row>
    <row r="1366" spans="1:13" x14ac:dyDescent="0.2">
      <c r="A1366" s="28" t="s">
        <v>289</v>
      </c>
      <c r="B1366" s="28" t="s">
        <v>153</v>
      </c>
      <c r="C1366" s="28">
        <v>1.7999999999999999E-2</v>
      </c>
      <c r="D1366" s="31">
        <v>42371.791666666664</v>
      </c>
      <c r="E1366" s="16">
        <v>2337</v>
      </c>
      <c r="F1366" s="16" t="s">
        <v>153</v>
      </c>
      <c r="G1366" s="16">
        <f t="shared" si="59"/>
        <v>42.065999999999995</v>
      </c>
      <c r="H1366" s="40">
        <v>-19.399999999999999</v>
      </c>
      <c r="I1366" s="40">
        <v>-40.06</v>
      </c>
      <c r="J1366" s="16">
        <v>15</v>
      </c>
      <c r="K1366" s="16">
        <v>191.3</v>
      </c>
      <c r="L1366" s="16" t="s">
        <v>151</v>
      </c>
      <c r="M1366" s="82"/>
    </row>
    <row r="1367" spans="1:13" x14ac:dyDescent="0.2">
      <c r="A1367" s="28" t="s">
        <v>289</v>
      </c>
      <c r="B1367" s="28" t="s">
        <v>153</v>
      </c>
      <c r="C1367" s="28">
        <v>1.7999999999999999E-2</v>
      </c>
      <c r="D1367" s="31">
        <v>42372.791666666664</v>
      </c>
      <c r="E1367" s="16">
        <v>2337</v>
      </c>
      <c r="F1367" s="16" t="s">
        <v>153</v>
      </c>
      <c r="G1367" s="16">
        <f t="shared" si="59"/>
        <v>42.065999999999995</v>
      </c>
      <c r="H1367" s="40">
        <v>-19.399999999999999</v>
      </c>
      <c r="I1367" s="40">
        <v>-40.06</v>
      </c>
      <c r="J1367" s="16">
        <v>15</v>
      </c>
      <c r="K1367" s="16">
        <v>191.3</v>
      </c>
      <c r="L1367" s="16" t="s">
        <v>151</v>
      </c>
      <c r="M1367" s="82"/>
    </row>
    <row r="1368" spans="1:13" x14ac:dyDescent="0.2">
      <c r="A1368" s="28" t="s">
        <v>289</v>
      </c>
      <c r="B1368" s="28" t="s">
        <v>153</v>
      </c>
      <c r="C1368" s="28">
        <v>1.9E-2</v>
      </c>
      <c r="D1368" s="31">
        <v>42373.291666666664</v>
      </c>
      <c r="E1368" s="16">
        <v>2337</v>
      </c>
      <c r="F1368" s="16" t="s">
        <v>153</v>
      </c>
      <c r="G1368" s="16">
        <f t="shared" si="59"/>
        <v>44.402999999999999</v>
      </c>
      <c r="H1368" s="40">
        <v>-19.399999999999999</v>
      </c>
      <c r="I1368" s="40">
        <v>-40.06</v>
      </c>
      <c r="J1368" s="16">
        <v>15</v>
      </c>
      <c r="K1368" s="16">
        <v>191.3</v>
      </c>
      <c r="L1368" s="16" t="s">
        <v>151</v>
      </c>
      <c r="M1368" s="82"/>
    </row>
    <row r="1369" spans="1:13" x14ac:dyDescent="0.2">
      <c r="A1369" s="28" t="s">
        <v>289</v>
      </c>
      <c r="B1369" s="28" t="s">
        <v>153</v>
      </c>
      <c r="C1369" s="28">
        <v>1.9900000000000001E-2</v>
      </c>
      <c r="D1369" s="31">
        <v>42397.208333333336</v>
      </c>
      <c r="E1369" s="16">
        <v>2337</v>
      </c>
      <c r="F1369" s="16" t="s">
        <v>153</v>
      </c>
      <c r="G1369" s="16">
        <f t="shared" si="59"/>
        <v>46.506300000000003</v>
      </c>
      <c r="H1369" s="40">
        <v>-19.41</v>
      </c>
      <c r="I1369" s="40">
        <v>-40.06</v>
      </c>
      <c r="J1369" s="16">
        <v>15</v>
      </c>
      <c r="K1369" s="16">
        <v>191.3</v>
      </c>
      <c r="L1369" s="16" t="s">
        <v>151</v>
      </c>
      <c r="M1369" s="82"/>
    </row>
    <row r="1370" spans="1:13" x14ac:dyDescent="0.2">
      <c r="A1370" s="28" t="s">
        <v>289</v>
      </c>
      <c r="B1370" s="28" t="s">
        <v>153</v>
      </c>
      <c r="C1370" s="28">
        <v>2.1999999999999999E-2</v>
      </c>
      <c r="D1370" s="31">
        <v>42371.291666666664</v>
      </c>
      <c r="E1370" s="16">
        <v>2337</v>
      </c>
      <c r="F1370" s="16" t="s">
        <v>153</v>
      </c>
      <c r="G1370" s="16">
        <f t="shared" si="59"/>
        <v>51.413999999999994</v>
      </c>
      <c r="H1370" s="40">
        <v>-19.399999999999999</v>
      </c>
      <c r="I1370" s="40">
        <v>-40.06</v>
      </c>
      <c r="J1370" s="16">
        <v>15</v>
      </c>
      <c r="K1370" s="16">
        <v>191.3</v>
      </c>
      <c r="L1370" s="16" t="s">
        <v>151</v>
      </c>
      <c r="M1370" s="82"/>
    </row>
    <row r="1371" spans="1:13" x14ac:dyDescent="0.2">
      <c r="A1371" s="28" t="s">
        <v>289</v>
      </c>
      <c r="B1371" s="28" t="s">
        <v>153</v>
      </c>
      <c r="C1371" s="28">
        <v>2.23E-2</v>
      </c>
      <c r="D1371" s="31">
        <v>42396.791666666664</v>
      </c>
      <c r="E1371" s="16">
        <v>2337</v>
      </c>
      <c r="F1371" s="16" t="s">
        <v>153</v>
      </c>
      <c r="G1371" s="16">
        <f t="shared" si="59"/>
        <v>52.115099999999998</v>
      </c>
      <c r="H1371" s="40">
        <v>-19.399999999999999</v>
      </c>
      <c r="I1371" s="40">
        <v>-40.06</v>
      </c>
      <c r="J1371" s="16">
        <v>15</v>
      </c>
      <c r="K1371" s="16">
        <v>191.3</v>
      </c>
      <c r="L1371" s="16" t="s">
        <v>151</v>
      </c>
      <c r="M1371" s="82"/>
    </row>
    <row r="1372" spans="1:13" x14ac:dyDescent="0.2">
      <c r="A1372" s="28" t="s">
        <v>289</v>
      </c>
      <c r="B1372" s="28" t="s">
        <v>153</v>
      </c>
      <c r="C1372" s="28">
        <v>2.5000000000000001E-2</v>
      </c>
      <c r="D1372" s="31">
        <v>42374.791666666664</v>
      </c>
      <c r="E1372" s="16">
        <v>2337</v>
      </c>
      <c r="F1372" s="16" t="s">
        <v>153</v>
      </c>
      <c r="G1372" s="16">
        <f t="shared" si="59"/>
        <v>58.425000000000004</v>
      </c>
      <c r="H1372" s="40">
        <v>-19.399999999999999</v>
      </c>
      <c r="I1372" s="40">
        <v>-40.06</v>
      </c>
      <c r="J1372" s="16">
        <v>15</v>
      </c>
      <c r="K1372" s="16">
        <v>191.3</v>
      </c>
      <c r="L1372" s="16" t="s">
        <v>151</v>
      </c>
      <c r="M1372" s="82"/>
    </row>
    <row r="1373" spans="1:13" x14ac:dyDescent="0.2">
      <c r="A1373" s="28" t="s">
        <v>289</v>
      </c>
      <c r="B1373" s="28" t="s">
        <v>153</v>
      </c>
      <c r="C1373" s="28">
        <v>2.7E-2</v>
      </c>
      <c r="D1373" s="31">
        <v>42372.291666666664</v>
      </c>
      <c r="E1373" s="16">
        <v>2337</v>
      </c>
      <c r="F1373" s="16" t="s">
        <v>153</v>
      </c>
      <c r="G1373" s="16">
        <f t="shared" si="59"/>
        <v>63.098999999999997</v>
      </c>
      <c r="H1373" s="40">
        <v>-19.399999999999999</v>
      </c>
      <c r="I1373" s="40">
        <v>-40.06</v>
      </c>
      <c r="J1373" s="16">
        <v>15</v>
      </c>
      <c r="K1373" s="16">
        <v>191.3</v>
      </c>
      <c r="L1373" s="16" t="s">
        <v>151</v>
      </c>
      <c r="M1373" s="82"/>
    </row>
    <row r="1374" spans="1:13" x14ac:dyDescent="0.2">
      <c r="A1374" s="28" t="s">
        <v>289</v>
      </c>
      <c r="B1374" s="28" t="s">
        <v>153</v>
      </c>
      <c r="C1374" s="28">
        <v>3.6200000000000003E-2</v>
      </c>
      <c r="D1374" s="31">
        <v>42400.791666666664</v>
      </c>
      <c r="E1374" s="16">
        <v>2337</v>
      </c>
      <c r="F1374" s="16" t="s">
        <v>153</v>
      </c>
      <c r="G1374" s="16">
        <f t="shared" si="59"/>
        <v>84.599400000000003</v>
      </c>
      <c r="H1374" s="40">
        <v>-19.41</v>
      </c>
      <c r="I1374" s="40">
        <v>-40.06</v>
      </c>
      <c r="J1374" s="16">
        <v>15</v>
      </c>
      <c r="K1374" s="16">
        <v>191.3</v>
      </c>
      <c r="L1374" s="16" t="s">
        <v>151</v>
      </c>
      <c r="M1374" s="82"/>
    </row>
    <row r="1375" spans="1:13" x14ac:dyDescent="0.2">
      <c r="A1375" s="28" t="s">
        <v>289</v>
      </c>
      <c r="B1375" s="28" t="s">
        <v>153</v>
      </c>
      <c r="C1375" s="28">
        <v>3.6299999999999999E-2</v>
      </c>
      <c r="D1375" s="31">
        <v>42395.791666666664</v>
      </c>
      <c r="E1375" s="16">
        <v>2337</v>
      </c>
      <c r="F1375" s="16" t="s">
        <v>153</v>
      </c>
      <c r="G1375" s="16">
        <f t="shared" ref="G1375:G1394" si="60">E1375*C1375</f>
        <v>84.833100000000002</v>
      </c>
      <c r="H1375" s="40">
        <v>-19.399999999999999</v>
      </c>
      <c r="I1375" s="40">
        <v>-40.06</v>
      </c>
      <c r="J1375" s="16">
        <v>15</v>
      </c>
      <c r="K1375" s="16">
        <v>191.3</v>
      </c>
      <c r="L1375" s="16" t="s">
        <v>151</v>
      </c>
      <c r="M1375" s="82"/>
    </row>
    <row r="1376" spans="1:13" x14ac:dyDescent="0.2">
      <c r="A1376" s="28" t="s">
        <v>289</v>
      </c>
      <c r="B1376" s="28" t="s">
        <v>153</v>
      </c>
      <c r="C1376" s="28">
        <v>7.3800000000000004E-2</v>
      </c>
      <c r="D1376" s="31">
        <v>42394.791666666664</v>
      </c>
      <c r="E1376" s="16">
        <v>2337</v>
      </c>
      <c r="F1376" s="16" t="s">
        <v>153</v>
      </c>
      <c r="G1376" s="16">
        <f t="shared" si="60"/>
        <v>172.47060000000002</v>
      </c>
      <c r="H1376" s="40">
        <v>-19.399999999999999</v>
      </c>
      <c r="I1376" s="40">
        <v>-40.06</v>
      </c>
      <c r="J1376" s="16">
        <v>15</v>
      </c>
      <c r="K1376" s="16">
        <v>191.3</v>
      </c>
      <c r="L1376" s="16" t="s">
        <v>151</v>
      </c>
      <c r="M1376" s="82"/>
    </row>
    <row r="1377" spans="1:13" x14ac:dyDescent="0.2">
      <c r="A1377" s="28" t="s">
        <v>249</v>
      </c>
      <c r="B1377" s="28" t="s">
        <v>153</v>
      </c>
      <c r="C1377" s="28">
        <v>5.3E-3</v>
      </c>
      <c r="D1377" s="31">
        <v>42438.791666666664</v>
      </c>
      <c r="E1377" s="16">
        <v>403</v>
      </c>
      <c r="F1377" s="16" t="s">
        <v>153</v>
      </c>
      <c r="G1377" s="16">
        <f t="shared" si="60"/>
        <v>2.1358999999999999</v>
      </c>
      <c r="H1377" s="40">
        <v>-19.41</v>
      </c>
      <c r="I1377" s="40">
        <v>-40.06</v>
      </c>
      <c r="J1377" s="16">
        <v>15</v>
      </c>
      <c r="K1377" s="16">
        <v>40.700000000000003</v>
      </c>
      <c r="L1377" s="16" t="s">
        <v>151</v>
      </c>
      <c r="M1377" s="82"/>
    </row>
    <row r="1378" spans="1:13" x14ac:dyDescent="0.2">
      <c r="A1378" s="28" t="s">
        <v>249</v>
      </c>
      <c r="B1378" s="28" t="s">
        <v>153</v>
      </c>
      <c r="C1378" s="28">
        <v>1.04E-2</v>
      </c>
      <c r="D1378" s="31">
        <v>42439.291666666664</v>
      </c>
      <c r="E1378" s="16">
        <v>403</v>
      </c>
      <c r="F1378" s="16" t="s">
        <v>153</v>
      </c>
      <c r="G1378" s="16">
        <f t="shared" si="60"/>
        <v>4.1911999999999994</v>
      </c>
      <c r="H1378" s="40">
        <v>-19.41</v>
      </c>
      <c r="I1378" s="40">
        <v>-40.06</v>
      </c>
      <c r="J1378" s="16">
        <v>15</v>
      </c>
      <c r="K1378" s="16">
        <v>40.700000000000003</v>
      </c>
      <c r="L1378" s="16" t="s">
        <v>151</v>
      </c>
      <c r="M1378" s="82"/>
    </row>
    <row r="1379" spans="1:13" x14ac:dyDescent="0.2">
      <c r="A1379" s="28" t="s">
        <v>249</v>
      </c>
      <c r="B1379" s="28" t="s">
        <v>153</v>
      </c>
      <c r="C1379" s="28">
        <v>1.17E-2</v>
      </c>
      <c r="D1379" s="31">
        <v>42438.291666666664</v>
      </c>
      <c r="E1379" s="16">
        <v>403</v>
      </c>
      <c r="F1379" s="16" t="s">
        <v>153</v>
      </c>
      <c r="G1379" s="16">
        <f t="shared" si="60"/>
        <v>4.7151000000000005</v>
      </c>
      <c r="H1379" s="40">
        <v>-19.41</v>
      </c>
      <c r="I1379" s="40">
        <v>-40.06</v>
      </c>
      <c r="J1379" s="16">
        <v>15</v>
      </c>
      <c r="K1379" s="16">
        <v>40.700000000000003</v>
      </c>
      <c r="L1379" s="16" t="s">
        <v>151</v>
      </c>
      <c r="M1379" s="82"/>
    </row>
    <row r="1380" spans="1:13" x14ac:dyDescent="0.2">
      <c r="A1380" s="28" t="s">
        <v>249</v>
      </c>
      <c r="B1380" s="28" t="s">
        <v>153</v>
      </c>
      <c r="C1380" s="28">
        <v>1.3100000000000001E-2</v>
      </c>
      <c r="D1380" s="31">
        <v>42434.791666666664</v>
      </c>
      <c r="E1380" s="16">
        <v>403</v>
      </c>
      <c r="F1380" s="16" t="s">
        <v>153</v>
      </c>
      <c r="G1380" s="16">
        <f t="shared" si="60"/>
        <v>5.2793000000000001</v>
      </c>
      <c r="H1380" s="40">
        <v>-19.41</v>
      </c>
      <c r="I1380" s="40">
        <v>-40.06</v>
      </c>
      <c r="J1380" s="16">
        <v>15</v>
      </c>
      <c r="K1380" s="16">
        <v>40.700000000000003</v>
      </c>
      <c r="L1380" s="16" t="s">
        <v>151</v>
      </c>
      <c r="M1380" s="82"/>
    </row>
    <row r="1381" spans="1:13" x14ac:dyDescent="0.2">
      <c r="A1381" s="28" t="s">
        <v>249</v>
      </c>
      <c r="B1381" s="28" t="s">
        <v>153</v>
      </c>
      <c r="C1381" s="28">
        <v>1.37E-2</v>
      </c>
      <c r="D1381" s="31">
        <v>42430.291666666664</v>
      </c>
      <c r="E1381" s="16">
        <v>403</v>
      </c>
      <c r="F1381" s="16" t="s">
        <v>153</v>
      </c>
      <c r="G1381" s="16">
        <f t="shared" si="60"/>
        <v>5.5211000000000006</v>
      </c>
      <c r="H1381" s="40">
        <v>-19.41</v>
      </c>
      <c r="I1381" s="40">
        <v>-40.06</v>
      </c>
      <c r="J1381" s="16">
        <v>15</v>
      </c>
      <c r="K1381" s="16">
        <v>40.700000000000003</v>
      </c>
      <c r="L1381" s="16" t="s">
        <v>151</v>
      </c>
      <c r="M1381" s="82"/>
    </row>
    <row r="1382" spans="1:13" x14ac:dyDescent="0.2">
      <c r="A1382" s="28" t="s">
        <v>249</v>
      </c>
      <c r="B1382" s="28" t="s">
        <v>153</v>
      </c>
      <c r="C1382" s="28">
        <v>1.41E-2</v>
      </c>
      <c r="D1382" s="31">
        <v>42437.791666666664</v>
      </c>
      <c r="E1382" s="16">
        <v>403</v>
      </c>
      <c r="F1382" s="16" t="s">
        <v>153</v>
      </c>
      <c r="G1382" s="16">
        <f t="shared" si="60"/>
        <v>5.6822999999999997</v>
      </c>
      <c r="H1382" s="40">
        <v>-19.41</v>
      </c>
      <c r="I1382" s="40">
        <v>-40.06</v>
      </c>
      <c r="J1382" s="16">
        <v>15</v>
      </c>
      <c r="K1382" s="16">
        <v>40.700000000000003</v>
      </c>
      <c r="L1382" s="16" t="s">
        <v>151</v>
      </c>
      <c r="M1382" s="82"/>
    </row>
    <row r="1383" spans="1:13" x14ac:dyDescent="0.2">
      <c r="A1383" s="28" t="s">
        <v>249</v>
      </c>
      <c r="B1383" s="28" t="s">
        <v>153</v>
      </c>
      <c r="C1383" s="28">
        <v>1.49E-2</v>
      </c>
      <c r="D1383" s="31">
        <v>42431.291666666664</v>
      </c>
      <c r="E1383" s="16">
        <v>403</v>
      </c>
      <c r="F1383" s="16" t="s">
        <v>153</v>
      </c>
      <c r="G1383" s="16">
        <f t="shared" si="60"/>
        <v>6.0046999999999997</v>
      </c>
      <c r="H1383" s="40">
        <v>-19.41</v>
      </c>
      <c r="I1383" s="40">
        <v>-40.06</v>
      </c>
      <c r="J1383" s="16">
        <v>15</v>
      </c>
      <c r="K1383" s="16">
        <v>40.700000000000003</v>
      </c>
      <c r="L1383" s="16" t="s">
        <v>151</v>
      </c>
      <c r="M1383" s="82"/>
    </row>
    <row r="1384" spans="1:13" x14ac:dyDescent="0.2">
      <c r="A1384" s="28" t="s">
        <v>249</v>
      </c>
      <c r="B1384" s="28" t="s">
        <v>153</v>
      </c>
      <c r="C1384" s="28">
        <v>1.67E-2</v>
      </c>
      <c r="D1384" s="31">
        <v>42433.291666666664</v>
      </c>
      <c r="E1384" s="16">
        <v>403</v>
      </c>
      <c r="F1384" s="16" t="s">
        <v>153</v>
      </c>
      <c r="G1384" s="16">
        <f t="shared" si="60"/>
        <v>6.7301000000000002</v>
      </c>
      <c r="H1384" s="40">
        <v>-19.41</v>
      </c>
      <c r="I1384" s="40">
        <v>-40.06</v>
      </c>
      <c r="J1384" s="16">
        <v>15</v>
      </c>
      <c r="K1384" s="16">
        <v>40.700000000000003</v>
      </c>
      <c r="L1384" s="16" t="s">
        <v>151</v>
      </c>
      <c r="M1384" s="82"/>
    </row>
    <row r="1385" spans="1:13" x14ac:dyDescent="0.2">
      <c r="A1385" s="28" t="s">
        <v>249</v>
      </c>
      <c r="B1385" s="28" t="s">
        <v>153</v>
      </c>
      <c r="C1385" s="28">
        <v>1.7500000000000002E-2</v>
      </c>
      <c r="D1385" s="31">
        <v>42432.791666666664</v>
      </c>
      <c r="E1385" s="16">
        <v>403</v>
      </c>
      <c r="F1385" s="16" t="s">
        <v>153</v>
      </c>
      <c r="G1385" s="16">
        <f t="shared" si="60"/>
        <v>7.0525000000000011</v>
      </c>
      <c r="H1385" s="40">
        <v>-19.41</v>
      </c>
      <c r="I1385" s="40">
        <v>-40.06</v>
      </c>
      <c r="J1385" s="16">
        <v>15</v>
      </c>
      <c r="K1385" s="16">
        <v>40.700000000000003</v>
      </c>
      <c r="L1385" s="16" t="s">
        <v>151</v>
      </c>
      <c r="M1385" s="82"/>
    </row>
    <row r="1386" spans="1:13" x14ac:dyDescent="0.2">
      <c r="A1386" s="28" t="s">
        <v>249</v>
      </c>
      <c r="B1386" s="28" t="s">
        <v>153</v>
      </c>
      <c r="C1386" s="28">
        <v>8.9999999999999993E-3</v>
      </c>
      <c r="D1386" s="31">
        <v>42400.291666666664</v>
      </c>
      <c r="E1386" s="16">
        <v>2337</v>
      </c>
      <c r="F1386" s="16" t="s">
        <v>153</v>
      </c>
      <c r="G1386" s="16">
        <f t="shared" si="60"/>
        <v>21.032999999999998</v>
      </c>
      <c r="H1386" s="40">
        <v>-19.649999999999999</v>
      </c>
      <c r="I1386" s="40">
        <v>-39.81</v>
      </c>
      <c r="J1386" s="16">
        <v>15</v>
      </c>
      <c r="K1386" s="16">
        <v>191.3</v>
      </c>
      <c r="L1386" s="16" t="s">
        <v>151</v>
      </c>
      <c r="M1386" s="82"/>
    </row>
    <row r="1387" spans="1:13" x14ac:dyDescent="0.2">
      <c r="A1387" s="28" t="s">
        <v>249</v>
      </c>
      <c r="B1387" s="28" t="s">
        <v>153</v>
      </c>
      <c r="C1387" s="28">
        <v>1.4E-2</v>
      </c>
      <c r="D1387" s="31">
        <v>42394.791666666664</v>
      </c>
      <c r="E1387" s="16">
        <v>2337</v>
      </c>
      <c r="F1387" s="16" t="s">
        <v>153</v>
      </c>
      <c r="G1387" s="16">
        <f t="shared" si="60"/>
        <v>32.718000000000004</v>
      </c>
      <c r="H1387" s="40">
        <v>-19.41</v>
      </c>
      <c r="I1387" s="40">
        <v>-40.06</v>
      </c>
      <c r="J1387" s="16">
        <v>15</v>
      </c>
      <c r="K1387" s="16">
        <v>191.3</v>
      </c>
      <c r="L1387" s="16" t="s">
        <v>151</v>
      </c>
      <c r="M1387" s="82"/>
    </row>
    <row r="1388" spans="1:13" x14ac:dyDescent="0.2">
      <c r="A1388" s="28" t="s">
        <v>249</v>
      </c>
      <c r="B1388" s="28" t="s">
        <v>153</v>
      </c>
      <c r="C1388" s="28">
        <v>2.1000000000000001E-2</v>
      </c>
      <c r="D1388" s="31">
        <v>42399.791666666664</v>
      </c>
      <c r="E1388" s="16">
        <v>2337</v>
      </c>
      <c r="F1388" s="16" t="s">
        <v>153</v>
      </c>
      <c r="G1388" s="16">
        <f t="shared" si="60"/>
        <v>49.077000000000005</v>
      </c>
      <c r="H1388" s="40">
        <v>-19.649999999999999</v>
      </c>
      <c r="I1388" s="40">
        <v>-39.81</v>
      </c>
      <c r="J1388" s="16">
        <v>15</v>
      </c>
      <c r="K1388" s="16">
        <v>191.3</v>
      </c>
      <c r="L1388" s="16" t="s">
        <v>151</v>
      </c>
      <c r="M1388" s="82"/>
    </row>
    <row r="1389" spans="1:13" x14ac:dyDescent="0.2">
      <c r="A1389" s="28" t="s">
        <v>249</v>
      </c>
      <c r="B1389" s="28" t="s">
        <v>153</v>
      </c>
      <c r="C1389" s="28">
        <v>2.8299999999999999E-2</v>
      </c>
      <c r="D1389" s="31">
        <v>42396.291666666664</v>
      </c>
      <c r="E1389" s="16">
        <v>2337</v>
      </c>
      <c r="F1389" s="16" t="s">
        <v>153</v>
      </c>
      <c r="G1389" s="16">
        <f t="shared" si="60"/>
        <v>66.137100000000004</v>
      </c>
      <c r="H1389" s="40">
        <v>-19.41</v>
      </c>
      <c r="I1389" s="40">
        <v>-40.06</v>
      </c>
      <c r="J1389" s="16">
        <v>15</v>
      </c>
      <c r="K1389" s="16">
        <v>191.3</v>
      </c>
      <c r="L1389" s="16" t="s">
        <v>151</v>
      </c>
      <c r="M1389" s="82"/>
    </row>
    <row r="1390" spans="1:13" x14ac:dyDescent="0.2">
      <c r="A1390" s="28" t="s">
        <v>249</v>
      </c>
      <c r="B1390" s="28" t="s">
        <v>153</v>
      </c>
      <c r="C1390" s="28">
        <v>3.2500000000000001E-2</v>
      </c>
      <c r="D1390" s="31">
        <v>42397.791666666664</v>
      </c>
      <c r="E1390" s="16">
        <v>2337</v>
      </c>
      <c r="F1390" s="16" t="s">
        <v>153</v>
      </c>
      <c r="G1390" s="16">
        <f t="shared" si="60"/>
        <v>75.952500000000001</v>
      </c>
      <c r="H1390" s="40">
        <v>-19.649999999999999</v>
      </c>
      <c r="I1390" s="40">
        <v>-39.81</v>
      </c>
      <c r="J1390" s="16">
        <v>15</v>
      </c>
      <c r="K1390" s="16">
        <v>191.3</v>
      </c>
      <c r="L1390" s="16" t="s">
        <v>151</v>
      </c>
      <c r="M1390" s="82"/>
    </row>
    <row r="1391" spans="1:13" x14ac:dyDescent="0.2">
      <c r="A1391" s="28" t="s">
        <v>249</v>
      </c>
      <c r="B1391" s="28" t="s">
        <v>153</v>
      </c>
      <c r="C1391" s="28">
        <v>3.5900000000000001E-2</v>
      </c>
      <c r="D1391" s="31">
        <v>42396.791666666664</v>
      </c>
      <c r="E1391" s="16">
        <v>2337</v>
      </c>
      <c r="F1391" s="16" t="s">
        <v>153</v>
      </c>
      <c r="G1391" s="16">
        <f t="shared" si="60"/>
        <v>83.898300000000006</v>
      </c>
      <c r="H1391" s="40">
        <v>-19.41</v>
      </c>
      <c r="I1391" s="40">
        <v>-40.06</v>
      </c>
      <c r="J1391" s="16">
        <v>15</v>
      </c>
      <c r="K1391" s="16">
        <v>191.3</v>
      </c>
      <c r="L1391" s="16" t="s">
        <v>151</v>
      </c>
      <c r="M1391" s="82"/>
    </row>
    <row r="1392" spans="1:13" x14ac:dyDescent="0.2">
      <c r="A1392" s="28" t="s">
        <v>249</v>
      </c>
      <c r="B1392" s="28" t="s">
        <v>153</v>
      </c>
      <c r="C1392" s="28">
        <v>4.65E-2</v>
      </c>
      <c r="D1392" s="31">
        <v>42395.291666666664</v>
      </c>
      <c r="E1392" s="16">
        <v>2337</v>
      </c>
      <c r="F1392" s="16" t="s">
        <v>153</v>
      </c>
      <c r="G1392" s="16">
        <f t="shared" si="60"/>
        <v>108.6705</v>
      </c>
      <c r="H1392" s="40">
        <v>-19.41</v>
      </c>
      <c r="I1392" s="40">
        <v>-40.06</v>
      </c>
      <c r="J1392" s="16">
        <v>15</v>
      </c>
      <c r="K1392" s="16">
        <v>191.3</v>
      </c>
      <c r="L1392" s="16" t="s">
        <v>151</v>
      </c>
      <c r="M1392" s="82"/>
    </row>
    <row r="1393" spans="1:13" x14ac:dyDescent="0.2">
      <c r="A1393" s="28" t="s">
        <v>249</v>
      </c>
      <c r="B1393" s="28" t="s">
        <v>153</v>
      </c>
      <c r="C1393" s="28">
        <v>6.2E-2</v>
      </c>
      <c r="D1393" s="31">
        <v>42395.791666666664</v>
      </c>
      <c r="E1393" s="16">
        <v>2337</v>
      </c>
      <c r="F1393" s="16" t="s">
        <v>153</v>
      </c>
      <c r="G1393" s="16">
        <f t="shared" si="60"/>
        <v>144.89400000000001</v>
      </c>
      <c r="H1393" s="40">
        <v>-19.41</v>
      </c>
      <c r="I1393" s="40">
        <v>-40.06</v>
      </c>
      <c r="J1393" s="16">
        <v>15</v>
      </c>
      <c r="K1393" s="16">
        <v>191.3</v>
      </c>
      <c r="L1393" s="16" t="s">
        <v>151</v>
      </c>
      <c r="M1393" s="82"/>
    </row>
    <row r="1394" spans="1:13" x14ac:dyDescent="0.2">
      <c r="A1394" s="28" t="s">
        <v>249</v>
      </c>
      <c r="B1394" s="28" t="s">
        <v>153</v>
      </c>
      <c r="C1394" s="28">
        <v>8.3299999999999999E-2</v>
      </c>
      <c r="D1394" s="31">
        <v>42394.291666666664</v>
      </c>
      <c r="E1394" s="16">
        <v>2337</v>
      </c>
      <c r="F1394" s="16" t="s">
        <v>153</v>
      </c>
      <c r="G1394" s="16">
        <f t="shared" si="60"/>
        <v>194.6721</v>
      </c>
      <c r="H1394" s="40">
        <v>-19.41</v>
      </c>
      <c r="I1394" s="40">
        <v>-40.06</v>
      </c>
      <c r="J1394" s="16">
        <v>15</v>
      </c>
      <c r="K1394" s="16">
        <v>191.3</v>
      </c>
      <c r="L1394" s="16" t="s">
        <v>151</v>
      </c>
      <c r="M1394" s="82"/>
    </row>
    <row r="1395" spans="1:13" x14ac:dyDescent="0.2">
      <c r="A1395" s="28" t="s">
        <v>274</v>
      </c>
      <c r="B1395" s="28">
        <v>2E-3</v>
      </c>
      <c r="C1395" s="28" t="s">
        <v>153</v>
      </c>
      <c r="D1395" s="31">
        <v>42471.291666666664</v>
      </c>
      <c r="E1395" s="28">
        <v>240</v>
      </c>
      <c r="F1395" s="16">
        <f t="shared" ref="F1395:F1434" si="61">B1395*E1395</f>
        <v>0.48</v>
      </c>
      <c r="G1395" s="16" t="s">
        <v>153</v>
      </c>
      <c r="H1395" s="40">
        <v>-19.649999999999999</v>
      </c>
      <c r="I1395" s="40">
        <v>-39.81</v>
      </c>
      <c r="J1395" s="16">
        <v>0</v>
      </c>
      <c r="K1395" s="16">
        <v>26.5</v>
      </c>
      <c r="L1395" s="16" t="s">
        <v>152</v>
      </c>
      <c r="M1395" s="82"/>
    </row>
    <row r="1396" spans="1:13" x14ac:dyDescent="0.2">
      <c r="A1396" s="28" t="s">
        <v>274</v>
      </c>
      <c r="B1396" s="28">
        <v>2.2000000000000001E-3</v>
      </c>
      <c r="C1396" s="28" t="s">
        <v>153</v>
      </c>
      <c r="D1396" s="31">
        <v>42489.291666666664</v>
      </c>
      <c r="E1396" s="28">
        <v>240</v>
      </c>
      <c r="F1396" s="16">
        <f t="shared" si="61"/>
        <v>0.52800000000000002</v>
      </c>
      <c r="G1396" s="16" t="s">
        <v>153</v>
      </c>
      <c r="H1396" s="40">
        <v>-19.649999999999999</v>
      </c>
      <c r="I1396" s="40">
        <v>-39.81</v>
      </c>
      <c r="J1396" s="16">
        <v>0</v>
      </c>
      <c r="K1396" s="16">
        <v>26.5</v>
      </c>
      <c r="L1396" s="16" t="s">
        <v>152</v>
      </c>
      <c r="M1396" s="82"/>
    </row>
    <row r="1397" spans="1:13" x14ac:dyDescent="0.2">
      <c r="A1397" s="28" t="s">
        <v>274</v>
      </c>
      <c r="B1397" s="28">
        <v>2.3999999999999998E-3</v>
      </c>
      <c r="C1397" s="28" t="s">
        <v>153</v>
      </c>
      <c r="D1397" s="31">
        <v>42468.791666666664</v>
      </c>
      <c r="E1397" s="28">
        <v>240</v>
      </c>
      <c r="F1397" s="16">
        <f t="shared" si="61"/>
        <v>0.57599999999999996</v>
      </c>
      <c r="G1397" s="16" t="s">
        <v>153</v>
      </c>
      <c r="H1397" s="40">
        <v>-19.649999999999999</v>
      </c>
      <c r="I1397" s="40">
        <v>-39.81</v>
      </c>
      <c r="J1397" s="16">
        <v>0</v>
      </c>
      <c r="K1397" s="16">
        <v>26.5</v>
      </c>
      <c r="L1397" s="16" t="s">
        <v>152</v>
      </c>
      <c r="M1397" s="82"/>
    </row>
    <row r="1398" spans="1:13" x14ac:dyDescent="0.2">
      <c r="A1398" s="28" t="s">
        <v>274</v>
      </c>
      <c r="B1398" s="28">
        <v>2.3999999999999998E-3</v>
      </c>
      <c r="C1398" s="28" t="s">
        <v>153</v>
      </c>
      <c r="D1398" s="31">
        <v>42483.791666666664</v>
      </c>
      <c r="E1398" s="28">
        <v>240</v>
      </c>
      <c r="F1398" s="16">
        <f t="shared" si="61"/>
        <v>0.57599999999999996</v>
      </c>
      <c r="G1398" s="16" t="s">
        <v>153</v>
      </c>
      <c r="H1398" s="40">
        <v>-19.649999999999999</v>
      </c>
      <c r="I1398" s="40">
        <v>-39.81</v>
      </c>
      <c r="J1398" s="16">
        <v>0</v>
      </c>
      <c r="K1398" s="16">
        <v>26.5</v>
      </c>
      <c r="L1398" s="16" t="s">
        <v>152</v>
      </c>
      <c r="M1398" s="82"/>
    </row>
    <row r="1399" spans="1:13" x14ac:dyDescent="0.2">
      <c r="A1399" s="28" t="s">
        <v>274</v>
      </c>
      <c r="B1399" s="28">
        <v>2.3999999999999998E-3</v>
      </c>
      <c r="C1399" s="28" t="s">
        <v>153</v>
      </c>
      <c r="D1399" s="31">
        <v>42484.291666666664</v>
      </c>
      <c r="E1399" s="28">
        <v>240</v>
      </c>
      <c r="F1399" s="16">
        <f t="shared" si="61"/>
        <v>0.57599999999999996</v>
      </c>
      <c r="G1399" s="16" t="s">
        <v>153</v>
      </c>
      <c r="H1399" s="40">
        <v>-19.649999999999999</v>
      </c>
      <c r="I1399" s="40">
        <v>-39.81</v>
      </c>
      <c r="J1399" s="16">
        <v>0</v>
      </c>
      <c r="K1399" s="16">
        <v>26.5</v>
      </c>
      <c r="L1399" s="16" t="s">
        <v>152</v>
      </c>
      <c r="M1399" s="82"/>
    </row>
    <row r="1400" spans="1:13" x14ac:dyDescent="0.2">
      <c r="A1400" s="28" t="s">
        <v>274</v>
      </c>
      <c r="B1400" s="28">
        <v>2.5999999999999999E-3</v>
      </c>
      <c r="C1400" s="28" t="s">
        <v>153</v>
      </c>
      <c r="D1400" s="31">
        <v>42473.291666666664</v>
      </c>
      <c r="E1400" s="28">
        <v>240</v>
      </c>
      <c r="F1400" s="16">
        <f t="shared" si="61"/>
        <v>0.624</v>
      </c>
      <c r="G1400" s="16" t="s">
        <v>153</v>
      </c>
      <c r="H1400" s="40">
        <v>-19.649999999999999</v>
      </c>
      <c r="I1400" s="40">
        <v>-39.81</v>
      </c>
      <c r="J1400" s="16">
        <v>0</v>
      </c>
      <c r="K1400" s="16">
        <v>26.5</v>
      </c>
      <c r="L1400" s="16" t="s">
        <v>152</v>
      </c>
      <c r="M1400" s="82"/>
    </row>
    <row r="1401" spans="1:13" x14ac:dyDescent="0.2">
      <c r="A1401" s="28" t="s">
        <v>274</v>
      </c>
      <c r="B1401" s="28">
        <v>2.8E-3</v>
      </c>
      <c r="C1401" s="28" t="s">
        <v>153</v>
      </c>
      <c r="D1401" s="31">
        <v>42469.791666666664</v>
      </c>
      <c r="E1401" s="28">
        <v>240</v>
      </c>
      <c r="F1401" s="16">
        <f t="shared" si="61"/>
        <v>0.67200000000000004</v>
      </c>
      <c r="G1401" s="16" t="s">
        <v>153</v>
      </c>
      <c r="H1401" s="40">
        <v>-19.649999999999999</v>
      </c>
      <c r="I1401" s="40">
        <v>-39.81</v>
      </c>
      <c r="J1401" s="16">
        <v>0</v>
      </c>
      <c r="K1401" s="16">
        <v>26.5</v>
      </c>
      <c r="L1401" s="16" t="s">
        <v>152</v>
      </c>
      <c r="M1401" s="82"/>
    </row>
    <row r="1402" spans="1:13" x14ac:dyDescent="0.2">
      <c r="A1402" s="28" t="s">
        <v>274</v>
      </c>
      <c r="B1402" s="28">
        <v>2.8E-3</v>
      </c>
      <c r="C1402" s="28" t="s">
        <v>153</v>
      </c>
      <c r="D1402" s="31">
        <v>42471.791666666664</v>
      </c>
      <c r="E1402" s="28">
        <v>240</v>
      </c>
      <c r="F1402" s="16">
        <f t="shared" si="61"/>
        <v>0.67200000000000004</v>
      </c>
      <c r="G1402" s="16" t="s">
        <v>153</v>
      </c>
      <c r="H1402" s="40">
        <v>-19.649999999999999</v>
      </c>
      <c r="I1402" s="40">
        <v>-39.81</v>
      </c>
      <c r="J1402" s="16">
        <v>0</v>
      </c>
      <c r="K1402" s="16">
        <v>26.5</v>
      </c>
      <c r="L1402" s="16" t="s">
        <v>152</v>
      </c>
      <c r="M1402" s="82"/>
    </row>
    <row r="1403" spans="1:13" x14ac:dyDescent="0.2">
      <c r="A1403" s="28" t="s">
        <v>274</v>
      </c>
      <c r="B1403" s="28">
        <v>3.0000000000000001E-3</v>
      </c>
      <c r="C1403" s="28" t="s">
        <v>153</v>
      </c>
      <c r="D1403" s="31">
        <v>42490.291666666664</v>
      </c>
      <c r="E1403" s="28">
        <v>240</v>
      </c>
      <c r="F1403" s="16">
        <f t="shared" si="61"/>
        <v>0.72</v>
      </c>
      <c r="G1403" s="16" t="s">
        <v>153</v>
      </c>
      <c r="H1403" s="40">
        <v>-19.649999999999999</v>
      </c>
      <c r="I1403" s="40">
        <v>-39.81</v>
      </c>
      <c r="J1403" s="16">
        <v>0</v>
      </c>
      <c r="K1403" s="16">
        <v>26.5</v>
      </c>
      <c r="L1403" s="16" t="s">
        <v>152</v>
      </c>
      <c r="M1403" s="82"/>
    </row>
    <row r="1404" spans="1:13" x14ac:dyDescent="0.2">
      <c r="A1404" s="28" t="s">
        <v>274</v>
      </c>
      <c r="B1404" s="28">
        <v>3.2000000000000002E-3</v>
      </c>
      <c r="C1404" s="28" t="s">
        <v>153</v>
      </c>
      <c r="D1404" s="31">
        <v>42483.291666666664</v>
      </c>
      <c r="E1404" s="28">
        <v>240</v>
      </c>
      <c r="F1404" s="16">
        <f t="shared" si="61"/>
        <v>0.76800000000000002</v>
      </c>
      <c r="G1404" s="16" t="s">
        <v>153</v>
      </c>
      <c r="H1404" s="40">
        <v>-19.649999999999999</v>
      </c>
      <c r="I1404" s="40">
        <v>-39.81</v>
      </c>
      <c r="J1404" s="16">
        <v>0</v>
      </c>
      <c r="K1404" s="16">
        <v>26.5</v>
      </c>
      <c r="L1404" s="16" t="s">
        <v>152</v>
      </c>
      <c r="M1404" s="82"/>
    </row>
    <row r="1405" spans="1:13" x14ac:dyDescent="0.2">
      <c r="A1405" s="28" t="s">
        <v>274</v>
      </c>
      <c r="B1405" s="28">
        <v>2E-3</v>
      </c>
      <c r="C1405" s="28">
        <v>8.0000000000000002E-3</v>
      </c>
      <c r="D1405" s="31">
        <v>42443.291666666664</v>
      </c>
      <c r="E1405" s="16">
        <v>403</v>
      </c>
      <c r="F1405" s="16">
        <f t="shared" si="61"/>
        <v>0.80600000000000005</v>
      </c>
      <c r="G1405" s="16">
        <f>E1405*C1405</f>
        <v>3.2240000000000002</v>
      </c>
      <c r="H1405" s="40">
        <v>-19.649999999999999</v>
      </c>
      <c r="I1405" s="40">
        <v>-39.81</v>
      </c>
      <c r="J1405" s="16">
        <v>0</v>
      </c>
      <c r="K1405" s="16">
        <v>40.700000000000003</v>
      </c>
      <c r="L1405" s="16" t="s">
        <v>151</v>
      </c>
      <c r="M1405" s="82"/>
    </row>
    <row r="1406" spans="1:13" x14ac:dyDescent="0.2">
      <c r="A1406" s="28" t="s">
        <v>274</v>
      </c>
      <c r="B1406" s="28">
        <v>2E-3</v>
      </c>
      <c r="C1406" s="28">
        <v>8.0000000000000002E-3</v>
      </c>
      <c r="D1406" s="31">
        <v>42444.291666666664</v>
      </c>
      <c r="E1406" s="16">
        <v>403</v>
      </c>
      <c r="F1406" s="16">
        <f t="shared" si="61"/>
        <v>0.80600000000000005</v>
      </c>
      <c r="G1406" s="16">
        <f>E1406*C1406</f>
        <v>3.2240000000000002</v>
      </c>
      <c r="H1406" s="40">
        <v>-19.649999999999999</v>
      </c>
      <c r="I1406" s="40">
        <v>-39.81</v>
      </c>
      <c r="J1406" s="16">
        <v>0</v>
      </c>
      <c r="K1406" s="16">
        <v>40.700000000000003</v>
      </c>
      <c r="L1406" s="16" t="s">
        <v>151</v>
      </c>
      <c r="M1406" s="82"/>
    </row>
    <row r="1407" spans="1:13" x14ac:dyDescent="0.2">
      <c r="A1407" s="28" t="s">
        <v>274</v>
      </c>
      <c r="B1407" s="28">
        <v>2E-3</v>
      </c>
      <c r="C1407" s="28">
        <v>8.0000000000000002E-3</v>
      </c>
      <c r="D1407" s="31">
        <v>42446.291666666664</v>
      </c>
      <c r="E1407" s="16">
        <v>403</v>
      </c>
      <c r="F1407" s="16">
        <f t="shared" si="61"/>
        <v>0.80600000000000005</v>
      </c>
      <c r="G1407" s="16">
        <f>E1407*C1407</f>
        <v>3.2240000000000002</v>
      </c>
      <c r="H1407" s="40">
        <v>-19.649999999999999</v>
      </c>
      <c r="I1407" s="40">
        <v>-39.81</v>
      </c>
      <c r="J1407" s="16">
        <v>0</v>
      </c>
      <c r="K1407" s="16">
        <v>40.700000000000003</v>
      </c>
      <c r="L1407" s="16" t="s">
        <v>151</v>
      </c>
      <c r="M1407" s="82"/>
    </row>
    <row r="1408" spans="1:13" x14ac:dyDescent="0.2">
      <c r="A1408" s="28" t="s">
        <v>274</v>
      </c>
      <c r="B1408" s="28">
        <v>2E-3</v>
      </c>
      <c r="C1408" s="28" t="s">
        <v>153</v>
      </c>
      <c r="D1408" s="31">
        <v>42454.791666666664</v>
      </c>
      <c r="E1408" s="16">
        <v>403</v>
      </c>
      <c r="F1408" s="16">
        <f t="shared" si="61"/>
        <v>0.80600000000000005</v>
      </c>
      <c r="G1408" s="16" t="s">
        <v>153</v>
      </c>
      <c r="H1408" s="40">
        <v>-19.649999999999999</v>
      </c>
      <c r="I1408" s="40">
        <v>-39.81</v>
      </c>
      <c r="J1408" s="16">
        <v>0</v>
      </c>
      <c r="K1408" s="16">
        <v>40.700000000000003</v>
      </c>
      <c r="L1408" s="16" t="s">
        <v>151</v>
      </c>
      <c r="M1408" s="82"/>
    </row>
    <row r="1409" spans="1:13" x14ac:dyDescent="0.2">
      <c r="A1409" s="28" t="s">
        <v>274</v>
      </c>
      <c r="B1409" s="28">
        <v>2E-3</v>
      </c>
      <c r="C1409" s="28" t="s">
        <v>153</v>
      </c>
      <c r="D1409" s="31">
        <v>42460.791666666664</v>
      </c>
      <c r="E1409" s="16">
        <v>403</v>
      </c>
      <c r="F1409" s="16">
        <f t="shared" si="61"/>
        <v>0.80600000000000005</v>
      </c>
      <c r="G1409" s="16" t="s">
        <v>153</v>
      </c>
      <c r="H1409" s="40">
        <v>-19.649999999999999</v>
      </c>
      <c r="I1409" s="40">
        <v>-39.81</v>
      </c>
      <c r="J1409" s="16">
        <v>0</v>
      </c>
      <c r="K1409" s="16">
        <v>40.700000000000003</v>
      </c>
      <c r="L1409" s="16" t="s">
        <v>151</v>
      </c>
      <c r="M1409" s="82"/>
    </row>
    <row r="1410" spans="1:13" x14ac:dyDescent="0.2">
      <c r="A1410" s="28" t="s">
        <v>274</v>
      </c>
      <c r="B1410" s="28">
        <v>2E-3</v>
      </c>
      <c r="C1410" s="28" t="s">
        <v>153</v>
      </c>
      <c r="D1410" s="31">
        <v>42449.291666666664</v>
      </c>
      <c r="E1410" s="16">
        <v>403</v>
      </c>
      <c r="F1410" s="16">
        <f t="shared" si="61"/>
        <v>0.80600000000000005</v>
      </c>
      <c r="G1410" s="16" t="s">
        <v>153</v>
      </c>
      <c r="H1410" s="40">
        <v>-19.649999999999999</v>
      </c>
      <c r="I1410" s="40">
        <v>-39.81</v>
      </c>
      <c r="J1410" s="16">
        <v>0</v>
      </c>
      <c r="K1410" s="16">
        <v>40.700000000000003</v>
      </c>
      <c r="L1410" s="16" t="s">
        <v>151</v>
      </c>
      <c r="M1410" s="82"/>
    </row>
    <row r="1411" spans="1:13" x14ac:dyDescent="0.2">
      <c r="A1411" s="28" t="s">
        <v>274</v>
      </c>
      <c r="B1411" s="28">
        <v>2E-3</v>
      </c>
      <c r="C1411" s="28" t="s">
        <v>153</v>
      </c>
      <c r="D1411" s="31">
        <v>42440.791666666664</v>
      </c>
      <c r="E1411" s="16">
        <v>403</v>
      </c>
      <c r="F1411" s="16">
        <f t="shared" si="61"/>
        <v>0.80600000000000005</v>
      </c>
      <c r="G1411" s="16" t="s">
        <v>153</v>
      </c>
      <c r="H1411" s="40">
        <v>-19.649999999999999</v>
      </c>
      <c r="I1411" s="40">
        <v>-39.81</v>
      </c>
      <c r="J1411" s="16">
        <v>0</v>
      </c>
      <c r="K1411" s="16">
        <v>40.700000000000003</v>
      </c>
      <c r="L1411" s="16" t="s">
        <v>151</v>
      </c>
      <c r="M1411" s="82"/>
    </row>
    <row r="1412" spans="1:13" x14ac:dyDescent="0.2">
      <c r="A1412" s="28" t="s">
        <v>274</v>
      </c>
      <c r="B1412" s="28">
        <v>3.3999999999999998E-3</v>
      </c>
      <c r="C1412" s="28" t="s">
        <v>153</v>
      </c>
      <c r="D1412" s="31">
        <v>42481.791666666664</v>
      </c>
      <c r="E1412" s="28">
        <v>240</v>
      </c>
      <c r="F1412" s="16">
        <f t="shared" si="61"/>
        <v>0.81599999999999995</v>
      </c>
      <c r="G1412" s="16" t="s">
        <v>153</v>
      </c>
      <c r="H1412" s="40">
        <v>-19.649999999999999</v>
      </c>
      <c r="I1412" s="40">
        <v>-39.81</v>
      </c>
      <c r="J1412" s="16">
        <v>0</v>
      </c>
      <c r="K1412" s="16">
        <v>26.5</v>
      </c>
      <c r="L1412" s="16" t="s">
        <v>152</v>
      </c>
      <c r="M1412" s="82"/>
    </row>
    <row r="1413" spans="1:13" x14ac:dyDescent="0.2">
      <c r="A1413" s="28" t="s">
        <v>274</v>
      </c>
      <c r="B1413" s="28">
        <v>3.3999999999999998E-3</v>
      </c>
      <c r="C1413" s="28" t="s">
        <v>153</v>
      </c>
      <c r="D1413" s="31">
        <v>42490.791666666664</v>
      </c>
      <c r="E1413" s="28">
        <v>240</v>
      </c>
      <c r="F1413" s="16">
        <f t="shared" si="61"/>
        <v>0.81599999999999995</v>
      </c>
      <c r="G1413" s="16" t="s">
        <v>153</v>
      </c>
      <c r="H1413" s="40">
        <v>-19.649999999999999</v>
      </c>
      <c r="I1413" s="40">
        <v>-39.81</v>
      </c>
      <c r="J1413" s="16">
        <v>0</v>
      </c>
      <c r="K1413" s="16">
        <v>26.5</v>
      </c>
      <c r="L1413" s="16" t="s">
        <v>152</v>
      </c>
      <c r="M1413" s="82"/>
    </row>
    <row r="1414" spans="1:13" x14ac:dyDescent="0.2">
      <c r="A1414" s="28" t="s">
        <v>274</v>
      </c>
      <c r="B1414" s="28">
        <v>2.2000000000000001E-3</v>
      </c>
      <c r="C1414" s="28" t="s">
        <v>153</v>
      </c>
      <c r="D1414" s="31">
        <v>42451.291666666664</v>
      </c>
      <c r="E1414" s="16">
        <v>403</v>
      </c>
      <c r="F1414" s="16">
        <f t="shared" si="61"/>
        <v>0.88660000000000005</v>
      </c>
      <c r="G1414" s="16" t="s">
        <v>153</v>
      </c>
      <c r="H1414" s="40">
        <v>-19.649999999999999</v>
      </c>
      <c r="I1414" s="40">
        <v>-39.81</v>
      </c>
      <c r="J1414" s="16">
        <v>0</v>
      </c>
      <c r="K1414" s="16">
        <v>40.700000000000003</v>
      </c>
      <c r="L1414" s="16" t="s">
        <v>151</v>
      </c>
      <c r="M1414" s="82"/>
    </row>
    <row r="1415" spans="1:13" x14ac:dyDescent="0.2">
      <c r="A1415" s="28" t="s">
        <v>274</v>
      </c>
      <c r="B1415" s="28">
        <v>2.2000000000000001E-3</v>
      </c>
      <c r="C1415" s="28" t="s">
        <v>153</v>
      </c>
      <c r="D1415" s="31">
        <v>42440.291666666664</v>
      </c>
      <c r="E1415" s="16">
        <v>403</v>
      </c>
      <c r="F1415" s="16">
        <f t="shared" si="61"/>
        <v>0.88660000000000005</v>
      </c>
      <c r="G1415" s="16" t="s">
        <v>153</v>
      </c>
      <c r="H1415" s="40">
        <v>-19.649999999999999</v>
      </c>
      <c r="I1415" s="40">
        <v>-39.81</v>
      </c>
      <c r="J1415" s="16">
        <v>0</v>
      </c>
      <c r="K1415" s="16">
        <v>40.700000000000003</v>
      </c>
      <c r="L1415" s="16" t="s">
        <v>151</v>
      </c>
      <c r="M1415" s="82"/>
    </row>
    <row r="1416" spans="1:13" x14ac:dyDescent="0.2">
      <c r="A1416" s="28" t="s">
        <v>274</v>
      </c>
      <c r="B1416" s="28">
        <v>3.8E-3</v>
      </c>
      <c r="C1416" s="28" t="s">
        <v>153</v>
      </c>
      <c r="D1416" s="31">
        <v>42481.291666666664</v>
      </c>
      <c r="E1416" s="28">
        <v>240</v>
      </c>
      <c r="F1416" s="16">
        <f t="shared" si="61"/>
        <v>0.91200000000000003</v>
      </c>
      <c r="G1416" s="16" t="s">
        <v>153</v>
      </c>
      <c r="H1416" s="40">
        <v>-19.649999999999999</v>
      </c>
      <c r="I1416" s="40">
        <v>-39.81</v>
      </c>
      <c r="J1416" s="16">
        <v>0</v>
      </c>
      <c r="K1416" s="16">
        <v>26.5</v>
      </c>
      <c r="L1416" s="16" t="s">
        <v>152</v>
      </c>
      <c r="M1416" s="82"/>
    </row>
    <row r="1417" spans="1:13" x14ac:dyDescent="0.2">
      <c r="A1417" s="28" t="s">
        <v>274</v>
      </c>
      <c r="B1417" s="28">
        <v>3.8E-3</v>
      </c>
      <c r="C1417" s="28" t="s">
        <v>153</v>
      </c>
      <c r="D1417" s="31">
        <v>42486.791666666664</v>
      </c>
      <c r="E1417" s="28">
        <v>240</v>
      </c>
      <c r="F1417" s="16">
        <f t="shared" si="61"/>
        <v>0.91200000000000003</v>
      </c>
      <c r="G1417" s="16" t="s">
        <v>153</v>
      </c>
      <c r="H1417" s="40">
        <v>-19.649999999999999</v>
      </c>
      <c r="I1417" s="40">
        <v>-39.81</v>
      </c>
      <c r="J1417" s="16">
        <v>0</v>
      </c>
      <c r="K1417" s="16">
        <v>26.5</v>
      </c>
      <c r="L1417" s="16" t="s">
        <v>152</v>
      </c>
      <c r="M1417" s="82"/>
    </row>
    <row r="1418" spans="1:13" x14ac:dyDescent="0.2">
      <c r="A1418" s="28" t="s">
        <v>274</v>
      </c>
      <c r="B1418" s="28">
        <v>4.0000000000000001E-3</v>
      </c>
      <c r="C1418" s="28" t="s">
        <v>153</v>
      </c>
      <c r="D1418" s="31">
        <v>42470.791666666664</v>
      </c>
      <c r="E1418" s="28">
        <v>240</v>
      </c>
      <c r="F1418" s="16">
        <f t="shared" si="61"/>
        <v>0.96</v>
      </c>
      <c r="G1418" s="16" t="s">
        <v>153</v>
      </c>
      <c r="H1418" s="40">
        <v>-19.649999999999999</v>
      </c>
      <c r="I1418" s="40">
        <v>-39.81</v>
      </c>
      <c r="J1418" s="16">
        <v>0</v>
      </c>
      <c r="K1418" s="16">
        <v>26.5</v>
      </c>
      <c r="L1418" s="16" t="s">
        <v>152</v>
      </c>
      <c r="M1418" s="82"/>
    </row>
    <row r="1419" spans="1:13" x14ac:dyDescent="0.2">
      <c r="A1419" s="28" t="s">
        <v>274</v>
      </c>
      <c r="B1419" s="28">
        <v>4.0000000000000001E-3</v>
      </c>
      <c r="C1419" s="28" t="s">
        <v>153</v>
      </c>
      <c r="D1419" s="31">
        <v>42489.791666666664</v>
      </c>
      <c r="E1419" s="28">
        <v>240</v>
      </c>
      <c r="F1419" s="16">
        <f t="shared" si="61"/>
        <v>0.96</v>
      </c>
      <c r="G1419" s="16" t="s">
        <v>153</v>
      </c>
      <c r="H1419" s="40">
        <v>-19.649999999999999</v>
      </c>
      <c r="I1419" s="40">
        <v>-39.81</v>
      </c>
      <c r="J1419" s="16">
        <v>0</v>
      </c>
      <c r="K1419" s="16">
        <v>26.5</v>
      </c>
      <c r="L1419" s="16" t="s">
        <v>152</v>
      </c>
      <c r="M1419" s="82"/>
    </row>
    <row r="1420" spans="1:13" x14ac:dyDescent="0.2">
      <c r="A1420" s="28" t="s">
        <v>274</v>
      </c>
      <c r="B1420" s="28">
        <v>4.1999999999999997E-3</v>
      </c>
      <c r="C1420" s="28" t="s">
        <v>153</v>
      </c>
      <c r="D1420" s="31">
        <v>42470.291666666664</v>
      </c>
      <c r="E1420" s="28">
        <v>240</v>
      </c>
      <c r="F1420" s="16">
        <f t="shared" si="61"/>
        <v>1.008</v>
      </c>
      <c r="G1420" s="16" t="s">
        <v>153</v>
      </c>
      <c r="H1420" s="40">
        <v>-19.649999999999999</v>
      </c>
      <c r="I1420" s="40">
        <v>-39.81</v>
      </c>
      <c r="J1420" s="16">
        <v>0</v>
      </c>
      <c r="K1420" s="16">
        <v>26.5</v>
      </c>
      <c r="L1420" s="16" t="s">
        <v>152</v>
      </c>
      <c r="M1420" s="82"/>
    </row>
    <row r="1421" spans="1:13" x14ac:dyDescent="0.2">
      <c r="A1421" s="28" t="s">
        <v>274</v>
      </c>
      <c r="B1421" s="28">
        <v>4.0000000000000001E-3</v>
      </c>
      <c r="C1421" s="28" t="s">
        <v>153</v>
      </c>
      <c r="D1421" s="31">
        <v>42491.791666666664</v>
      </c>
      <c r="E1421" s="28">
        <v>257</v>
      </c>
      <c r="F1421" s="16">
        <f t="shared" si="61"/>
        <v>1.028</v>
      </c>
      <c r="G1421" s="16" t="s">
        <v>153</v>
      </c>
      <c r="H1421" s="40">
        <v>-19.649999999999999</v>
      </c>
      <c r="I1421" s="40">
        <v>-39.81</v>
      </c>
      <c r="J1421" s="16">
        <v>0</v>
      </c>
      <c r="K1421" s="16">
        <v>45.9</v>
      </c>
      <c r="L1421" s="16" t="s">
        <v>152</v>
      </c>
      <c r="M1421" s="82"/>
    </row>
    <row r="1422" spans="1:13" x14ac:dyDescent="0.2">
      <c r="A1422" s="28" t="s">
        <v>274</v>
      </c>
      <c r="B1422" s="28">
        <v>2.5999999999999999E-3</v>
      </c>
      <c r="C1422" s="28" t="s">
        <v>153</v>
      </c>
      <c r="D1422" s="31">
        <v>42449.791666666664</v>
      </c>
      <c r="E1422" s="16">
        <v>403</v>
      </c>
      <c r="F1422" s="16">
        <f t="shared" si="61"/>
        <v>1.0477999999999998</v>
      </c>
      <c r="G1422" s="16" t="s">
        <v>153</v>
      </c>
      <c r="H1422" s="40">
        <v>-19.649999999999999</v>
      </c>
      <c r="I1422" s="40">
        <v>-39.81</v>
      </c>
      <c r="J1422" s="16">
        <v>0</v>
      </c>
      <c r="K1422" s="16">
        <v>40.700000000000003</v>
      </c>
      <c r="L1422" s="16" t="s">
        <v>151</v>
      </c>
      <c r="M1422" s="82"/>
    </row>
    <row r="1423" spans="1:13" x14ac:dyDescent="0.2">
      <c r="A1423" s="28" t="s">
        <v>274</v>
      </c>
      <c r="B1423" s="28">
        <v>2.8E-3</v>
      </c>
      <c r="C1423" s="28" t="s">
        <v>153</v>
      </c>
      <c r="D1423" s="31">
        <v>42449.291666666664</v>
      </c>
      <c r="E1423" s="16">
        <v>403</v>
      </c>
      <c r="F1423" s="16">
        <f t="shared" si="61"/>
        <v>1.1284000000000001</v>
      </c>
      <c r="G1423" s="16" t="s">
        <v>153</v>
      </c>
      <c r="H1423" s="40">
        <v>-19.649999999999999</v>
      </c>
      <c r="I1423" s="40">
        <v>-39.81</v>
      </c>
      <c r="J1423" s="16">
        <v>0</v>
      </c>
      <c r="K1423" s="16">
        <v>40.700000000000003</v>
      </c>
      <c r="L1423" s="16" t="s">
        <v>151</v>
      </c>
      <c r="M1423" s="82"/>
    </row>
    <row r="1424" spans="1:13" x14ac:dyDescent="0.2">
      <c r="A1424" s="28" t="s">
        <v>274</v>
      </c>
      <c r="B1424" s="28">
        <v>4.7999999999999996E-3</v>
      </c>
      <c r="C1424" s="28" t="s">
        <v>153</v>
      </c>
      <c r="D1424" s="31">
        <v>42477.791666666664</v>
      </c>
      <c r="E1424" s="28">
        <v>240</v>
      </c>
      <c r="F1424" s="16">
        <f t="shared" si="61"/>
        <v>1.1519999999999999</v>
      </c>
      <c r="G1424" s="16" t="s">
        <v>153</v>
      </c>
      <c r="H1424" s="40">
        <v>-19.649999999999999</v>
      </c>
      <c r="I1424" s="40">
        <v>-39.81</v>
      </c>
      <c r="J1424" s="16">
        <v>0</v>
      </c>
      <c r="K1424" s="16">
        <v>26.5</v>
      </c>
      <c r="L1424" s="16" t="s">
        <v>152</v>
      </c>
      <c r="M1424" s="82"/>
    </row>
    <row r="1425" spans="1:13" x14ac:dyDescent="0.2">
      <c r="A1425" s="28" t="s">
        <v>274</v>
      </c>
      <c r="B1425" s="28">
        <v>3.5999999999999999E-3</v>
      </c>
      <c r="C1425" s="28" t="s">
        <v>153</v>
      </c>
      <c r="D1425" s="31">
        <v>42442.291666666664</v>
      </c>
      <c r="E1425" s="16">
        <v>403</v>
      </c>
      <c r="F1425" s="16">
        <f t="shared" si="61"/>
        <v>1.4507999999999999</v>
      </c>
      <c r="G1425" s="16" t="s">
        <v>153</v>
      </c>
      <c r="H1425" s="40">
        <v>-19.649999999999999</v>
      </c>
      <c r="I1425" s="40">
        <v>-39.81</v>
      </c>
      <c r="J1425" s="16">
        <v>0</v>
      </c>
      <c r="K1425" s="16">
        <v>40.700000000000003</v>
      </c>
      <c r="L1425" s="16" t="s">
        <v>151</v>
      </c>
      <c r="M1425" s="82"/>
    </row>
    <row r="1426" spans="1:13" x14ac:dyDescent="0.2">
      <c r="A1426" s="28" t="s">
        <v>274</v>
      </c>
      <c r="B1426" s="28">
        <v>3.8E-3</v>
      </c>
      <c r="C1426" s="28" t="s">
        <v>153</v>
      </c>
      <c r="D1426" s="31">
        <v>42439.791666666664</v>
      </c>
      <c r="E1426" s="16">
        <v>403</v>
      </c>
      <c r="F1426" s="16">
        <f t="shared" si="61"/>
        <v>1.5314000000000001</v>
      </c>
      <c r="G1426" s="16" t="s">
        <v>153</v>
      </c>
      <c r="H1426" s="40">
        <v>-19.649999999999999</v>
      </c>
      <c r="I1426" s="40">
        <v>-39.81</v>
      </c>
      <c r="J1426" s="16">
        <v>0</v>
      </c>
      <c r="K1426" s="16">
        <v>40.700000000000003</v>
      </c>
      <c r="L1426" s="16" t="s">
        <v>151</v>
      </c>
      <c r="M1426" s="82"/>
    </row>
    <row r="1427" spans="1:13" x14ac:dyDescent="0.2">
      <c r="A1427" s="28" t="s">
        <v>274</v>
      </c>
      <c r="B1427" s="28">
        <v>9.4000000000000004E-3</v>
      </c>
      <c r="C1427" s="28">
        <v>8.6E-3</v>
      </c>
      <c r="D1427" s="31">
        <v>42487.291666666664</v>
      </c>
      <c r="E1427" s="28">
        <v>240</v>
      </c>
      <c r="F1427" s="16">
        <f t="shared" si="61"/>
        <v>2.2560000000000002</v>
      </c>
      <c r="G1427" s="16">
        <f t="shared" ref="G1427:G1453" si="62">E1427*C1427</f>
        <v>2.0640000000000001</v>
      </c>
      <c r="H1427" s="40">
        <v>-19.649999999999999</v>
      </c>
      <c r="I1427" s="40">
        <v>-39.81</v>
      </c>
      <c r="J1427" s="16">
        <v>0</v>
      </c>
      <c r="K1427" s="16">
        <v>26.5</v>
      </c>
      <c r="L1427" s="16" t="s">
        <v>152</v>
      </c>
      <c r="M1427" s="82"/>
    </row>
    <row r="1428" spans="1:13" x14ac:dyDescent="0.2">
      <c r="A1428" s="28" t="s">
        <v>274</v>
      </c>
      <c r="B1428" s="28">
        <v>6.6E-3</v>
      </c>
      <c r="C1428" s="28">
        <v>8.3999999999999995E-3</v>
      </c>
      <c r="D1428" s="31">
        <v>42453.291666666664</v>
      </c>
      <c r="E1428" s="16">
        <v>403</v>
      </c>
      <c r="F1428" s="16">
        <f t="shared" si="61"/>
        <v>2.6598000000000002</v>
      </c>
      <c r="G1428" s="16">
        <f t="shared" si="62"/>
        <v>3.3851999999999998</v>
      </c>
      <c r="H1428" s="40">
        <v>-19.649999999999999</v>
      </c>
      <c r="I1428" s="40">
        <v>-39.81</v>
      </c>
      <c r="J1428" s="16">
        <v>0</v>
      </c>
      <c r="K1428" s="16">
        <v>40.700000000000003</v>
      </c>
      <c r="L1428" s="16" t="s">
        <v>151</v>
      </c>
      <c r="M1428" s="82"/>
    </row>
    <row r="1429" spans="1:13" x14ac:dyDescent="0.2">
      <c r="A1429" s="28" t="s">
        <v>274</v>
      </c>
      <c r="B1429" s="28">
        <v>1.2E-2</v>
      </c>
      <c r="C1429" s="28">
        <v>1.12E-2</v>
      </c>
      <c r="D1429" s="31">
        <v>42485.791666666664</v>
      </c>
      <c r="E1429" s="28">
        <v>240</v>
      </c>
      <c r="F1429" s="16">
        <f t="shared" si="61"/>
        <v>2.88</v>
      </c>
      <c r="G1429" s="16">
        <f t="shared" si="62"/>
        <v>2.6880000000000002</v>
      </c>
      <c r="H1429" s="40">
        <v>-19.649999999999999</v>
      </c>
      <c r="I1429" s="40">
        <v>-39.81</v>
      </c>
      <c r="J1429" s="16">
        <v>0</v>
      </c>
      <c r="K1429" s="16">
        <v>26.5</v>
      </c>
      <c r="L1429" s="16" t="s">
        <v>152</v>
      </c>
      <c r="M1429" s="82"/>
    </row>
    <row r="1430" spans="1:13" x14ac:dyDescent="0.2">
      <c r="A1430" s="28" t="s">
        <v>274</v>
      </c>
      <c r="B1430" s="28">
        <v>7.0000000000000001E-3</v>
      </c>
      <c r="C1430" s="28">
        <v>6.4000000000000001E-2</v>
      </c>
      <c r="D1430" s="31">
        <v>42414.791666666664</v>
      </c>
      <c r="E1430" s="28">
        <v>552</v>
      </c>
      <c r="F1430" s="16">
        <f t="shared" si="61"/>
        <v>3.8639999999999999</v>
      </c>
      <c r="G1430" s="16">
        <f t="shared" si="62"/>
        <v>35.328000000000003</v>
      </c>
      <c r="H1430" s="40">
        <v>-19.649999999999999</v>
      </c>
      <c r="I1430" s="40">
        <v>-39.82</v>
      </c>
      <c r="J1430" s="16">
        <v>0</v>
      </c>
      <c r="K1430" s="16">
        <v>16.399999999999999</v>
      </c>
      <c r="L1430" s="16" t="s">
        <v>151</v>
      </c>
      <c r="M1430" s="82"/>
    </row>
    <row r="1431" spans="1:13" x14ac:dyDescent="0.2">
      <c r="A1431" s="28" t="s">
        <v>274</v>
      </c>
      <c r="B1431" s="28">
        <v>1.4E-2</v>
      </c>
      <c r="C1431" s="28">
        <v>5.6500000000000002E-2</v>
      </c>
      <c r="D1431" s="31">
        <v>42430.791666666664</v>
      </c>
      <c r="E1431" s="16">
        <v>403</v>
      </c>
      <c r="F1431" s="16">
        <f t="shared" si="61"/>
        <v>5.6420000000000003</v>
      </c>
      <c r="G1431" s="16">
        <f t="shared" si="62"/>
        <v>22.769500000000001</v>
      </c>
      <c r="H1431" s="40">
        <v>-19.649999999999999</v>
      </c>
      <c r="I1431" s="40">
        <v>-39.81</v>
      </c>
      <c r="J1431" s="16">
        <v>0</v>
      </c>
      <c r="K1431" s="16">
        <v>40.700000000000003</v>
      </c>
      <c r="L1431" s="16" t="s">
        <v>151</v>
      </c>
      <c r="M1431" s="82"/>
    </row>
    <row r="1432" spans="1:13" x14ac:dyDescent="0.2">
      <c r="A1432" s="28" t="s">
        <v>274</v>
      </c>
      <c r="B1432" s="28">
        <v>3.6400000000000002E-2</v>
      </c>
      <c r="C1432" s="28">
        <v>2.46E-2</v>
      </c>
      <c r="D1432" s="31">
        <v>42485.291666666664</v>
      </c>
      <c r="E1432" s="28">
        <v>240</v>
      </c>
      <c r="F1432" s="16">
        <f t="shared" si="61"/>
        <v>8.7360000000000007</v>
      </c>
      <c r="G1432" s="16">
        <f t="shared" si="62"/>
        <v>5.9039999999999999</v>
      </c>
      <c r="H1432" s="40">
        <v>-19.649999999999999</v>
      </c>
      <c r="I1432" s="40">
        <v>-39.81</v>
      </c>
      <c r="J1432" s="16">
        <v>0</v>
      </c>
      <c r="K1432" s="16">
        <v>26.5</v>
      </c>
      <c r="L1432" s="16" t="s">
        <v>152</v>
      </c>
      <c r="M1432" s="82"/>
    </row>
    <row r="1433" spans="1:13" x14ac:dyDescent="0.2">
      <c r="A1433" s="28" t="s">
        <v>274</v>
      </c>
      <c r="B1433" s="28">
        <v>0.01</v>
      </c>
      <c r="C1433" s="28">
        <v>2.6700000000000002E-2</v>
      </c>
      <c r="D1433" s="31">
        <v>42394.291666666664</v>
      </c>
      <c r="E1433" s="16">
        <v>2337</v>
      </c>
      <c r="F1433" s="16">
        <f t="shared" si="61"/>
        <v>23.37</v>
      </c>
      <c r="G1433" s="16">
        <f t="shared" si="62"/>
        <v>62.397900000000007</v>
      </c>
      <c r="H1433" s="40">
        <v>-19.649999999999999</v>
      </c>
      <c r="I1433" s="40">
        <v>-39.81</v>
      </c>
      <c r="J1433" s="16">
        <v>0</v>
      </c>
      <c r="K1433" s="16">
        <v>166.2</v>
      </c>
      <c r="L1433" s="16" t="s">
        <v>151</v>
      </c>
      <c r="M1433" s="82"/>
    </row>
    <row r="1434" spans="1:13" x14ac:dyDescent="0.2">
      <c r="A1434" s="28" t="s">
        <v>274</v>
      </c>
      <c r="B1434" s="28">
        <v>2.9000000000000001E-2</v>
      </c>
      <c r="C1434" s="28">
        <v>1.46E-2</v>
      </c>
      <c r="D1434" s="31">
        <v>42397.791666666664</v>
      </c>
      <c r="E1434" s="16">
        <v>2337</v>
      </c>
      <c r="F1434" s="16">
        <f t="shared" si="61"/>
        <v>67.77300000000001</v>
      </c>
      <c r="G1434" s="16">
        <f t="shared" si="62"/>
        <v>34.120199999999997</v>
      </c>
      <c r="H1434" s="40">
        <v>-19.649999999999999</v>
      </c>
      <c r="I1434" s="40">
        <v>-39.81</v>
      </c>
      <c r="J1434" s="16">
        <v>0</v>
      </c>
      <c r="K1434" s="16">
        <v>166.2</v>
      </c>
      <c r="L1434" s="16" t="s">
        <v>151</v>
      </c>
      <c r="M1434" s="82"/>
    </row>
    <row r="1435" spans="1:13" x14ac:dyDescent="0.2">
      <c r="A1435" s="28" t="s">
        <v>274</v>
      </c>
      <c r="B1435" s="28" t="s">
        <v>153</v>
      </c>
      <c r="C1435" s="28">
        <v>7.3000000000000001E-3</v>
      </c>
      <c r="D1435" s="31">
        <v>42431.791666666664</v>
      </c>
      <c r="E1435" s="16">
        <v>403</v>
      </c>
      <c r="F1435" s="16" t="s">
        <v>153</v>
      </c>
      <c r="G1435" s="16">
        <f t="shared" si="62"/>
        <v>2.9419</v>
      </c>
      <c r="H1435" s="40">
        <v>-19.649999999999999</v>
      </c>
      <c r="I1435" s="40">
        <v>-39.81</v>
      </c>
      <c r="J1435" s="16">
        <v>0</v>
      </c>
      <c r="K1435" s="16">
        <v>40.700000000000003</v>
      </c>
      <c r="L1435" s="16" t="s">
        <v>151</v>
      </c>
      <c r="M1435" s="82"/>
    </row>
    <row r="1436" spans="1:13" x14ac:dyDescent="0.2">
      <c r="A1436" s="28" t="s">
        <v>274</v>
      </c>
      <c r="B1436" s="28" t="s">
        <v>153</v>
      </c>
      <c r="C1436" s="28">
        <v>7.3000000000000001E-3</v>
      </c>
      <c r="D1436" s="31">
        <v>42438.791666666664</v>
      </c>
      <c r="E1436" s="16">
        <v>403</v>
      </c>
      <c r="F1436" s="16" t="s">
        <v>153</v>
      </c>
      <c r="G1436" s="16">
        <f t="shared" si="62"/>
        <v>2.9419</v>
      </c>
      <c r="H1436" s="40">
        <v>-19.649999999999999</v>
      </c>
      <c r="I1436" s="40">
        <v>-39.81</v>
      </c>
      <c r="J1436" s="16">
        <v>0</v>
      </c>
      <c r="K1436" s="16">
        <v>40.700000000000003</v>
      </c>
      <c r="L1436" s="16" t="s">
        <v>151</v>
      </c>
      <c r="M1436" s="82"/>
    </row>
    <row r="1437" spans="1:13" x14ac:dyDescent="0.2">
      <c r="A1437" s="28" t="s">
        <v>274</v>
      </c>
      <c r="B1437" s="28" t="s">
        <v>153</v>
      </c>
      <c r="C1437" s="28">
        <v>8.8999999999999999E-3</v>
      </c>
      <c r="D1437" s="31">
        <v>42437.791666666664</v>
      </c>
      <c r="E1437" s="16">
        <v>403</v>
      </c>
      <c r="F1437" s="16" t="s">
        <v>153</v>
      </c>
      <c r="G1437" s="16">
        <f t="shared" si="62"/>
        <v>3.5867</v>
      </c>
      <c r="H1437" s="40">
        <v>-19.649999999999999</v>
      </c>
      <c r="I1437" s="40">
        <v>-39.81</v>
      </c>
      <c r="J1437" s="16">
        <v>0</v>
      </c>
      <c r="K1437" s="16">
        <v>40.700000000000003</v>
      </c>
      <c r="L1437" s="16" t="s">
        <v>151</v>
      </c>
      <c r="M1437" s="82"/>
    </row>
    <row r="1438" spans="1:13" x14ac:dyDescent="0.2">
      <c r="A1438" s="28" t="s">
        <v>274</v>
      </c>
      <c r="B1438" s="28" t="s">
        <v>153</v>
      </c>
      <c r="C1438" s="28">
        <v>9.4000000000000004E-3</v>
      </c>
      <c r="D1438" s="31">
        <v>42438.291666666664</v>
      </c>
      <c r="E1438" s="16">
        <v>403</v>
      </c>
      <c r="F1438" s="16" t="s">
        <v>153</v>
      </c>
      <c r="G1438" s="16">
        <f t="shared" si="62"/>
        <v>3.7882000000000002</v>
      </c>
      <c r="H1438" s="40">
        <v>-19.649999999999999</v>
      </c>
      <c r="I1438" s="40">
        <v>-39.81</v>
      </c>
      <c r="J1438" s="16">
        <v>0</v>
      </c>
      <c r="K1438" s="16">
        <v>40.700000000000003</v>
      </c>
      <c r="L1438" s="16" t="s">
        <v>151</v>
      </c>
      <c r="M1438" s="82"/>
    </row>
    <row r="1439" spans="1:13" x14ac:dyDescent="0.2">
      <c r="A1439" s="28" t="s">
        <v>274</v>
      </c>
      <c r="B1439" s="28" t="s">
        <v>153</v>
      </c>
      <c r="C1439" s="28">
        <v>1.18E-2</v>
      </c>
      <c r="D1439" s="31">
        <v>42434.791666666664</v>
      </c>
      <c r="E1439" s="16">
        <v>403</v>
      </c>
      <c r="F1439" s="16" t="s">
        <v>153</v>
      </c>
      <c r="G1439" s="16">
        <f t="shared" si="62"/>
        <v>4.7553999999999998</v>
      </c>
      <c r="H1439" s="40">
        <v>-19.649999999999999</v>
      </c>
      <c r="I1439" s="40">
        <v>-39.81</v>
      </c>
      <c r="J1439" s="16">
        <v>0</v>
      </c>
      <c r="K1439" s="16">
        <v>40.700000000000003</v>
      </c>
      <c r="L1439" s="16" t="s">
        <v>151</v>
      </c>
      <c r="M1439" s="82"/>
    </row>
    <row r="1440" spans="1:13" x14ac:dyDescent="0.2">
      <c r="A1440" s="28" t="s">
        <v>274</v>
      </c>
      <c r="B1440" s="28" t="s">
        <v>153</v>
      </c>
      <c r="C1440" s="28">
        <v>1.37E-2</v>
      </c>
      <c r="D1440" s="31">
        <v>42430.291666666664</v>
      </c>
      <c r="E1440" s="16">
        <v>403</v>
      </c>
      <c r="F1440" s="16" t="s">
        <v>153</v>
      </c>
      <c r="G1440" s="16">
        <f t="shared" si="62"/>
        <v>5.5211000000000006</v>
      </c>
      <c r="H1440" s="40">
        <v>-19.649999999999999</v>
      </c>
      <c r="I1440" s="40">
        <v>-39.81</v>
      </c>
      <c r="J1440" s="16">
        <v>0</v>
      </c>
      <c r="K1440" s="16">
        <v>40.700000000000003</v>
      </c>
      <c r="L1440" s="16" t="s">
        <v>151</v>
      </c>
      <c r="M1440" s="82"/>
    </row>
    <row r="1441" spans="1:13" x14ac:dyDescent="0.2">
      <c r="A1441" s="28" t="s">
        <v>274</v>
      </c>
      <c r="B1441" s="28" t="s">
        <v>153</v>
      </c>
      <c r="C1441" s="28">
        <v>1.67E-2</v>
      </c>
      <c r="D1441" s="31">
        <v>42434.291666666664</v>
      </c>
      <c r="E1441" s="16">
        <v>403</v>
      </c>
      <c r="F1441" s="16" t="s">
        <v>153</v>
      </c>
      <c r="G1441" s="16">
        <f t="shared" si="62"/>
        <v>6.7301000000000002</v>
      </c>
      <c r="H1441" s="40">
        <v>-19.649999999999999</v>
      </c>
      <c r="I1441" s="40">
        <v>-39.81</v>
      </c>
      <c r="J1441" s="16">
        <v>0</v>
      </c>
      <c r="K1441" s="16">
        <v>40.700000000000003</v>
      </c>
      <c r="L1441" s="16" t="s">
        <v>151</v>
      </c>
      <c r="M1441" s="82"/>
    </row>
    <row r="1442" spans="1:13" x14ac:dyDescent="0.2">
      <c r="A1442" s="28" t="s">
        <v>274</v>
      </c>
      <c r="B1442" s="28" t="s">
        <v>153</v>
      </c>
      <c r="C1442" s="28">
        <v>2.5600000000000001E-2</v>
      </c>
      <c r="D1442" s="31">
        <v>42430.791666666664</v>
      </c>
      <c r="E1442" s="16">
        <v>403</v>
      </c>
      <c r="F1442" s="16" t="s">
        <v>153</v>
      </c>
      <c r="G1442" s="16">
        <f t="shared" si="62"/>
        <v>10.316800000000001</v>
      </c>
      <c r="H1442" s="40">
        <v>-19.649999999999999</v>
      </c>
      <c r="I1442" s="40">
        <v>-39.81</v>
      </c>
      <c r="J1442" s="16">
        <v>0</v>
      </c>
      <c r="K1442" s="16">
        <v>40.700000000000003</v>
      </c>
      <c r="L1442" s="16" t="s">
        <v>151</v>
      </c>
      <c r="M1442" s="82"/>
    </row>
    <row r="1443" spans="1:13" x14ac:dyDescent="0.2">
      <c r="A1443" s="28" t="s">
        <v>274</v>
      </c>
      <c r="B1443" s="28" t="s">
        <v>153</v>
      </c>
      <c r="C1443" s="28">
        <v>2.6200000000000001E-2</v>
      </c>
      <c r="D1443" s="31">
        <v>42431.291666666664</v>
      </c>
      <c r="E1443" s="16">
        <v>403</v>
      </c>
      <c r="F1443" s="16" t="s">
        <v>153</v>
      </c>
      <c r="G1443" s="16">
        <f t="shared" si="62"/>
        <v>10.5586</v>
      </c>
      <c r="H1443" s="40">
        <v>-19.649999999999999</v>
      </c>
      <c r="I1443" s="40">
        <v>-39.81</v>
      </c>
      <c r="J1443" s="16">
        <v>0</v>
      </c>
      <c r="K1443" s="16">
        <v>40.700000000000003</v>
      </c>
      <c r="L1443" s="16" t="s">
        <v>151</v>
      </c>
      <c r="M1443" s="82"/>
    </row>
    <row r="1444" spans="1:13" x14ac:dyDescent="0.2">
      <c r="A1444" s="28" t="s">
        <v>274</v>
      </c>
      <c r="B1444" s="28" t="s">
        <v>153</v>
      </c>
      <c r="C1444" s="28">
        <v>8.9999999999999993E-3</v>
      </c>
      <c r="D1444" s="31">
        <v>42400.291666666664</v>
      </c>
      <c r="E1444" s="16">
        <v>2337</v>
      </c>
      <c r="F1444" s="16" t="s">
        <v>153</v>
      </c>
      <c r="G1444" s="16">
        <f t="shared" si="62"/>
        <v>21.032999999999998</v>
      </c>
      <c r="H1444" s="40">
        <v>-19.649999999999999</v>
      </c>
      <c r="I1444" s="40">
        <v>-39.82</v>
      </c>
      <c r="J1444" s="16">
        <v>0</v>
      </c>
      <c r="K1444" s="16">
        <v>166.2</v>
      </c>
      <c r="L1444" s="16" t="s">
        <v>151</v>
      </c>
      <c r="M1444" s="82"/>
    </row>
    <row r="1445" spans="1:13" x14ac:dyDescent="0.2">
      <c r="A1445" s="28" t="s">
        <v>274</v>
      </c>
      <c r="B1445" s="28" t="s">
        <v>153</v>
      </c>
      <c r="C1445" s="28">
        <v>1.4999999999999999E-2</v>
      </c>
      <c r="D1445" s="31">
        <v>42394.791666666664</v>
      </c>
      <c r="E1445" s="16">
        <v>2337</v>
      </c>
      <c r="F1445" s="16" t="s">
        <v>153</v>
      </c>
      <c r="G1445" s="16">
        <f t="shared" si="62"/>
        <v>35.055</v>
      </c>
      <c r="H1445" s="40">
        <v>-19.649999999999999</v>
      </c>
      <c r="I1445" s="40">
        <v>-39.81</v>
      </c>
      <c r="J1445" s="16">
        <v>0</v>
      </c>
      <c r="K1445" s="16">
        <v>166.2</v>
      </c>
      <c r="L1445" s="16" t="s">
        <v>151</v>
      </c>
      <c r="M1445" s="82"/>
    </row>
    <row r="1446" spans="1:13" x14ac:dyDescent="0.2">
      <c r="A1446" s="28" t="s">
        <v>274</v>
      </c>
      <c r="B1446" s="28" t="s">
        <v>153</v>
      </c>
      <c r="C1446" s="28">
        <v>1.4999999999999999E-2</v>
      </c>
      <c r="D1446" s="31">
        <v>42400.291666666664</v>
      </c>
      <c r="E1446" s="16">
        <v>2337</v>
      </c>
      <c r="F1446" s="16" t="s">
        <v>153</v>
      </c>
      <c r="G1446" s="16">
        <f t="shared" si="62"/>
        <v>35.055</v>
      </c>
      <c r="H1446" s="40">
        <v>-19.649999999999999</v>
      </c>
      <c r="I1446" s="40">
        <v>-39.82</v>
      </c>
      <c r="J1446" s="16">
        <v>0</v>
      </c>
      <c r="K1446" s="16">
        <v>166.2</v>
      </c>
      <c r="L1446" s="16" t="s">
        <v>151</v>
      </c>
      <c r="M1446" s="82"/>
    </row>
    <row r="1447" spans="1:13" x14ac:dyDescent="0.2">
      <c r="A1447" s="28" t="s">
        <v>274</v>
      </c>
      <c r="B1447" s="28" t="s">
        <v>153</v>
      </c>
      <c r="C1447" s="28">
        <v>1.95E-2</v>
      </c>
      <c r="D1447" s="31">
        <v>42400.791666666664</v>
      </c>
      <c r="E1447" s="16">
        <v>2337</v>
      </c>
      <c r="F1447" s="16" t="s">
        <v>153</v>
      </c>
      <c r="G1447" s="16">
        <f t="shared" si="62"/>
        <v>45.5715</v>
      </c>
      <c r="H1447" s="40">
        <v>-19.649999999999999</v>
      </c>
      <c r="I1447" s="40">
        <v>-39.82</v>
      </c>
      <c r="J1447" s="16">
        <v>0</v>
      </c>
      <c r="K1447" s="16">
        <v>166.2</v>
      </c>
      <c r="L1447" s="16" t="s">
        <v>151</v>
      </c>
      <c r="M1447" s="82"/>
    </row>
    <row r="1448" spans="1:13" x14ac:dyDescent="0.2">
      <c r="A1448" s="28" t="s">
        <v>274</v>
      </c>
      <c r="B1448" s="28" t="s">
        <v>153</v>
      </c>
      <c r="C1448" s="28">
        <v>0.02</v>
      </c>
      <c r="D1448" s="31">
        <v>42393.791666666664</v>
      </c>
      <c r="E1448" s="16">
        <v>2337</v>
      </c>
      <c r="F1448" s="16" t="s">
        <v>153</v>
      </c>
      <c r="G1448" s="16">
        <f t="shared" si="62"/>
        <v>46.74</v>
      </c>
      <c r="H1448" s="40">
        <v>-19.649999999999999</v>
      </c>
      <c r="I1448" s="40">
        <v>-39.81</v>
      </c>
      <c r="J1448" s="16">
        <v>0</v>
      </c>
      <c r="K1448" s="16">
        <v>166.2</v>
      </c>
      <c r="L1448" s="16" t="s">
        <v>151</v>
      </c>
      <c r="M1448" s="82"/>
    </row>
    <row r="1449" spans="1:13" x14ac:dyDescent="0.2">
      <c r="A1449" s="28" t="s">
        <v>274</v>
      </c>
      <c r="B1449" s="28" t="s">
        <v>153</v>
      </c>
      <c r="C1449" s="28">
        <v>2.5999999999999999E-2</v>
      </c>
      <c r="D1449" s="31">
        <v>42399.791666666664</v>
      </c>
      <c r="E1449" s="16">
        <v>2337</v>
      </c>
      <c r="F1449" s="16" t="s">
        <v>153</v>
      </c>
      <c r="G1449" s="16">
        <f t="shared" si="62"/>
        <v>60.762</v>
      </c>
      <c r="H1449" s="40">
        <v>-19.649999999999999</v>
      </c>
      <c r="I1449" s="40">
        <v>-39.81</v>
      </c>
      <c r="J1449" s="16">
        <v>0</v>
      </c>
      <c r="K1449" s="16">
        <v>166.2</v>
      </c>
      <c r="L1449" s="16" t="s">
        <v>151</v>
      </c>
      <c r="M1449" s="82"/>
    </row>
    <row r="1450" spans="1:13" x14ac:dyDescent="0.2">
      <c r="A1450" s="28" t="s">
        <v>274</v>
      </c>
      <c r="B1450" s="28" t="s">
        <v>153</v>
      </c>
      <c r="C1450" s="28">
        <v>3.3300000000000003E-2</v>
      </c>
      <c r="D1450" s="31">
        <v>42395.291666666664</v>
      </c>
      <c r="E1450" s="16">
        <v>2337</v>
      </c>
      <c r="F1450" s="16" t="s">
        <v>153</v>
      </c>
      <c r="G1450" s="16">
        <f t="shared" si="62"/>
        <v>77.822100000000006</v>
      </c>
      <c r="H1450" s="40">
        <v>-19.649999999999999</v>
      </c>
      <c r="I1450" s="40">
        <v>-39.81</v>
      </c>
      <c r="J1450" s="16">
        <v>0</v>
      </c>
      <c r="K1450" s="16">
        <v>166.2</v>
      </c>
      <c r="L1450" s="16" t="s">
        <v>151</v>
      </c>
      <c r="M1450" s="82"/>
    </row>
    <row r="1451" spans="1:13" x14ac:dyDescent="0.2">
      <c r="A1451" s="28" t="s">
        <v>274</v>
      </c>
      <c r="B1451" s="28" t="s">
        <v>153</v>
      </c>
      <c r="C1451" s="28">
        <v>3.3399999999999999E-2</v>
      </c>
      <c r="D1451" s="31">
        <v>42396.291666666664</v>
      </c>
      <c r="E1451" s="16">
        <v>2337</v>
      </c>
      <c r="F1451" s="16" t="s">
        <v>153</v>
      </c>
      <c r="G1451" s="16">
        <f t="shared" si="62"/>
        <v>78.055800000000005</v>
      </c>
      <c r="H1451" s="40">
        <v>-19.649999999999999</v>
      </c>
      <c r="I1451" s="40">
        <v>-39.81</v>
      </c>
      <c r="J1451" s="16">
        <v>0</v>
      </c>
      <c r="K1451" s="16">
        <v>166.2</v>
      </c>
      <c r="L1451" s="16" t="s">
        <v>151</v>
      </c>
      <c r="M1451" s="82"/>
    </row>
    <row r="1452" spans="1:13" x14ac:dyDescent="0.2">
      <c r="A1452" s="28" t="s">
        <v>274</v>
      </c>
      <c r="B1452" s="28" t="s">
        <v>153</v>
      </c>
      <c r="C1452" s="28">
        <v>4.6399999999999997E-2</v>
      </c>
      <c r="D1452" s="31">
        <v>42396.791666666664</v>
      </c>
      <c r="E1452" s="16">
        <v>2337</v>
      </c>
      <c r="F1452" s="16" t="s">
        <v>153</v>
      </c>
      <c r="G1452" s="16">
        <f t="shared" si="62"/>
        <v>108.43679999999999</v>
      </c>
      <c r="H1452" s="40">
        <v>-19.649999999999999</v>
      </c>
      <c r="I1452" s="40">
        <v>-39.81</v>
      </c>
      <c r="J1452" s="16">
        <v>0</v>
      </c>
      <c r="K1452" s="16">
        <v>166.2</v>
      </c>
      <c r="L1452" s="16" t="s">
        <v>151</v>
      </c>
      <c r="M1452" s="82"/>
    </row>
    <row r="1453" spans="1:13" x14ac:dyDescent="0.2">
      <c r="A1453" s="28" t="s">
        <v>274</v>
      </c>
      <c r="B1453" s="28" t="s">
        <v>153</v>
      </c>
      <c r="C1453" s="28">
        <v>6.3799999999999996E-2</v>
      </c>
      <c r="D1453" s="31">
        <v>42395.791666666664</v>
      </c>
      <c r="E1453" s="16">
        <v>2337</v>
      </c>
      <c r="F1453" s="16" t="s">
        <v>153</v>
      </c>
      <c r="G1453" s="16">
        <f t="shared" si="62"/>
        <v>149.10059999999999</v>
      </c>
      <c r="H1453" s="40">
        <v>-19.649999999999999</v>
      </c>
      <c r="I1453" s="40">
        <v>-39.81</v>
      </c>
      <c r="J1453" s="16">
        <v>0</v>
      </c>
      <c r="K1453" s="16">
        <v>166.2</v>
      </c>
      <c r="L1453" s="16" t="s">
        <v>151</v>
      </c>
      <c r="M1453" s="82"/>
    </row>
    <row r="1454" spans="1:13" x14ac:dyDescent="0.2">
      <c r="A1454" s="28" t="s">
        <v>282</v>
      </c>
      <c r="B1454" s="28">
        <v>2E-3</v>
      </c>
      <c r="C1454" s="28" t="s">
        <v>153</v>
      </c>
      <c r="D1454" s="31">
        <v>42486.791666666664</v>
      </c>
      <c r="E1454" s="28">
        <v>240</v>
      </c>
      <c r="F1454" s="16">
        <f t="shared" ref="F1454:F1485" si="63">B1454*E1454</f>
        <v>0.48</v>
      </c>
      <c r="G1454" s="16" t="s">
        <v>153</v>
      </c>
      <c r="H1454" s="40">
        <v>-19.649999999999999</v>
      </c>
      <c r="I1454" s="40">
        <v>-39.82</v>
      </c>
      <c r="J1454" s="16">
        <v>0</v>
      </c>
      <c r="K1454" s="16">
        <v>26.5</v>
      </c>
      <c r="L1454" s="16" t="s">
        <v>152</v>
      </c>
      <c r="M1454" s="82"/>
    </row>
    <row r="1455" spans="1:13" x14ac:dyDescent="0.2">
      <c r="A1455" s="28" t="s">
        <v>282</v>
      </c>
      <c r="B1455" s="28">
        <v>2.2000000000000001E-3</v>
      </c>
      <c r="C1455" s="28" t="s">
        <v>153</v>
      </c>
      <c r="D1455" s="31">
        <v>42468.791666666664</v>
      </c>
      <c r="E1455" s="28">
        <v>240</v>
      </c>
      <c r="F1455" s="16">
        <f t="shared" si="63"/>
        <v>0.52800000000000002</v>
      </c>
      <c r="G1455" s="16" t="s">
        <v>153</v>
      </c>
      <c r="H1455" s="40">
        <v>-19.649999999999999</v>
      </c>
      <c r="I1455" s="40">
        <v>-39.82</v>
      </c>
      <c r="J1455" s="16">
        <v>0</v>
      </c>
      <c r="K1455" s="16">
        <v>26.5</v>
      </c>
      <c r="L1455" s="16" t="s">
        <v>152</v>
      </c>
      <c r="M1455" s="82"/>
    </row>
    <row r="1456" spans="1:13" x14ac:dyDescent="0.2">
      <c r="A1456" s="28" t="s">
        <v>282</v>
      </c>
      <c r="B1456" s="28">
        <v>2.2000000000000001E-3</v>
      </c>
      <c r="C1456" s="28" t="s">
        <v>153</v>
      </c>
      <c r="D1456" s="31">
        <v>42476.291666666664</v>
      </c>
      <c r="E1456" s="28">
        <v>240</v>
      </c>
      <c r="F1456" s="16">
        <f t="shared" si="63"/>
        <v>0.52800000000000002</v>
      </c>
      <c r="G1456" s="16" t="s">
        <v>153</v>
      </c>
      <c r="H1456" s="40">
        <v>-19.649999999999999</v>
      </c>
      <c r="I1456" s="40">
        <v>-39.82</v>
      </c>
      <c r="J1456" s="16">
        <v>0</v>
      </c>
      <c r="K1456" s="16">
        <v>26.5</v>
      </c>
      <c r="L1456" s="16" t="s">
        <v>152</v>
      </c>
      <c r="M1456" s="82"/>
    </row>
    <row r="1457" spans="1:13" x14ac:dyDescent="0.2">
      <c r="A1457" s="28" t="s">
        <v>282</v>
      </c>
      <c r="B1457" s="28">
        <v>2.2000000000000001E-3</v>
      </c>
      <c r="C1457" s="28" t="s">
        <v>153</v>
      </c>
      <c r="D1457" s="31">
        <v>42476.791666666664</v>
      </c>
      <c r="E1457" s="28">
        <v>240</v>
      </c>
      <c r="F1457" s="16">
        <f t="shared" si="63"/>
        <v>0.52800000000000002</v>
      </c>
      <c r="G1457" s="16" t="s">
        <v>153</v>
      </c>
      <c r="H1457" s="40">
        <v>-19.649999999999999</v>
      </c>
      <c r="I1457" s="40">
        <v>-39.82</v>
      </c>
      <c r="J1457" s="16">
        <v>0</v>
      </c>
      <c r="K1457" s="16">
        <v>26.5</v>
      </c>
      <c r="L1457" s="16" t="s">
        <v>152</v>
      </c>
      <c r="M1457" s="82"/>
    </row>
    <row r="1458" spans="1:13" x14ac:dyDescent="0.2">
      <c r="A1458" s="28" t="s">
        <v>282</v>
      </c>
      <c r="B1458" s="28">
        <v>2.2000000000000001E-3</v>
      </c>
      <c r="C1458" s="28" t="s">
        <v>153</v>
      </c>
      <c r="D1458" s="31">
        <v>42487.291666666664</v>
      </c>
      <c r="E1458" s="28">
        <v>240</v>
      </c>
      <c r="F1458" s="16">
        <f t="shared" si="63"/>
        <v>0.52800000000000002</v>
      </c>
      <c r="G1458" s="16" t="s">
        <v>153</v>
      </c>
      <c r="H1458" s="40">
        <v>-19.649999999999999</v>
      </c>
      <c r="I1458" s="40">
        <v>-39.82</v>
      </c>
      <c r="J1458" s="16">
        <v>0</v>
      </c>
      <c r="K1458" s="16">
        <v>26.5</v>
      </c>
      <c r="L1458" s="16" t="s">
        <v>152</v>
      </c>
      <c r="M1458" s="82"/>
    </row>
    <row r="1459" spans="1:13" x14ac:dyDescent="0.2">
      <c r="A1459" s="28" t="s">
        <v>282</v>
      </c>
      <c r="B1459" s="28">
        <v>2.3999999999999998E-3</v>
      </c>
      <c r="C1459" s="28" t="s">
        <v>153</v>
      </c>
      <c r="D1459" s="31">
        <v>42488.291666666664</v>
      </c>
      <c r="E1459" s="28">
        <v>240</v>
      </c>
      <c r="F1459" s="16">
        <f t="shared" si="63"/>
        <v>0.57599999999999996</v>
      </c>
      <c r="G1459" s="16" t="s">
        <v>153</v>
      </c>
      <c r="H1459" s="40">
        <v>-19.649999999999999</v>
      </c>
      <c r="I1459" s="40">
        <v>-39.82</v>
      </c>
      <c r="J1459" s="16">
        <v>0</v>
      </c>
      <c r="K1459" s="16">
        <v>26.5</v>
      </c>
      <c r="L1459" s="16" t="s">
        <v>152</v>
      </c>
      <c r="M1459" s="82"/>
    </row>
    <row r="1460" spans="1:13" x14ac:dyDescent="0.2">
      <c r="A1460" s="28" t="s">
        <v>282</v>
      </c>
      <c r="B1460" s="28">
        <v>2.8E-3</v>
      </c>
      <c r="C1460" s="28" t="s">
        <v>153</v>
      </c>
      <c r="D1460" s="31">
        <v>42488.791666666664</v>
      </c>
      <c r="E1460" s="28">
        <v>240</v>
      </c>
      <c r="F1460" s="16">
        <f t="shared" si="63"/>
        <v>0.67200000000000004</v>
      </c>
      <c r="G1460" s="16" t="s">
        <v>153</v>
      </c>
      <c r="H1460" s="40">
        <v>-19.649999999999999</v>
      </c>
      <c r="I1460" s="40">
        <v>-39.82</v>
      </c>
      <c r="J1460" s="16">
        <v>0</v>
      </c>
      <c r="K1460" s="16">
        <v>26.5</v>
      </c>
      <c r="L1460" s="16" t="s">
        <v>152</v>
      </c>
      <c r="M1460" s="82"/>
    </row>
    <row r="1461" spans="1:13" x14ac:dyDescent="0.2">
      <c r="A1461" s="28" t="s">
        <v>282</v>
      </c>
      <c r="B1461" s="28">
        <v>3.0000000000000001E-3</v>
      </c>
      <c r="C1461" s="28" t="s">
        <v>153</v>
      </c>
      <c r="D1461" s="31">
        <v>42461.791666666664</v>
      </c>
      <c r="E1461" s="28">
        <v>240</v>
      </c>
      <c r="F1461" s="16">
        <f t="shared" si="63"/>
        <v>0.72</v>
      </c>
      <c r="G1461" s="16" t="s">
        <v>153</v>
      </c>
      <c r="H1461" s="40">
        <v>-19.649999999999999</v>
      </c>
      <c r="I1461" s="40">
        <v>-39.82</v>
      </c>
      <c r="J1461" s="16">
        <v>0</v>
      </c>
      <c r="K1461" s="16">
        <v>26.5</v>
      </c>
      <c r="L1461" s="16" t="s">
        <v>152</v>
      </c>
      <c r="M1461" s="82"/>
    </row>
    <row r="1462" spans="1:13" x14ac:dyDescent="0.2">
      <c r="A1462" s="28" t="s">
        <v>282</v>
      </c>
      <c r="B1462" s="28">
        <v>3.0000000000000001E-3</v>
      </c>
      <c r="C1462" s="28" t="s">
        <v>153</v>
      </c>
      <c r="D1462" s="31">
        <v>42484.791666666664</v>
      </c>
      <c r="E1462" s="28">
        <v>240</v>
      </c>
      <c r="F1462" s="16">
        <f t="shared" si="63"/>
        <v>0.72</v>
      </c>
      <c r="G1462" s="16" t="s">
        <v>153</v>
      </c>
      <c r="H1462" s="40">
        <v>-19.649999999999999</v>
      </c>
      <c r="I1462" s="40">
        <v>-39.82</v>
      </c>
      <c r="J1462" s="16">
        <v>0</v>
      </c>
      <c r="K1462" s="16">
        <v>26.5</v>
      </c>
      <c r="L1462" s="16" t="s">
        <v>152</v>
      </c>
      <c r="M1462" s="82"/>
    </row>
    <row r="1463" spans="1:13" x14ac:dyDescent="0.2">
      <c r="A1463" s="28" t="s">
        <v>282</v>
      </c>
      <c r="B1463" s="28">
        <v>3.0000000000000001E-3</v>
      </c>
      <c r="C1463" s="28" t="s">
        <v>153</v>
      </c>
      <c r="D1463" s="31">
        <v>42485.291666666664</v>
      </c>
      <c r="E1463" s="28">
        <v>240</v>
      </c>
      <c r="F1463" s="16">
        <f t="shared" si="63"/>
        <v>0.72</v>
      </c>
      <c r="G1463" s="16" t="s">
        <v>153</v>
      </c>
      <c r="H1463" s="40">
        <v>-19.649999999999999</v>
      </c>
      <c r="I1463" s="40">
        <v>-39.82</v>
      </c>
      <c r="J1463" s="16">
        <v>0</v>
      </c>
      <c r="K1463" s="16">
        <v>26.5</v>
      </c>
      <c r="L1463" s="16" t="s">
        <v>152</v>
      </c>
      <c r="M1463" s="82"/>
    </row>
    <row r="1464" spans="1:13" x14ac:dyDescent="0.2">
      <c r="A1464" s="28" t="s">
        <v>282</v>
      </c>
      <c r="B1464" s="28">
        <v>3.2000000000000002E-3</v>
      </c>
      <c r="C1464" s="28" t="s">
        <v>153</v>
      </c>
      <c r="D1464" s="31">
        <v>42469.291666666664</v>
      </c>
      <c r="E1464" s="28">
        <v>240</v>
      </c>
      <c r="F1464" s="16">
        <f t="shared" si="63"/>
        <v>0.76800000000000002</v>
      </c>
      <c r="G1464" s="16" t="s">
        <v>153</v>
      </c>
      <c r="H1464" s="40">
        <v>-19.649999999999999</v>
      </c>
      <c r="I1464" s="40">
        <v>-39.82</v>
      </c>
      <c r="J1464" s="16">
        <v>0</v>
      </c>
      <c r="K1464" s="16">
        <v>26.5</v>
      </c>
      <c r="L1464" s="16" t="s">
        <v>152</v>
      </c>
      <c r="M1464" s="82"/>
    </row>
    <row r="1465" spans="1:13" x14ac:dyDescent="0.2">
      <c r="A1465" s="28" t="s">
        <v>282</v>
      </c>
      <c r="B1465" s="28">
        <v>3.2000000000000002E-3</v>
      </c>
      <c r="C1465" s="28" t="s">
        <v>153</v>
      </c>
      <c r="D1465" s="31">
        <v>42477.291666666664</v>
      </c>
      <c r="E1465" s="28">
        <v>240</v>
      </c>
      <c r="F1465" s="16">
        <f t="shared" si="63"/>
        <v>0.76800000000000002</v>
      </c>
      <c r="G1465" s="16" t="s">
        <v>153</v>
      </c>
      <c r="H1465" s="40">
        <v>-19.649999999999999</v>
      </c>
      <c r="I1465" s="40">
        <v>-39.82</v>
      </c>
      <c r="J1465" s="16">
        <v>0</v>
      </c>
      <c r="K1465" s="16">
        <v>26.5</v>
      </c>
      <c r="L1465" s="16" t="s">
        <v>152</v>
      </c>
      <c r="M1465" s="82"/>
    </row>
    <row r="1466" spans="1:13" x14ac:dyDescent="0.2">
      <c r="A1466" s="28" t="s">
        <v>282</v>
      </c>
      <c r="B1466" s="28">
        <v>3.2000000000000002E-3</v>
      </c>
      <c r="C1466" s="28" t="s">
        <v>153</v>
      </c>
      <c r="D1466" s="31">
        <v>42483.791666666664</v>
      </c>
      <c r="E1466" s="28">
        <v>240</v>
      </c>
      <c r="F1466" s="16">
        <f t="shared" si="63"/>
        <v>0.76800000000000002</v>
      </c>
      <c r="G1466" s="16" t="s">
        <v>153</v>
      </c>
      <c r="H1466" s="40">
        <v>-19.649999999999999</v>
      </c>
      <c r="I1466" s="40">
        <v>-39.82</v>
      </c>
      <c r="J1466" s="16">
        <v>0</v>
      </c>
      <c r="K1466" s="16">
        <v>26.5</v>
      </c>
      <c r="L1466" s="16" t="s">
        <v>152</v>
      </c>
      <c r="M1466" s="82"/>
    </row>
    <row r="1467" spans="1:13" x14ac:dyDescent="0.2">
      <c r="A1467" s="28" t="s">
        <v>282</v>
      </c>
      <c r="B1467" s="28">
        <v>2E-3</v>
      </c>
      <c r="C1467" s="28">
        <v>8.0000000000000002E-3</v>
      </c>
      <c r="D1467" s="31">
        <v>42443.291666666664</v>
      </c>
      <c r="E1467" s="16">
        <v>403</v>
      </c>
      <c r="F1467" s="16">
        <f t="shared" si="63"/>
        <v>0.80600000000000005</v>
      </c>
      <c r="G1467" s="16">
        <f>E1467*C1467</f>
        <v>3.2240000000000002</v>
      </c>
      <c r="H1467" s="40">
        <v>-19.649999999999999</v>
      </c>
      <c r="I1467" s="40">
        <v>-39.82</v>
      </c>
      <c r="J1467" s="16">
        <v>0</v>
      </c>
      <c r="K1467" s="16">
        <v>40.700000000000003</v>
      </c>
      <c r="L1467" s="16" t="s">
        <v>151</v>
      </c>
      <c r="M1467" s="82"/>
    </row>
    <row r="1468" spans="1:13" x14ac:dyDescent="0.2">
      <c r="A1468" s="28" t="s">
        <v>282</v>
      </c>
      <c r="B1468" s="28">
        <v>2E-3</v>
      </c>
      <c r="C1468" s="28" t="s">
        <v>153</v>
      </c>
      <c r="D1468" s="31">
        <v>42449.791666666664</v>
      </c>
      <c r="E1468" s="16">
        <v>403</v>
      </c>
      <c r="F1468" s="16">
        <f t="shared" si="63"/>
        <v>0.80600000000000005</v>
      </c>
      <c r="G1468" s="16" t="s">
        <v>153</v>
      </c>
      <c r="H1468" s="40">
        <v>-19.649999999999999</v>
      </c>
      <c r="I1468" s="40">
        <v>-39.82</v>
      </c>
      <c r="J1468" s="16">
        <v>0</v>
      </c>
      <c r="K1468" s="16">
        <v>40.700000000000003</v>
      </c>
      <c r="L1468" s="16" t="s">
        <v>151</v>
      </c>
      <c r="M1468" s="82"/>
    </row>
    <row r="1469" spans="1:13" x14ac:dyDescent="0.2">
      <c r="A1469" s="28" t="s">
        <v>282</v>
      </c>
      <c r="B1469" s="28">
        <v>3.3999999999999998E-3</v>
      </c>
      <c r="C1469" s="28" t="s">
        <v>153</v>
      </c>
      <c r="D1469" s="31">
        <v>42477.791666666664</v>
      </c>
      <c r="E1469" s="28">
        <v>240</v>
      </c>
      <c r="F1469" s="16">
        <f t="shared" si="63"/>
        <v>0.81599999999999995</v>
      </c>
      <c r="G1469" s="16" t="s">
        <v>153</v>
      </c>
      <c r="H1469" s="40">
        <v>-19.649999999999999</v>
      </c>
      <c r="I1469" s="40">
        <v>-39.82</v>
      </c>
      <c r="J1469" s="16">
        <v>0</v>
      </c>
      <c r="K1469" s="16">
        <v>26.5</v>
      </c>
      <c r="L1469" s="16" t="s">
        <v>152</v>
      </c>
      <c r="M1469" s="82"/>
    </row>
    <row r="1470" spans="1:13" x14ac:dyDescent="0.2">
      <c r="A1470" s="28" t="s">
        <v>282</v>
      </c>
      <c r="B1470" s="28">
        <v>3.3999999999999998E-3</v>
      </c>
      <c r="C1470" s="28" t="s">
        <v>153</v>
      </c>
      <c r="D1470" s="31">
        <v>42479.291666666664</v>
      </c>
      <c r="E1470" s="28">
        <v>240</v>
      </c>
      <c r="F1470" s="16">
        <f t="shared" si="63"/>
        <v>0.81599999999999995</v>
      </c>
      <c r="G1470" s="16" t="s">
        <v>153</v>
      </c>
      <c r="H1470" s="40">
        <v>-19.649999999999999</v>
      </c>
      <c r="I1470" s="40">
        <v>-39.82</v>
      </c>
      <c r="J1470" s="16">
        <v>0</v>
      </c>
      <c r="K1470" s="16">
        <v>26.5</v>
      </c>
      <c r="L1470" s="16" t="s">
        <v>152</v>
      </c>
      <c r="M1470" s="82"/>
    </row>
    <row r="1471" spans="1:13" x14ac:dyDescent="0.2">
      <c r="A1471" s="28" t="s">
        <v>282</v>
      </c>
      <c r="B1471" s="28">
        <v>3.3999999999999998E-3</v>
      </c>
      <c r="C1471" s="28" t="s">
        <v>153</v>
      </c>
      <c r="D1471" s="31">
        <v>42490.791666666664</v>
      </c>
      <c r="E1471" s="28">
        <v>240</v>
      </c>
      <c r="F1471" s="16">
        <f t="shared" si="63"/>
        <v>0.81599999999999995</v>
      </c>
      <c r="G1471" s="16" t="s">
        <v>153</v>
      </c>
      <c r="H1471" s="40">
        <v>-19.649999999999999</v>
      </c>
      <c r="I1471" s="40">
        <v>-39.82</v>
      </c>
      <c r="J1471" s="16">
        <v>0</v>
      </c>
      <c r="K1471" s="16">
        <v>26.5</v>
      </c>
      <c r="L1471" s="16" t="s">
        <v>152</v>
      </c>
      <c r="M1471" s="82"/>
    </row>
    <row r="1472" spans="1:13" x14ac:dyDescent="0.2">
      <c r="A1472" s="28" t="s">
        <v>282</v>
      </c>
      <c r="B1472" s="28">
        <v>2.2000000000000001E-3</v>
      </c>
      <c r="C1472" s="28" t="s">
        <v>153</v>
      </c>
      <c r="D1472" s="31">
        <v>42445.791666666664</v>
      </c>
      <c r="E1472" s="16">
        <v>403</v>
      </c>
      <c r="F1472" s="16">
        <f t="shared" si="63"/>
        <v>0.88660000000000005</v>
      </c>
      <c r="G1472" s="16" t="s">
        <v>153</v>
      </c>
      <c r="H1472" s="40">
        <v>-19.649999999999999</v>
      </c>
      <c r="I1472" s="40">
        <v>-39.82</v>
      </c>
      <c r="J1472" s="16">
        <v>0</v>
      </c>
      <c r="K1472" s="16">
        <v>40.700000000000003</v>
      </c>
      <c r="L1472" s="16" t="s">
        <v>151</v>
      </c>
      <c r="M1472" s="82"/>
    </row>
    <row r="1473" spans="1:13" x14ac:dyDescent="0.2">
      <c r="A1473" s="28" t="s">
        <v>282</v>
      </c>
      <c r="B1473" s="28">
        <v>3.8E-3</v>
      </c>
      <c r="C1473" s="28" t="s">
        <v>153</v>
      </c>
      <c r="D1473" s="31">
        <v>42461.791666666664</v>
      </c>
      <c r="E1473" s="28">
        <v>240</v>
      </c>
      <c r="F1473" s="16">
        <f t="shared" si="63"/>
        <v>0.91200000000000003</v>
      </c>
      <c r="G1473" s="16" t="s">
        <v>153</v>
      </c>
      <c r="H1473" s="40">
        <v>-19.649999999999999</v>
      </c>
      <c r="I1473" s="40">
        <v>-39.82</v>
      </c>
      <c r="J1473" s="16">
        <v>0</v>
      </c>
      <c r="K1473" s="16">
        <v>26.5</v>
      </c>
      <c r="L1473" s="16" t="s">
        <v>152</v>
      </c>
      <c r="M1473" s="82"/>
    </row>
    <row r="1474" spans="1:13" x14ac:dyDescent="0.2">
      <c r="A1474" s="28" t="s">
        <v>282</v>
      </c>
      <c r="B1474" s="28">
        <v>4.0000000000000001E-3</v>
      </c>
      <c r="C1474" s="28" t="s">
        <v>153</v>
      </c>
      <c r="D1474" s="31">
        <v>42462.791666666664</v>
      </c>
      <c r="E1474" s="28">
        <v>240</v>
      </c>
      <c r="F1474" s="16">
        <f t="shared" si="63"/>
        <v>0.96</v>
      </c>
      <c r="G1474" s="16" t="s">
        <v>153</v>
      </c>
      <c r="H1474" s="40">
        <v>-19.649999999999999</v>
      </c>
      <c r="I1474" s="40">
        <v>-39.82</v>
      </c>
      <c r="J1474" s="16">
        <v>0</v>
      </c>
      <c r="K1474" s="16">
        <v>26.5</v>
      </c>
      <c r="L1474" s="16" t="s">
        <v>152</v>
      </c>
      <c r="M1474" s="82"/>
    </row>
    <row r="1475" spans="1:13" x14ac:dyDescent="0.2">
      <c r="A1475" s="28" t="s">
        <v>282</v>
      </c>
      <c r="B1475" s="28">
        <v>2.3999999999999998E-3</v>
      </c>
      <c r="C1475" s="28" t="s">
        <v>153</v>
      </c>
      <c r="D1475" s="31">
        <v>42459.791666666664</v>
      </c>
      <c r="E1475" s="16">
        <v>403</v>
      </c>
      <c r="F1475" s="16">
        <f t="shared" si="63"/>
        <v>0.96719999999999995</v>
      </c>
      <c r="G1475" s="16" t="s">
        <v>153</v>
      </c>
      <c r="H1475" s="40">
        <v>-19.649999999999999</v>
      </c>
      <c r="I1475" s="40">
        <v>-39.82</v>
      </c>
      <c r="J1475" s="16">
        <v>0</v>
      </c>
      <c r="K1475" s="16">
        <v>40.700000000000003</v>
      </c>
      <c r="L1475" s="16" t="s">
        <v>151</v>
      </c>
      <c r="M1475" s="82"/>
    </row>
    <row r="1476" spans="1:13" x14ac:dyDescent="0.2">
      <c r="A1476" s="28" t="s">
        <v>282</v>
      </c>
      <c r="B1476" s="28">
        <v>4.1999999999999997E-3</v>
      </c>
      <c r="C1476" s="28" t="s">
        <v>153</v>
      </c>
      <c r="D1476" s="31">
        <v>42470.791666666664</v>
      </c>
      <c r="E1476" s="28">
        <v>240</v>
      </c>
      <c r="F1476" s="16">
        <f t="shared" si="63"/>
        <v>1.008</v>
      </c>
      <c r="G1476" s="16" t="s">
        <v>153</v>
      </c>
      <c r="H1476" s="40">
        <v>-19.649999999999999</v>
      </c>
      <c r="I1476" s="40">
        <v>-39.82</v>
      </c>
      <c r="J1476" s="16">
        <v>0</v>
      </c>
      <c r="K1476" s="16">
        <v>26.5</v>
      </c>
      <c r="L1476" s="16" t="s">
        <v>152</v>
      </c>
      <c r="M1476" s="82"/>
    </row>
    <row r="1477" spans="1:13" x14ac:dyDescent="0.2">
      <c r="A1477" s="28" t="s">
        <v>282</v>
      </c>
      <c r="B1477" s="28">
        <v>2.5999999999999999E-3</v>
      </c>
      <c r="C1477" s="28" t="s">
        <v>153</v>
      </c>
      <c r="D1477" s="31">
        <v>42455.791666666664</v>
      </c>
      <c r="E1477" s="16">
        <v>403</v>
      </c>
      <c r="F1477" s="16">
        <f t="shared" si="63"/>
        <v>1.0477999999999998</v>
      </c>
      <c r="G1477" s="16" t="s">
        <v>153</v>
      </c>
      <c r="H1477" s="40">
        <v>-19.649999999999999</v>
      </c>
      <c r="I1477" s="40">
        <v>-39.82</v>
      </c>
      <c r="J1477" s="16">
        <v>0</v>
      </c>
      <c r="K1477" s="16">
        <v>40.700000000000003</v>
      </c>
      <c r="L1477" s="16" t="s">
        <v>151</v>
      </c>
      <c r="M1477" s="82"/>
    </row>
    <row r="1478" spans="1:13" x14ac:dyDescent="0.2">
      <c r="A1478" s="28" t="s">
        <v>282</v>
      </c>
      <c r="B1478" s="28">
        <v>2.5999999999999999E-3</v>
      </c>
      <c r="C1478" s="28" t="s">
        <v>153</v>
      </c>
      <c r="D1478" s="31">
        <v>42458.791666666664</v>
      </c>
      <c r="E1478" s="16">
        <v>403</v>
      </c>
      <c r="F1478" s="16">
        <f t="shared" si="63"/>
        <v>1.0477999999999998</v>
      </c>
      <c r="G1478" s="16" t="s">
        <v>153</v>
      </c>
      <c r="H1478" s="40">
        <v>-19.649999999999999</v>
      </c>
      <c r="I1478" s="40">
        <v>-39.82</v>
      </c>
      <c r="J1478" s="16">
        <v>0</v>
      </c>
      <c r="K1478" s="16">
        <v>40.700000000000003</v>
      </c>
      <c r="L1478" s="16" t="s">
        <v>151</v>
      </c>
      <c r="M1478" s="82"/>
    </row>
    <row r="1479" spans="1:13" x14ac:dyDescent="0.2">
      <c r="A1479" s="28" t="s">
        <v>282</v>
      </c>
      <c r="B1479" s="28">
        <v>4.4000000000000003E-3</v>
      </c>
      <c r="C1479" s="28" t="s">
        <v>153</v>
      </c>
      <c r="D1479" s="31">
        <v>42475.791666666664</v>
      </c>
      <c r="E1479" s="28">
        <v>240</v>
      </c>
      <c r="F1479" s="16">
        <f t="shared" si="63"/>
        <v>1.056</v>
      </c>
      <c r="G1479" s="16" t="s">
        <v>153</v>
      </c>
      <c r="H1479" s="40">
        <v>-19.649999999999999</v>
      </c>
      <c r="I1479" s="40">
        <v>-39.82</v>
      </c>
      <c r="J1479" s="16">
        <v>0</v>
      </c>
      <c r="K1479" s="16">
        <v>26.5</v>
      </c>
      <c r="L1479" s="16" t="s">
        <v>152</v>
      </c>
      <c r="M1479" s="82"/>
    </row>
    <row r="1480" spans="1:13" x14ac:dyDescent="0.2">
      <c r="A1480" s="28" t="s">
        <v>282</v>
      </c>
      <c r="B1480" s="28">
        <v>4.4000000000000003E-3</v>
      </c>
      <c r="C1480" s="28" t="s">
        <v>153</v>
      </c>
      <c r="D1480" s="31">
        <v>42484.291666666664</v>
      </c>
      <c r="E1480" s="28">
        <v>240</v>
      </c>
      <c r="F1480" s="16">
        <f t="shared" si="63"/>
        <v>1.056</v>
      </c>
      <c r="G1480" s="16" t="s">
        <v>153</v>
      </c>
      <c r="H1480" s="40">
        <v>-19.649999999999999</v>
      </c>
      <c r="I1480" s="40">
        <v>-39.82</v>
      </c>
      <c r="J1480" s="16">
        <v>0</v>
      </c>
      <c r="K1480" s="16">
        <v>26.5</v>
      </c>
      <c r="L1480" s="16" t="s">
        <v>152</v>
      </c>
      <c r="M1480" s="82"/>
    </row>
    <row r="1481" spans="1:13" x14ac:dyDescent="0.2">
      <c r="A1481" s="28" t="s">
        <v>282</v>
      </c>
      <c r="B1481" s="28">
        <v>2.8E-3</v>
      </c>
      <c r="C1481" s="28" t="s">
        <v>153</v>
      </c>
      <c r="D1481" s="31">
        <v>42445.291666666664</v>
      </c>
      <c r="E1481" s="16">
        <v>403</v>
      </c>
      <c r="F1481" s="16">
        <f t="shared" si="63"/>
        <v>1.1284000000000001</v>
      </c>
      <c r="G1481" s="16" t="s">
        <v>153</v>
      </c>
      <c r="H1481" s="40">
        <v>-19.649999999999999</v>
      </c>
      <c r="I1481" s="40">
        <v>-39.82</v>
      </c>
      <c r="J1481" s="16">
        <v>0</v>
      </c>
      <c r="K1481" s="16">
        <v>40.700000000000003</v>
      </c>
      <c r="L1481" s="16" t="s">
        <v>151</v>
      </c>
      <c r="M1481" s="82"/>
    </row>
    <row r="1482" spans="1:13" x14ac:dyDescent="0.2">
      <c r="A1482" s="28" t="s">
        <v>282</v>
      </c>
      <c r="B1482" s="28">
        <v>4.7999999999999996E-3</v>
      </c>
      <c r="C1482" s="28" t="s">
        <v>153</v>
      </c>
      <c r="D1482" s="31">
        <v>42471.791666666664</v>
      </c>
      <c r="E1482" s="28">
        <v>240</v>
      </c>
      <c r="F1482" s="16">
        <f t="shared" si="63"/>
        <v>1.1519999999999999</v>
      </c>
      <c r="G1482" s="16" t="s">
        <v>153</v>
      </c>
      <c r="H1482" s="40">
        <v>-19.649999999999999</v>
      </c>
      <c r="I1482" s="40">
        <v>-39.82</v>
      </c>
      <c r="J1482" s="16">
        <v>0</v>
      </c>
      <c r="K1482" s="16">
        <v>26.5</v>
      </c>
      <c r="L1482" s="16" t="s">
        <v>152</v>
      </c>
      <c r="M1482" s="82"/>
    </row>
    <row r="1483" spans="1:13" x14ac:dyDescent="0.2">
      <c r="A1483" s="28" t="s">
        <v>282</v>
      </c>
      <c r="B1483" s="28">
        <v>3.0000000000000001E-3</v>
      </c>
      <c r="C1483" s="28" t="s">
        <v>153</v>
      </c>
      <c r="D1483" s="31">
        <v>42441.791666666664</v>
      </c>
      <c r="E1483" s="16">
        <v>403</v>
      </c>
      <c r="F1483" s="16">
        <f t="shared" si="63"/>
        <v>1.2090000000000001</v>
      </c>
      <c r="G1483" s="16" t="s">
        <v>153</v>
      </c>
      <c r="H1483" s="40">
        <v>-19.649999999999999</v>
      </c>
      <c r="I1483" s="40">
        <v>-39.82</v>
      </c>
      <c r="J1483" s="16">
        <v>0</v>
      </c>
      <c r="K1483" s="16">
        <v>40.700000000000003</v>
      </c>
      <c r="L1483" s="16" t="s">
        <v>151</v>
      </c>
      <c r="M1483" s="82"/>
    </row>
    <row r="1484" spans="1:13" x14ac:dyDescent="0.2">
      <c r="A1484" s="28" t="s">
        <v>282</v>
      </c>
      <c r="B1484" s="28">
        <v>5.1999999999999998E-3</v>
      </c>
      <c r="C1484" s="28" t="s">
        <v>153</v>
      </c>
      <c r="D1484" s="31">
        <v>42490.291666666664</v>
      </c>
      <c r="E1484" s="28">
        <v>240</v>
      </c>
      <c r="F1484" s="16">
        <f t="shared" si="63"/>
        <v>1.248</v>
      </c>
      <c r="G1484" s="16" t="s">
        <v>153</v>
      </c>
      <c r="H1484" s="40">
        <v>-19.649999999999999</v>
      </c>
      <c r="I1484" s="40">
        <v>-39.82</v>
      </c>
      <c r="J1484" s="16">
        <v>0</v>
      </c>
      <c r="K1484" s="16">
        <v>26.5</v>
      </c>
      <c r="L1484" s="16" t="s">
        <v>152</v>
      </c>
      <c r="M1484" s="82"/>
    </row>
    <row r="1485" spans="1:13" x14ac:dyDescent="0.2">
      <c r="A1485" s="28" t="s">
        <v>282</v>
      </c>
      <c r="B1485" s="28">
        <v>3.2000000000000002E-3</v>
      </c>
      <c r="C1485" s="28" t="s">
        <v>153</v>
      </c>
      <c r="D1485" s="31">
        <v>42454.791666666664</v>
      </c>
      <c r="E1485" s="16">
        <v>403</v>
      </c>
      <c r="F1485" s="16">
        <f t="shared" si="63"/>
        <v>1.2896000000000001</v>
      </c>
      <c r="G1485" s="16" t="s">
        <v>153</v>
      </c>
      <c r="H1485" s="40">
        <v>-19.649999999999999</v>
      </c>
      <c r="I1485" s="40">
        <v>-39.82</v>
      </c>
      <c r="J1485" s="16">
        <v>0</v>
      </c>
      <c r="K1485" s="16">
        <v>40.700000000000003</v>
      </c>
      <c r="L1485" s="16" t="s">
        <v>151</v>
      </c>
      <c r="M1485" s="82"/>
    </row>
    <row r="1486" spans="1:13" x14ac:dyDescent="0.2">
      <c r="A1486" s="28" t="s">
        <v>282</v>
      </c>
      <c r="B1486" s="28">
        <v>5.5999999999999999E-3</v>
      </c>
      <c r="C1486" s="28" t="s">
        <v>153</v>
      </c>
      <c r="D1486" s="31">
        <v>42463.291666666664</v>
      </c>
      <c r="E1486" s="28">
        <v>240</v>
      </c>
      <c r="F1486" s="16">
        <f t="shared" ref="F1486:F1517" si="64">B1486*E1486</f>
        <v>1.3440000000000001</v>
      </c>
      <c r="G1486" s="16" t="s">
        <v>153</v>
      </c>
      <c r="H1486" s="40">
        <v>-19.649999999999999</v>
      </c>
      <c r="I1486" s="40">
        <v>-39.82</v>
      </c>
      <c r="J1486" s="16">
        <v>0</v>
      </c>
      <c r="K1486" s="16">
        <v>26.5</v>
      </c>
      <c r="L1486" s="16" t="s">
        <v>152</v>
      </c>
      <c r="M1486" s="82"/>
    </row>
    <row r="1487" spans="1:13" x14ac:dyDescent="0.2">
      <c r="A1487" s="28" t="s">
        <v>282</v>
      </c>
      <c r="B1487" s="28">
        <v>3.3999999999999998E-3</v>
      </c>
      <c r="C1487" s="28">
        <v>8.0000000000000002E-3</v>
      </c>
      <c r="D1487" s="31">
        <v>42443.291666666664</v>
      </c>
      <c r="E1487" s="16">
        <v>403</v>
      </c>
      <c r="F1487" s="16">
        <f t="shared" si="64"/>
        <v>1.3701999999999999</v>
      </c>
      <c r="G1487" s="16">
        <f>E1487*C1487</f>
        <v>3.2240000000000002</v>
      </c>
      <c r="H1487" s="40">
        <v>-19.649999999999999</v>
      </c>
      <c r="I1487" s="40">
        <v>-39.82</v>
      </c>
      <c r="J1487" s="16">
        <v>0</v>
      </c>
      <c r="K1487" s="16">
        <v>40.700000000000003</v>
      </c>
      <c r="L1487" s="16" t="s">
        <v>151</v>
      </c>
      <c r="M1487" s="82"/>
    </row>
    <row r="1488" spans="1:13" x14ac:dyDescent="0.2">
      <c r="A1488" s="28" t="s">
        <v>282</v>
      </c>
      <c r="B1488" s="28">
        <v>3.5999999999999999E-3</v>
      </c>
      <c r="C1488" s="28" t="s">
        <v>153</v>
      </c>
      <c r="D1488" s="31">
        <v>42456.791666666664</v>
      </c>
      <c r="E1488" s="16">
        <v>403</v>
      </c>
      <c r="F1488" s="16">
        <f t="shared" si="64"/>
        <v>1.4507999999999999</v>
      </c>
      <c r="G1488" s="16" t="s">
        <v>153</v>
      </c>
      <c r="H1488" s="40">
        <v>-19.649999999999999</v>
      </c>
      <c r="I1488" s="40">
        <v>-39.82</v>
      </c>
      <c r="J1488" s="16">
        <v>0</v>
      </c>
      <c r="K1488" s="16">
        <v>40.700000000000003</v>
      </c>
      <c r="L1488" s="16" t="s">
        <v>151</v>
      </c>
      <c r="M1488" s="82"/>
    </row>
    <row r="1489" spans="1:13" x14ac:dyDescent="0.2">
      <c r="A1489" s="28" t="s">
        <v>282</v>
      </c>
      <c r="B1489" s="28">
        <v>3.5999999999999999E-3</v>
      </c>
      <c r="C1489" s="28" t="s">
        <v>153</v>
      </c>
      <c r="D1489" s="31">
        <v>42457.791666666664</v>
      </c>
      <c r="E1489" s="16">
        <v>403</v>
      </c>
      <c r="F1489" s="16">
        <f t="shared" si="64"/>
        <v>1.4507999999999999</v>
      </c>
      <c r="G1489" s="16" t="s">
        <v>153</v>
      </c>
      <c r="H1489" s="40">
        <v>-19.649999999999999</v>
      </c>
      <c r="I1489" s="40">
        <v>-39.82</v>
      </c>
      <c r="J1489" s="16">
        <v>0</v>
      </c>
      <c r="K1489" s="16">
        <v>40.700000000000003</v>
      </c>
      <c r="L1489" s="16" t="s">
        <v>151</v>
      </c>
      <c r="M1489" s="82"/>
    </row>
    <row r="1490" spans="1:13" x14ac:dyDescent="0.2">
      <c r="A1490" s="28" t="s">
        <v>282</v>
      </c>
      <c r="B1490" s="28">
        <v>3.8E-3</v>
      </c>
      <c r="C1490" s="28" t="s">
        <v>153</v>
      </c>
      <c r="D1490" s="31">
        <v>42447.791666666664</v>
      </c>
      <c r="E1490" s="16">
        <v>403</v>
      </c>
      <c r="F1490" s="16">
        <f t="shared" si="64"/>
        <v>1.5314000000000001</v>
      </c>
      <c r="G1490" s="16" t="s">
        <v>153</v>
      </c>
      <c r="H1490" s="40">
        <v>-19.649999999999999</v>
      </c>
      <c r="I1490" s="40">
        <v>-39.82</v>
      </c>
      <c r="J1490" s="16">
        <v>0</v>
      </c>
      <c r="K1490" s="16">
        <v>40.700000000000003</v>
      </c>
      <c r="L1490" s="16" t="s">
        <v>151</v>
      </c>
      <c r="M1490" s="82"/>
    </row>
    <row r="1491" spans="1:13" x14ac:dyDescent="0.2">
      <c r="A1491" s="28" t="s">
        <v>282</v>
      </c>
      <c r="B1491" s="28">
        <v>3.8E-3</v>
      </c>
      <c r="C1491" s="28" t="s">
        <v>153</v>
      </c>
      <c r="D1491" s="31">
        <v>42441.291666666664</v>
      </c>
      <c r="E1491" s="16">
        <v>403</v>
      </c>
      <c r="F1491" s="16">
        <f t="shared" si="64"/>
        <v>1.5314000000000001</v>
      </c>
      <c r="G1491" s="16" t="s">
        <v>153</v>
      </c>
      <c r="H1491" s="40">
        <v>-19.649999999999999</v>
      </c>
      <c r="I1491" s="40">
        <v>-39.82</v>
      </c>
      <c r="J1491" s="16">
        <v>0</v>
      </c>
      <c r="K1491" s="16">
        <v>40.700000000000003</v>
      </c>
      <c r="L1491" s="16" t="s">
        <v>151</v>
      </c>
      <c r="M1491" s="82"/>
    </row>
    <row r="1492" spans="1:13" x14ac:dyDescent="0.2">
      <c r="A1492" s="28" t="s">
        <v>282</v>
      </c>
      <c r="B1492" s="28">
        <v>6.6E-3</v>
      </c>
      <c r="C1492" s="28" t="s">
        <v>153</v>
      </c>
      <c r="D1492" s="31">
        <v>42487.791666666664</v>
      </c>
      <c r="E1492" s="28">
        <v>240</v>
      </c>
      <c r="F1492" s="16">
        <f t="shared" si="64"/>
        <v>1.5840000000000001</v>
      </c>
      <c r="G1492" s="16" t="s">
        <v>153</v>
      </c>
      <c r="H1492" s="40">
        <v>-19.649999999999999</v>
      </c>
      <c r="I1492" s="40">
        <v>-39.82</v>
      </c>
      <c r="J1492" s="16">
        <v>0</v>
      </c>
      <c r="K1492" s="16">
        <v>26.5</v>
      </c>
      <c r="L1492" s="16" t="s">
        <v>152</v>
      </c>
      <c r="M1492" s="82"/>
    </row>
    <row r="1493" spans="1:13" x14ac:dyDescent="0.2">
      <c r="A1493" s="28" t="s">
        <v>282</v>
      </c>
      <c r="B1493" s="28">
        <v>4.1999999999999997E-3</v>
      </c>
      <c r="C1493" s="28" t="s">
        <v>153</v>
      </c>
      <c r="D1493" s="31">
        <v>42454.291666666664</v>
      </c>
      <c r="E1493" s="16">
        <v>403</v>
      </c>
      <c r="F1493" s="16">
        <f t="shared" si="64"/>
        <v>1.6925999999999999</v>
      </c>
      <c r="G1493" s="16" t="s">
        <v>153</v>
      </c>
      <c r="H1493" s="40">
        <v>-19.649999999999999</v>
      </c>
      <c r="I1493" s="40">
        <v>-39.82</v>
      </c>
      <c r="J1493" s="16">
        <v>0</v>
      </c>
      <c r="K1493" s="16">
        <v>40.700000000000003</v>
      </c>
      <c r="L1493" s="16" t="s">
        <v>151</v>
      </c>
      <c r="M1493" s="82"/>
    </row>
    <row r="1494" spans="1:13" x14ac:dyDescent="0.2">
      <c r="A1494" s="28" t="s">
        <v>282</v>
      </c>
      <c r="B1494" s="28">
        <v>4.1999999999999997E-3</v>
      </c>
      <c r="C1494" s="28" t="s">
        <v>153</v>
      </c>
      <c r="D1494" s="31">
        <v>42456.291666666664</v>
      </c>
      <c r="E1494" s="16">
        <v>403</v>
      </c>
      <c r="F1494" s="16">
        <f t="shared" si="64"/>
        <v>1.6925999999999999</v>
      </c>
      <c r="G1494" s="16" t="s">
        <v>153</v>
      </c>
      <c r="H1494" s="40">
        <v>-19.649999999999999</v>
      </c>
      <c r="I1494" s="40">
        <v>-39.82</v>
      </c>
      <c r="J1494" s="16">
        <v>0</v>
      </c>
      <c r="K1494" s="16">
        <v>40.700000000000003</v>
      </c>
      <c r="L1494" s="16" t="s">
        <v>151</v>
      </c>
      <c r="M1494" s="82"/>
    </row>
    <row r="1495" spans="1:13" x14ac:dyDescent="0.2">
      <c r="A1495" s="28" t="s">
        <v>282</v>
      </c>
      <c r="B1495" s="28">
        <v>4.1999999999999997E-3</v>
      </c>
      <c r="C1495" s="28" t="s">
        <v>153</v>
      </c>
      <c r="D1495" s="31">
        <v>42460.291666666664</v>
      </c>
      <c r="E1495" s="16">
        <v>403</v>
      </c>
      <c r="F1495" s="16">
        <f t="shared" si="64"/>
        <v>1.6925999999999999</v>
      </c>
      <c r="G1495" s="16" t="s">
        <v>153</v>
      </c>
      <c r="H1495" s="40">
        <v>-19.649999999999999</v>
      </c>
      <c r="I1495" s="40">
        <v>-39.82</v>
      </c>
      <c r="J1495" s="16">
        <v>0</v>
      </c>
      <c r="K1495" s="16">
        <v>40.700000000000003</v>
      </c>
      <c r="L1495" s="16" t="s">
        <v>151</v>
      </c>
      <c r="M1495" s="82"/>
    </row>
    <row r="1496" spans="1:13" x14ac:dyDescent="0.2">
      <c r="A1496" s="28" t="s">
        <v>282</v>
      </c>
      <c r="B1496" s="28">
        <v>7.1999999999999998E-3</v>
      </c>
      <c r="C1496" s="28" t="s">
        <v>153</v>
      </c>
      <c r="D1496" s="31">
        <v>42473.291666666664</v>
      </c>
      <c r="E1496" s="28">
        <v>240</v>
      </c>
      <c r="F1496" s="16">
        <f t="shared" si="64"/>
        <v>1.728</v>
      </c>
      <c r="G1496" s="16" t="s">
        <v>153</v>
      </c>
      <c r="H1496" s="40">
        <v>-19.649999999999999</v>
      </c>
      <c r="I1496" s="40">
        <v>-39.82</v>
      </c>
      <c r="J1496" s="16">
        <v>0</v>
      </c>
      <c r="K1496" s="16">
        <v>26.5</v>
      </c>
      <c r="L1496" s="16" t="s">
        <v>152</v>
      </c>
      <c r="M1496" s="82"/>
    </row>
    <row r="1497" spans="1:13" x14ac:dyDescent="0.2">
      <c r="A1497" s="28" t="s">
        <v>282</v>
      </c>
      <c r="B1497" s="28">
        <v>4.5999999999999999E-3</v>
      </c>
      <c r="C1497" s="28" t="s">
        <v>153</v>
      </c>
      <c r="D1497" s="31">
        <v>42446.791666666664</v>
      </c>
      <c r="E1497" s="16">
        <v>403</v>
      </c>
      <c r="F1497" s="16">
        <f t="shared" si="64"/>
        <v>1.8537999999999999</v>
      </c>
      <c r="G1497" s="16" t="s">
        <v>153</v>
      </c>
      <c r="H1497" s="40">
        <v>-19.649999999999999</v>
      </c>
      <c r="I1497" s="40">
        <v>-39.82</v>
      </c>
      <c r="J1497" s="16">
        <v>0</v>
      </c>
      <c r="K1497" s="16">
        <v>40.700000000000003</v>
      </c>
      <c r="L1497" s="16" t="s">
        <v>151</v>
      </c>
      <c r="M1497" s="82"/>
    </row>
    <row r="1498" spans="1:13" x14ac:dyDescent="0.2">
      <c r="A1498" s="28" t="s">
        <v>282</v>
      </c>
      <c r="B1498" s="28">
        <v>4.5999999999999999E-3</v>
      </c>
      <c r="C1498" s="28" t="s">
        <v>153</v>
      </c>
      <c r="D1498" s="31">
        <v>42443.791666666664</v>
      </c>
      <c r="E1498" s="16">
        <v>403</v>
      </c>
      <c r="F1498" s="16">
        <f t="shared" si="64"/>
        <v>1.8537999999999999</v>
      </c>
      <c r="G1498" s="16" t="s">
        <v>153</v>
      </c>
      <c r="H1498" s="40">
        <v>-19.649999999999999</v>
      </c>
      <c r="I1498" s="40">
        <v>-39.82</v>
      </c>
      <c r="J1498" s="16">
        <v>0</v>
      </c>
      <c r="K1498" s="16">
        <v>40.700000000000003</v>
      </c>
      <c r="L1498" s="16" t="s">
        <v>151</v>
      </c>
      <c r="M1498" s="82"/>
    </row>
    <row r="1499" spans="1:13" x14ac:dyDescent="0.2">
      <c r="A1499" s="28" t="s">
        <v>282</v>
      </c>
      <c r="B1499" s="28">
        <v>7.7999999999999996E-3</v>
      </c>
      <c r="C1499" s="28" t="s">
        <v>153</v>
      </c>
      <c r="D1499" s="31">
        <v>42492.291666666664</v>
      </c>
      <c r="E1499" s="28">
        <v>257</v>
      </c>
      <c r="F1499" s="16">
        <f t="shared" si="64"/>
        <v>2.0045999999999999</v>
      </c>
      <c r="G1499" s="16" t="s">
        <v>153</v>
      </c>
      <c r="H1499" s="40">
        <v>-19.649999999999999</v>
      </c>
      <c r="I1499" s="40">
        <v>-39.82</v>
      </c>
      <c r="J1499" s="16">
        <v>0</v>
      </c>
      <c r="K1499" s="16">
        <v>45.9</v>
      </c>
      <c r="L1499" s="16" t="s">
        <v>152</v>
      </c>
      <c r="M1499" s="82"/>
    </row>
    <row r="1500" spans="1:13" x14ac:dyDescent="0.2">
      <c r="A1500" s="28" t="s">
        <v>282</v>
      </c>
      <c r="B1500" s="28">
        <v>8.3999999999999995E-3</v>
      </c>
      <c r="C1500" s="28" t="s">
        <v>153</v>
      </c>
      <c r="D1500" s="31">
        <v>42469.791666666664</v>
      </c>
      <c r="E1500" s="28">
        <v>240</v>
      </c>
      <c r="F1500" s="16">
        <f t="shared" si="64"/>
        <v>2.016</v>
      </c>
      <c r="G1500" s="16" t="s">
        <v>153</v>
      </c>
      <c r="H1500" s="40">
        <v>-19.649999999999999</v>
      </c>
      <c r="I1500" s="40">
        <v>-39.82</v>
      </c>
      <c r="J1500" s="16">
        <v>0</v>
      </c>
      <c r="K1500" s="16">
        <v>26.5</v>
      </c>
      <c r="L1500" s="16" t="s">
        <v>152</v>
      </c>
      <c r="M1500" s="82"/>
    </row>
    <row r="1501" spans="1:13" x14ac:dyDescent="0.2">
      <c r="A1501" s="28" t="s">
        <v>282</v>
      </c>
      <c r="B1501" s="28">
        <v>5.5999999999999999E-3</v>
      </c>
      <c r="C1501" s="28" t="s">
        <v>153</v>
      </c>
      <c r="D1501" s="31">
        <v>42452.791666666664</v>
      </c>
      <c r="E1501" s="16">
        <v>403</v>
      </c>
      <c r="F1501" s="16">
        <f t="shared" si="64"/>
        <v>2.2568000000000001</v>
      </c>
      <c r="G1501" s="16" t="s">
        <v>153</v>
      </c>
      <c r="H1501" s="40">
        <v>-19.649999999999999</v>
      </c>
      <c r="I1501" s="40">
        <v>-39.82</v>
      </c>
      <c r="J1501" s="16">
        <v>0</v>
      </c>
      <c r="K1501" s="16">
        <v>40.700000000000003</v>
      </c>
      <c r="L1501" s="16" t="s">
        <v>151</v>
      </c>
      <c r="M1501" s="82"/>
    </row>
    <row r="1502" spans="1:13" x14ac:dyDescent="0.2">
      <c r="A1502" s="28" t="s">
        <v>282</v>
      </c>
      <c r="B1502" s="28">
        <v>6.0000000000000001E-3</v>
      </c>
      <c r="C1502" s="28" t="s">
        <v>153</v>
      </c>
      <c r="D1502" s="31">
        <v>42459.291666666664</v>
      </c>
      <c r="E1502" s="16">
        <v>403</v>
      </c>
      <c r="F1502" s="16">
        <f t="shared" si="64"/>
        <v>2.4180000000000001</v>
      </c>
      <c r="G1502" s="16" t="s">
        <v>153</v>
      </c>
      <c r="H1502" s="40">
        <v>-19.649999999999999</v>
      </c>
      <c r="I1502" s="40">
        <v>-39.82</v>
      </c>
      <c r="J1502" s="16">
        <v>0</v>
      </c>
      <c r="K1502" s="16">
        <v>40.700000000000003</v>
      </c>
      <c r="L1502" s="16" t="s">
        <v>151</v>
      </c>
      <c r="M1502" s="82"/>
    </row>
    <row r="1503" spans="1:13" x14ac:dyDescent="0.2">
      <c r="A1503" s="28" t="s">
        <v>282</v>
      </c>
      <c r="B1503" s="28">
        <v>6.0000000000000001E-3</v>
      </c>
      <c r="C1503" s="28" t="s">
        <v>153</v>
      </c>
      <c r="D1503" s="31">
        <v>42443.291666666664</v>
      </c>
      <c r="E1503" s="16">
        <v>403</v>
      </c>
      <c r="F1503" s="16">
        <f t="shared" si="64"/>
        <v>2.4180000000000001</v>
      </c>
      <c r="G1503" s="16" t="s">
        <v>153</v>
      </c>
      <c r="H1503" s="40">
        <v>-19.649999999999999</v>
      </c>
      <c r="I1503" s="40">
        <v>-39.82</v>
      </c>
      <c r="J1503" s="16">
        <v>0</v>
      </c>
      <c r="K1503" s="16">
        <v>40.700000000000003</v>
      </c>
      <c r="L1503" s="16" t="s">
        <v>151</v>
      </c>
      <c r="M1503" s="82"/>
    </row>
    <row r="1504" spans="1:13" x14ac:dyDescent="0.2">
      <c r="A1504" s="28" t="s">
        <v>282</v>
      </c>
      <c r="B1504" s="28">
        <v>1.0800000000000001E-2</v>
      </c>
      <c r="C1504" s="28" t="s">
        <v>153</v>
      </c>
      <c r="D1504" s="31">
        <v>42472.291666666664</v>
      </c>
      <c r="E1504" s="28">
        <v>240</v>
      </c>
      <c r="F1504" s="16">
        <f t="shared" si="64"/>
        <v>2.5920000000000001</v>
      </c>
      <c r="G1504" s="16" t="s">
        <v>153</v>
      </c>
      <c r="H1504" s="40">
        <v>-19.649999999999999</v>
      </c>
      <c r="I1504" s="40">
        <v>-39.82</v>
      </c>
      <c r="J1504" s="16">
        <v>0</v>
      </c>
      <c r="K1504" s="16">
        <v>26.5</v>
      </c>
      <c r="L1504" s="16" t="s">
        <v>152</v>
      </c>
      <c r="M1504" s="82"/>
    </row>
    <row r="1505" spans="1:13" x14ac:dyDescent="0.2">
      <c r="A1505" s="28" t="s">
        <v>282</v>
      </c>
      <c r="B1505" s="28">
        <v>6.7999999999999996E-3</v>
      </c>
      <c r="C1505" s="28">
        <v>8.0000000000000002E-3</v>
      </c>
      <c r="D1505" s="31">
        <v>42443.291666666664</v>
      </c>
      <c r="E1505" s="16">
        <v>403</v>
      </c>
      <c r="F1505" s="16">
        <f t="shared" si="64"/>
        <v>2.7403999999999997</v>
      </c>
      <c r="G1505" s="16">
        <f t="shared" ref="G1505:G1512" si="65">E1505*C1505</f>
        <v>3.2240000000000002</v>
      </c>
      <c r="H1505" s="40">
        <v>-19.649999999999999</v>
      </c>
      <c r="I1505" s="40">
        <v>-39.82</v>
      </c>
      <c r="J1505" s="16">
        <v>0</v>
      </c>
      <c r="K1505" s="16">
        <v>40.700000000000003</v>
      </c>
      <c r="L1505" s="16" t="s">
        <v>151</v>
      </c>
      <c r="M1505" s="82"/>
    </row>
    <row r="1506" spans="1:13" x14ac:dyDescent="0.2">
      <c r="A1506" s="28" t="s">
        <v>282</v>
      </c>
      <c r="B1506" s="28">
        <v>7.1999999999999998E-3</v>
      </c>
      <c r="C1506" s="28">
        <v>1.2999999999999999E-2</v>
      </c>
      <c r="D1506" s="31">
        <v>42440.791666666664</v>
      </c>
      <c r="E1506" s="16">
        <v>403</v>
      </c>
      <c r="F1506" s="16">
        <f t="shared" si="64"/>
        <v>2.9015999999999997</v>
      </c>
      <c r="G1506" s="16">
        <f t="shared" si="65"/>
        <v>5.2389999999999999</v>
      </c>
      <c r="H1506" s="40">
        <v>-19.649999999999999</v>
      </c>
      <c r="I1506" s="40">
        <v>-39.82</v>
      </c>
      <c r="J1506" s="16">
        <v>0</v>
      </c>
      <c r="K1506" s="16">
        <v>40.700000000000003</v>
      </c>
      <c r="L1506" s="16" t="s">
        <v>151</v>
      </c>
      <c r="M1506" s="82"/>
    </row>
    <row r="1507" spans="1:13" x14ac:dyDescent="0.2">
      <c r="A1507" s="28" t="s">
        <v>282</v>
      </c>
      <c r="B1507" s="28">
        <v>8.9999999999999993E-3</v>
      </c>
      <c r="C1507" s="28">
        <v>2.3300000000000001E-2</v>
      </c>
      <c r="D1507" s="31">
        <v>42438.291666666664</v>
      </c>
      <c r="E1507" s="16">
        <v>403</v>
      </c>
      <c r="F1507" s="16">
        <f t="shared" si="64"/>
        <v>3.6269999999999998</v>
      </c>
      <c r="G1507" s="16">
        <f t="shared" si="65"/>
        <v>9.3899000000000008</v>
      </c>
      <c r="H1507" s="40">
        <v>-19.649999999999999</v>
      </c>
      <c r="I1507" s="40">
        <v>-39.82</v>
      </c>
      <c r="J1507" s="16">
        <v>0</v>
      </c>
      <c r="K1507" s="16">
        <v>40.700000000000003</v>
      </c>
      <c r="L1507" s="16" t="s">
        <v>151</v>
      </c>
      <c r="M1507" s="82"/>
    </row>
    <row r="1508" spans="1:13" x14ac:dyDescent="0.2">
      <c r="A1508" s="28" t="s">
        <v>282</v>
      </c>
      <c r="B1508" s="28">
        <v>8.9999999999999993E-3</v>
      </c>
      <c r="C1508" s="28">
        <v>2.3300000000000001E-2</v>
      </c>
      <c r="D1508" s="31">
        <v>42438.291666666664</v>
      </c>
      <c r="E1508" s="16">
        <v>403</v>
      </c>
      <c r="F1508" s="16">
        <f t="shared" si="64"/>
        <v>3.6269999999999998</v>
      </c>
      <c r="G1508" s="16">
        <f t="shared" si="65"/>
        <v>9.3899000000000008</v>
      </c>
      <c r="H1508" s="40">
        <v>-19.649999999999999</v>
      </c>
      <c r="I1508" s="40">
        <v>-39.82</v>
      </c>
      <c r="J1508" s="16">
        <v>0</v>
      </c>
      <c r="K1508" s="16">
        <v>40.700000000000003</v>
      </c>
      <c r="L1508" s="16" t="s">
        <v>151</v>
      </c>
      <c r="M1508" s="82"/>
    </row>
    <row r="1509" spans="1:13" x14ac:dyDescent="0.2">
      <c r="A1509" s="28" t="s">
        <v>282</v>
      </c>
      <c r="B1509" s="28">
        <v>0.01</v>
      </c>
      <c r="C1509" s="28">
        <v>2.4500000000000001E-2</v>
      </c>
      <c r="D1509" s="31">
        <v>42437.791666666664</v>
      </c>
      <c r="E1509" s="16">
        <v>403</v>
      </c>
      <c r="F1509" s="16">
        <f t="shared" si="64"/>
        <v>4.03</v>
      </c>
      <c r="G1509" s="16">
        <f t="shared" si="65"/>
        <v>9.8734999999999999</v>
      </c>
      <c r="H1509" s="40">
        <v>-19.649999999999999</v>
      </c>
      <c r="I1509" s="40">
        <v>-39.82</v>
      </c>
      <c r="J1509" s="16">
        <v>0</v>
      </c>
      <c r="K1509" s="16">
        <v>40.700000000000003</v>
      </c>
      <c r="L1509" s="16" t="s">
        <v>151</v>
      </c>
      <c r="M1509" s="82"/>
    </row>
    <row r="1510" spans="1:13" x14ac:dyDescent="0.2">
      <c r="A1510" s="28" t="s">
        <v>282</v>
      </c>
      <c r="B1510" s="28">
        <v>1.7600000000000001E-2</v>
      </c>
      <c r="C1510" s="28">
        <v>1.24E-2</v>
      </c>
      <c r="D1510" s="31">
        <v>42486.291666666664</v>
      </c>
      <c r="E1510" s="28">
        <v>240</v>
      </c>
      <c r="F1510" s="16">
        <f t="shared" si="64"/>
        <v>4.2240000000000002</v>
      </c>
      <c r="G1510" s="16">
        <f t="shared" si="65"/>
        <v>2.976</v>
      </c>
      <c r="H1510" s="40">
        <v>-19.649999999999999</v>
      </c>
      <c r="I1510" s="40">
        <v>-39.82</v>
      </c>
      <c r="J1510" s="16">
        <v>0</v>
      </c>
      <c r="K1510" s="16">
        <v>26.5</v>
      </c>
      <c r="L1510" s="16" t="s">
        <v>152</v>
      </c>
      <c r="M1510" s="82"/>
    </row>
    <row r="1511" spans="1:13" x14ac:dyDescent="0.2">
      <c r="A1511" s="28" t="s">
        <v>282</v>
      </c>
      <c r="B1511" s="28">
        <v>1.3599999999999999E-2</v>
      </c>
      <c r="C1511" s="28">
        <v>1.0200000000000001E-2</v>
      </c>
      <c r="D1511" s="31">
        <v>42444.291666666664</v>
      </c>
      <c r="E1511" s="16">
        <v>403</v>
      </c>
      <c r="F1511" s="16">
        <f t="shared" si="64"/>
        <v>5.4807999999999995</v>
      </c>
      <c r="G1511" s="16">
        <f t="shared" si="65"/>
        <v>4.1106000000000007</v>
      </c>
      <c r="H1511" s="40">
        <v>-19.649999999999999</v>
      </c>
      <c r="I1511" s="40">
        <v>-39.82</v>
      </c>
      <c r="J1511" s="16">
        <v>0</v>
      </c>
      <c r="K1511" s="16">
        <v>40.700000000000003</v>
      </c>
      <c r="L1511" s="16" t="s">
        <v>151</v>
      </c>
      <c r="M1511" s="82"/>
    </row>
    <row r="1512" spans="1:13" x14ac:dyDescent="0.2">
      <c r="A1512" s="28" t="s">
        <v>282</v>
      </c>
      <c r="B1512" s="28">
        <v>2.46E-2</v>
      </c>
      <c r="C1512" s="28">
        <v>1.66E-2</v>
      </c>
      <c r="D1512" s="31">
        <v>42466.291666666664</v>
      </c>
      <c r="E1512" s="28">
        <v>240</v>
      </c>
      <c r="F1512" s="16">
        <f t="shared" si="64"/>
        <v>5.9039999999999999</v>
      </c>
      <c r="G1512" s="16">
        <f t="shared" si="65"/>
        <v>3.984</v>
      </c>
      <c r="H1512" s="40">
        <v>-19.649999999999999</v>
      </c>
      <c r="I1512" s="40">
        <v>-39.82</v>
      </c>
      <c r="J1512" s="16">
        <v>0</v>
      </c>
      <c r="K1512" s="16">
        <v>26.5</v>
      </c>
      <c r="L1512" s="16" t="s">
        <v>152</v>
      </c>
      <c r="M1512" s="82"/>
    </row>
    <row r="1513" spans="1:13" x14ac:dyDescent="0.2">
      <c r="A1513" s="28" t="s">
        <v>282</v>
      </c>
      <c r="B1513" s="28">
        <v>1.0999999999999999E-2</v>
      </c>
      <c r="C1513" s="28" t="s">
        <v>153</v>
      </c>
      <c r="D1513" s="31">
        <v>42402.791666666664</v>
      </c>
      <c r="E1513" s="28">
        <v>552</v>
      </c>
      <c r="F1513" s="16">
        <f t="shared" si="64"/>
        <v>6.0720000000000001</v>
      </c>
      <c r="G1513" s="16" t="s">
        <v>153</v>
      </c>
      <c r="H1513" s="40">
        <v>-19.649999999999999</v>
      </c>
      <c r="I1513" s="40">
        <v>-39.82</v>
      </c>
      <c r="J1513" s="16">
        <v>0</v>
      </c>
      <c r="K1513" s="16">
        <v>16.399999999999999</v>
      </c>
      <c r="L1513" s="16" t="s">
        <v>151</v>
      </c>
      <c r="M1513" s="82"/>
    </row>
    <row r="1514" spans="1:13" x14ac:dyDescent="0.2">
      <c r="A1514" s="28" t="s">
        <v>282</v>
      </c>
      <c r="B1514" s="28">
        <v>2.7400000000000001E-2</v>
      </c>
      <c r="C1514" s="28">
        <v>1.9199999999999998E-2</v>
      </c>
      <c r="D1514" s="31">
        <v>42485.791666666664</v>
      </c>
      <c r="E1514" s="28">
        <v>240</v>
      </c>
      <c r="F1514" s="16">
        <f t="shared" si="64"/>
        <v>6.5760000000000005</v>
      </c>
      <c r="G1514" s="16">
        <f>E1514*C1514</f>
        <v>4.6079999999999997</v>
      </c>
      <c r="H1514" s="40">
        <v>-19.649999999999999</v>
      </c>
      <c r="I1514" s="40">
        <v>-39.82</v>
      </c>
      <c r="J1514" s="16">
        <v>0</v>
      </c>
      <c r="K1514" s="16">
        <v>26.5</v>
      </c>
      <c r="L1514" s="16" t="s">
        <v>152</v>
      </c>
      <c r="M1514" s="82"/>
    </row>
    <row r="1515" spans="1:13" x14ac:dyDescent="0.2">
      <c r="A1515" s="28" t="s">
        <v>282</v>
      </c>
      <c r="B1515" s="28">
        <v>1.2E-2</v>
      </c>
      <c r="C1515" s="28" t="s">
        <v>153</v>
      </c>
      <c r="D1515" s="31">
        <v>42402.791666666664</v>
      </c>
      <c r="E1515" s="28">
        <v>552</v>
      </c>
      <c r="F1515" s="16">
        <f t="shared" si="64"/>
        <v>6.6240000000000006</v>
      </c>
      <c r="G1515" s="16" t="s">
        <v>153</v>
      </c>
      <c r="H1515" s="40">
        <v>-19.649999999999999</v>
      </c>
      <c r="I1515" s="40">
        <v>-39.82</v>
      </c>
      <c r="J1515" s="16">
        <v>0</v>
      </c>
      <c r="K1515" s="16">
        <v>16.399999999999999</v>
      </c>
      <c r="L1515" s="16" t="s">
        <v>151</v>
      </c>
      <c r="M1515" s="82"/>
    </row>
    <row r="1516" spans="1:13" x14ac:dyDescent="0.2">
      <c r="A1516" s="28" t="s">
        <v>282</v>
      </c>
      <c r="B1516" s="28">
        <v>3.6999999999999998E-2</v>
      </c>
      <c r="C1516" s="28">
        <v>2.46E-2</v>
      </c>
      <c r="D1516" s="31">
        <v>42478.291666666664</v>
      </c>
      <c r="E1516" s="28">
        <v>240</v>
      </c>
      <c r="F1516" s="16">
        <f t="shared" si="64"/>
        <v>8.879999999999999</v>
      </c>
      <c r="G1516" s="16">
        <f t="shared" ref="G1516:G1547" si="66">E1516*C1516</f>
        <v>5.9039999999999999</v>
      </c>
      <c r="H1516" s="40">
        <v>-19.649999999999999</v>
      </c>
      <c r="I1516" s="40">
        <v>-39.82</v>
      </c>
      <c r="J1516" s="16">
        <v>0</v>
      </c>
      <c r="K1516" s="16">
        <v>26.5</v>
      </c>
      <c r="L1516" s="16" t="s">
        <v>152</v>
      </c>
      <c r="M1516" s="82"/>
    </row>
    <row r="1517" spans="1:13" x14ac:dyDescent="0.2">
      <c r="A1517" s="28" t="s">
        <v>282</v>
      </c>
      <c r="B1517" s="28">
        <v>4.4400000000000002E-2</v>
      </c>
      <c r="C1517" s="28">
        <v>2.5600000000000001E-2</v>
      </c>
      <c r="D1517" s="31">
        <v>42486.791666666664</v>
      </c>
      <c r="E1517" s="28">
        <v>240</v>
      </c>
      <c r="F1517" s="16">
        <f t="shared" si="64"/>
        <v>10.656000000000001</v>
      </c>
      <c r="G1517" s="16">
        <f t="shared" si="66"/>
        <v>6.1440000000000001</v>
      </c>
      <c r="H1517" s="40">
        <v>-19.649999999999999</v>
      </c>
      <c r="I1517" s="40">
        <v>-39.82</v>
      </c>
      <c r="J1517" s="16">
        <v>0</v>
      </c>
      <c r="K1517" s="16">
        <v>26.5</v>
      </c>
      <c r="L1517" s="16" t="s">
        <v>152</v>
      </c>
      <c r="M1517" s="82"/>
    </row>
    <row r="1518" spans="1:13" x14ac:dyDescent="0.2">
      <c r="A1518" s="28" t="s">
        <v>282</v>
      </c>
      <c r="B1518" s="28">
        <v>5.0599999999999999E-2</v>
      </c>
      <c r="C1518" s="28">
        <v>2.7199999999999998E-2</v>
      </c>
      <c r="D1518" s="31">
        <v>42474.791666666664</v>
      </c>
      <c r="E1518" s="28">
        <v>240</v>
      </c>
      <c r="F1518" s="16">
        <f t="shared" ref="F1518:F1520" si="67">B1518*E1518</f>
        <v>12.144</v>
      </c>
      <c r="G1518" s="16">
        <f t="shared" si="66"/>
        <v>6.5279999999999996</v>
      </c>
      <c r="H1518" s="40">
        <v>-19.649999999999999</v>
      </c>
      <c r="I1518" s="40">
        <v>-39.82</v>
      </c>
      <c r="J1518" s="16">
        <v>0</v>
      </c>
      <c r="K1518" s="16">
        <v>26.5</v>
      </c>
      <c r="L1518" s="16" t="s">
        <v>152</v>
      </c>
      <c r="M1518" s="82"/>
    </row>
    <row r="1519" spans="1:13" x14ac:dyDescent="0.2">
      <c r="A1519" s="28" t="s">
        <v>282</v>
      </c>
      <c r="B1519" s="28">
        <v>1.9E-2</v>
      </c>
      <c r="C1519" s="28">
        <v>6.0600000000000001E-2</v>
      </c>
      <c r="D1519" s="31">
        <v>42395.791666666664</v>
      </c>
      <c r="E1519" s="16">
        <v>2337</v>
      </c>
      <c r="F1519" s="16">
        <f t="shared" si="67"/>
        <v>44.402999999999999</v>
      </c>
      <c r="G1519" s="16">
        <f t="shared" si="66"/>
        <v>141.62219999999999</v>
      </c>
      <c r="H1519" s="40">
        <v>-19.649999999999999</v>
      </c>
      <c r="I1519" s="40">
        <v>-39.82</v>
      </c>
      <c r="J1519" s="16">
        <v>0</v>
      </c>
      <c r="K1519" s="16">
        <v>166.2</v>
      </c>
      <c r="L1519" s="16" t="s">
        <v>151</v>
      </c>
      <c r="M1519" s="82"/>
    </row>
    <row r="1520" spans="1:13" x14ac:dyDescent="0.2">
      <c r="A1520" s="28" t="s">
        <v>282</v>
      </c>
      <c r="B1520" s="28">
        <v>3.4000000000000002E-2</v>
      </c>
      <c r="C1520" s="28">
        <v>5.9799999999999999E-2</v>
      </c>
      <c r="D1520" s="31">
        <v>42394.291666666664</v>
      </c>
      <c r="E1520" s="16">
        <v>2337</v>
      </c>
      <c r="F1520" s="16">
        <f t="shared" si="67"/>
        <v>79.458000000000013</v>
      </c>
      <c r="G1520" s="16">
        <f t="shared" si="66"/>
        <v>139.7526</v>
      </c>
      <c r="H1520" s="40">
        <v>-19.649999999999999</v>
      </c>
      <c r="I1520" s="40">
        <v>-39.82</v>
      </c>
      <c r="J1520" s="16">
        <v>0</v>
      </c>
      <c r="K1520" s="16">
        <v>166.2</v>
      </c>
      <c r="L1520" s="16" t="s">
        <v>151</v>
      </c>
      <c r="M1520" s="82"/>
    </row>
    <row r="1521" spans="1:13" x14ac:dyDescent="0.2">
      <c r="A1521" s="28" t="s">
        <v>282</v>
      </c>
      <c r="B1521" s="28" t="s">
        <v>153</v>
      </c>
      <c r="C1521" s="28">
        <v>6.4999999999999997E-3</v>
      </c>
      <c r="D1521" s="31">
        <v>42439.291666666664</v>
      </c>
      <c r="E1521" s="16">
        <v>403</v>
      </c>
      <c r="F1521" s="16" t="s">
        <v>153</v>
      </c>
      <c r="G1521" s="16">
        <f t="shared" si="66"/>
        <v>2.6194999999999999</v>
      </c>
      <c r="H1521" s="40">
        <v>-19.649999999999999</v>
      </c>
      <c r="I1521" s="40">
        <v>-39.82</v>
      </c>
      <c r="J1521" s="16">
        <v>0</v>
      </c>
      <c r="K1521" s="16">
        <v>40.700000000000003</v>
      </c>
      <c r="L1521" s="16" t="s">
        <v>151</v>
      </c>
      <c r="M1521" s="82"/>
    </row>
    <row r="1522" spans="1:13" x14ac:dyDescent="0.2">
      <c r="A1522" s="28" t="s">
        <v>282</v>
      </c>
      <c r="B1522" s="28" t="s">
        <v>153</v>
      </c>
      <c r="C1522" s="28">
        <v>9.1999999999999998E-3</v>
      </c>
      <c r="D1522" s="31">
        <v>42434.791666666664</v>
      </c>
      <c r="E1522" s="16">
        <v>403</v>
      </c>
      <c r="F1522" s="16" t="s">
        <v>153</v>
      </c>
      <c r="G1522" s="16">
        <f t="shared" si="66"/>
        <v>3.7075999999999998</v>
      </c>
      <c r="H1522" s="40">
        <v>-19.649999999999999</v>
      </c>
      <c r="I1522" s="40">
        <v>-39.82</v>
      </c>
      <c r="J1522" s="16">
        <v>0</v>
      </c>
      <c r="K1522" s="16">
        <v>40.700000000000003</v>
      </c>
      <c r="L1522" s="16" t="s">
        <v>151</v>
      </c>
      <c r="M1522" s="82"/>
    </row>
    <row r="1523" spans="1:13" x14ac:dyDescent="0.2">
      <c r="A1523" s="28" t="s">
        <v>282</v>
      </c>
      <c r="B1523" s="28" t="s">
        <v>153</v>
      </c>
      <c r="C1523" s="28">
        <v>1.49E-2</v>
      </c>
      <c r="D1523" s="31">
        <v>42437.291666666664</v>
      </c>
      <c r="E1523" s="16">
        <v>403</v>
      </c>
      <c r="F1523" s="16" t="s">
        <v>153</v>
      </c>
      <c r="G1523" s="16">
        <f t="shared" si="66"/>
        <v>6.0046999999999997</v>
      </c>
      <c r="H1523" s="40">
        <v>-19.649999999999999</v>
      </c>
      <c r="I1523" s="40">
        <v>-39.82</v>
      </c>
      <c r="J1523" s="16">
        <v>0</v>
      </c>
      <c r="K1523" s="16">
        <v>40.700000000000003</v>
      </c>
      <c r="L1523" s="16" t="s">
        <v>151</v>
      </c>
      <c r="M1523" s="82"/>
    </row>
    <row r="1524" spans="1:13" x14ac:dyDescent="0.2">
      <c r="A1524" s="28" t="s">
        <v>282</v>
      </c>
      <c r="B1524" s="28" t="s">
        <v>153</v>
      </c>
      <c r="C1524" s="28">
        <v>1.61E-2</v>
      </c>
      <c r="D1524" s="31">
        <v>42437.291666666664</v>
      </c>
      <c r="E1524" s="16">
        <v>403</v>
      </c>
      <c r="F1524" s="16" t="s">
        <v>153</v>
      </c>
      <c r="G1524" s="16">
        <f t="shared" si="66"/>
        <v>6.4882999999999997</v>
      </c>
      <c r="H1524" s="40">
        <v>-19.649999999999999</v>
      </c>
      <c r="I1524" s="40">
        <v>-39.82</v>
      </c>
      <c r="J1524" s="16">
        <v>0</v>
      </c>
      <c r="K1524" s="16">
        <v>40.700000000000003</v>
      </c>
      <c r="L1524" s="16" t="s">
        <v>151</v>
      </c>
      <c r="M1524" s="82"/>
    </row>
    <row r="1525" spans="1:13" x14ac:dyDescent="0.2">
      <c r="A1525" s="28" t="s">
        <v>282</v>
      </c>
      <c r="B1525" s="28" t="s">
        <v>153</v>
      </c>
      <c r="C1525" s="28">
        <v>1.7100000000000001E-2</v>
      </c>
      <c r="D1525" s="31">
        <v>42436.791666666664</v>
      </c>
      <c r="E1525" s="16">
        <v>403</v>
      </c>
      <c r="F1525" s="16" t="s">
        <v>153</v>
      </c>
      <c r="G1525" s="16">
        <f t="shared" si="66"/>
        <v>6.8913000000000002</v>
      </c>
      <c r="H1525" s="40">
        <v>-19.649999999999999</v>
      </c>
      <c r="I1525" s="40">
        <v>-39.82</v>
      </c>
      <c r="J1525" s="16">
        <v>0</v>
      </c>
      <c r="K1525" s="16">
        <v>40.700000000000003</v>
      </c>
      <c r="L1525" s="16" t="s">
        <v>151</v>
      </c>
      <c r="M1525" s="82"/>
    </row>
    <row r="1526" spans="1:13" x14ac:dyDescent="0.2">
      <c r="A1526" s="28" t="s">
        <v>282</v>
      </c>
      <c r="B1526" s="28" t="s">
        <v>153</v>
      </c>
      <c r="C1526" s="28">
        <v>1.9E-2</v>
      </c>
      <c r="D1526" s="31">
        <v>42437.791666666664</v>
      </c>
      <c r="E1526" s="16">
        <v>403</v>
      </c>
      <c r="F1526" s="16" t="s">
        <v>153</v>
      </c>
      <c r="G1526" s="16">
        <f t="shared" si="66"/>
        <v>7.657</v>
      </c>
      <c r="H1526" s="40">
        <v>-19.649999999999999</v>
      </c>
      <c r="I1526" s="40">
        <v>-39.82</v>
      </c>
      <c r="J1526" s="16">
        <v>0</v>
      </c>
      <c r="K1526" s="16">
        <v>40.700000000000003</v>
      </c>
      <c r="L1526" s="16" t="s">
        <v>151</v>
      </c>
      <c r="M1526" s="82"/>
    </row>
    <row r="1527" spans="1:13" x14ac:dyDescent="0.2">
      <c r="A1527" s="28" t="s">
        <v>282</v>
      </c>
      <c r="B1527" s="28" t="s">
        <v>153</v>
      </c>
      <c r="C1527" s="28">
        <v>2.5399999999999999E-2</v>
      </c>
      <c r="D1527" s="31">
        <v>42436.791666666664</v>
      </c>
      <c r="E1527" s="16">
        <v>403</v>
      </c>
      <c r="F1527" s="16" t="s">
        <v>153</v>
      </c>
      <c r="G1527" s="16">
        <f t="shared" si="66"/>
        <v>10.2362</v>
      </c>
      <c r="H1527" s="40">
        <v>-19.649999999999999</v>
      </c>
      <c r="I1527" s="40">
        <v>-39.82</v>
      </c>
      <c r="J1527" s="16">
        <v>0</v>
      </c>
      <c r="K1527" s="16">
        <v>40.700000000000003</v>
      </c>
      <c r="L1527" s="16" t="s">
        <v>151</v>
      </c>
      <c r="M1527" s="82"/>
    </row>
    <row r="1528" spans="1:13" x14ac:dyDescent="0.2">
      <c r="A1528" s="28" t="s">
        <v>282</v>
      </c>
      <c r="B1528" s="28" t="s">
        <v>153</v>
      </c>
      <c r="C1528" s="28">
        <v>3.0700000000000002E-2</v>
      </c>
      <c r="D1528" s="31">
        <v>42430.791666666664</v>
      </c>
      <c r="E1528" s="16">
        <v>403</v>
      </c>
      <c r="F1528" s="16" t="s">
        <v>153</v>
      </c>
      <c r="G1528" s="16">
        <f t="shared" si="66"/>
        <v>12.372100000000001</v>
      </c>
      <c r="H1528" s="40">
        <v>-19.649999999999999</v>
      </c>
      <c r="I1528" s="40">
        <v>-39.82</v>
      </c>
      <c r="J1528" s="16">
        <v>0</v>
      </c>
      <c r="K1528" s="16">
        <v>40.700000000000003</v>
      </c>
      <c r="L1528" s="16" t="s">
        <v>151</v>
      </c>
      <c r="M1528" s="82"/>
    </row>
    <row r="1529" spans="1:13" x14ac:dyDescent="0.2">
      <c r="A1529" s="28" t="s">
        <v>282</v>
      </c>
      <c r="B1529" s="28" t="s">
        <v>153</v>
      </c>
      <c r="C1529" s="28">
        <v>7.0000000000000001E-3</v>
      </c>
      <c r="D1529" s="31">
        <v>42400.291666666664</v>
      </c>
      <c r="E1529" s="16">
        <v>2337</v>
      </c>
      <c r="F1529" s="16" t="s">
        <v>153</v>
      </c>
      <c r="G1529" s="16">
        <f t="shared" si="66"/>
        <v>16.359000000000002</v>
      </c>
      <c r="H1529" s="40">
        <v>-19.649999999999999</v>
      </c>
      <c r="I1529" s="40">
        <v>-39.82</v>
      </c>
      <c r="J1529" s="16">
        <v>0</v>
      </c>
      <c r="K1529" s="16">
        <v>166.2</v>
      </c>
      <c r="L1529" s="16" t="s">
        <v>151</v>
      </c>
      <c r="M1529" s="82"/>
    </row>
    <row r="1530" spans="1:13" x14ac:dyDescent="0.2">
      <c r="A1530" s="28" t="s">
        <v>282</v>
      </c>
      <c r="B1530" s="28" t="s">
        <v>153</v>
      </c>
      <c r="C1530" s="28">
        <v>7.0000000000000001E-3</v>
      </c>
      <c r="D1530" s="31">
        <v>42400.791666666664</v>
      </c>
      <c r="E1530" s="16">
        <v>2337</v>
      </c>
      <c r="F1530" s="16" t="s">
        <v>153</v>
      </c>
      <c r="G1530" s="16">
        <f t="shared" si="66"/>
        <v>16.359000000000002</v>
      </c>
      <c r="H1530" s="40">
        <v>-19.649999999999999</v>
      </c>
      <c r="I1530" s="40">
        <v>-39.81</v>
      </c>
      <c r="J1530" s="16">
        <v>0</v>
      </c>
      <c r="K1530" s="16">
        <v>166.2</v>
      </c>
      <c r="L1530" s="16" t="s">
        <v>151</v>
      </c>
      <c r="M1530" s="82"/>
    </row>
    <row r="1531" spans="1:13" x14ac:dyDescent="0.2">
      <c r="A1531" s="28" t="s">
        <v>282</v>
      </c>
      <c r="B1531" s="28" t="s">
        <v>153</v>
      </c>
      <c r="C1531" s="28">
        <v>9.2999999999999992E-3</v>
      </c>
      <c r="D1531" s="31">
        <v>42396.791666666664</v>
      </c>
      <c r="E1531" s="16">
        <v>2337</v>
      </c>
      <c r="F1531" s="16" t="s">
        <v>153</v>
      </c>
      <c r="G1531" s="16">
        <f t="shared" si="66"/>
        <v>21.734099999999998</v>
      </c>
      <c r="H1531" s="40">
        <v>-19.649999999999999</v>
      </c>
      <c r="I1531" s="40">
        <v>-39.82</v>
      </c>
      <c r="J1531" s="16">
        <v>0</v>
      </c>
      <c r="K1531" s="16">
        <v>166.2</v>
      </c>
      <c r="L1531" s="16" t="s">
        <v>151</v>
      </c>
      <c r="M1531" s="82"/>
    </row>
    <row r="1532" spans="1:13" x14ac:dyDescent="0.2">
      <c r="A1532" s="28" t="s">
        <v>282</v>
      </c>
      <c r="B1532" s="28" t="s">
        <v>153</v>
      </c>
      <c r="C1532" s="28">
        <v>1.09E-2</v>
      </c>
      <c r="D1532" s="31">
        <v>42395.791666666664</v>
      </c>
      <c r="E1532" s="16">
        <v>2337</v>
      </c>
      <c r="F1532" s="16" t="s">
        <v>153</v>
      </c>
      <c r="G1532" s="16">
        <f t="shared" si="66"/>
        <v>25.473299999999998</v>
      </c>
      <c r="H1532" s="40">
        <v>-19.649999999999999</v>
      </c>
      <c r="I1532" s="40">
        <v>-39.82</v>
      </c>
      <c r="J1532" s="16">
        <v>0</v>
      </c>
      <c r="K1532" s="16">
        <v>166.2</v>
      </c>
      <c r="L1532" s="16" t="s">
        <v>151</v>
      </c>
      <c r="M1532" s="82"/>
    </row>
    <row r="1533" spans="1:13" x14ac:dyDescent="0.2">
      <c r="A1533" s="28" t="s">
        <v>282</v>
      </c>
      <c r="B1533" s="28" t="s">
        <v>153</v>
      </c>
      <c r="C1533" s="28">
        <v>1.0999999999999999E-2</v>
      </c>
      <c r="D1533" s="31">
        <v>42400.291666666664</v>
      </c>
      <c r="E1533" s="16">
        <v>2337</v>
      </c>
      <c r="F1533" s="16" t="s">
        <v>153</v>
      </c>
      <c r="G1533" s="16">
        <f t="shared" si="66"/>
        <v>25.706999999999997</v>
      </c>
      <c r="H1533" s="40">
        <v>-19.649999999999999</v>
      </c>
      <c r="I1533" s="40">
        <v>-39.81</v>
      </c>
      <c r="J1533" s="16">
        <v>0</v>
      </c>
      <c r="K1533" s="16">
        <v>166.2</v>
      </c>
      <c r="L1533" s="16" t="s">
        <v>151</v>
      </c>
      <c r="M1533" s="82"/>
    </row>
    <row r="1534" spans="1:13" x14ac:dyDescent="0.2">
      <c r="A1534" s="28" t="s">
        <v>282</v>
      </c>
      <c r="B1534" s="28" t="s">
        <v>153</v>
      </c>
      <c r="C1534" s="28">
        <v>1.2E-2</v>
      </c>
      <c r="D1534" s="31">
        <v>42393.791666666664</v>
      </c>
      <c r="E1534" s="16">
        <v>2337</v>
      </c>
      <c r="F1534" s="16" t="s">
        <v>153</v>
      </c>
      <c r="G1534" s="16">
        <f t="shared" si="66"/>
        <v>28.044</v>
      </c>
      <c r="H1534" s="40">
        <v>-19.649999999999999</v>
      </c>
      <c r="I1534" s="40">
        <v>-39.82</v>
      </c>
      <c r="J1534" s="16">
        <v>0</v>
      </c>
      <c r="K1534" s="16">
        <v>166.2</v>
      </c>
      <c r="L1534" s="16" t="s">
        <v>151</v>
      </c>
      <c r="M1534" s="82"/>
    </row>
    <row r="1535" spans="1:13" x14ac:dyDescent="0.2">
      <c r="A1535" s="28" t="s">
        <v>282</v>
      </c>
      <c r="B1535" s="28" t="s">
        <v>153</v>
      </c>
      <c r="C1535" s="28">
        <v>1.2999999999999999E-2</v>
      </c>
      <c r="D1535" s="31">
        <v>42394.791666666664</v>
      </c>
      <c r="E1535" s="16">
        <v>2337</v>
      </c>
      <c r="F1535" s="16" t="s">
        <v>153</v>
      </c>
      <c r="G1535" s="16">
        <f t="shared" si="66"/>
        <v>30.381</v>
      </c>
      <c r="H1535" s="40">
        <v>-19.649999999999999</v>
      </c>
      <c r="I1535" s="40">
        <v>-39.82</v>
      </c>
      <c r="J1535" s="16">
        <v>0</v>
      </c>
      <c r="K1535" s="16">
        <v>166.2</v>
      </c>
      <c r="L1535" s="16" t="s">
        <v>151</v>
      </c>
      <c r="M1535" s="82"/>
    </row>
    <row r="1536" spans="1:13" x14ac:dyDescent="0.2">
      <c r="A1536" s="28" t="s">
        <v>282</v>
      </c>
      <c r="B1536" s="28" t="s">
        <v>153</v>
      </c>
      <c r="C1536" s="28">
        <v>1.7000000000000001E-2</v>
      </c>
      <c r="D1536" s="31">
        <v>42394.791666666664</v>
      </c>
      <c r="E1536" s="16">
        <v>2337</v>
      </c>
      <c r="F1536" s="16" t="s">
        <v>153</v>
      </c>
      <c r="G1536" s="16">
        <f t="shared" si="66"/>
        <v>39.729000000000006</v>
      </c>
      <c r="H1536" s="40">
        <v>-19.649999999999999</v>
      </c>
      <c r="I1536" s="40">
        <v>-39.82</v>
      </c>
      <c r="J1536" s="16">
        <v>0</v>
      </c>
      <c r="K1536" s="16">
        <v>166.2</v>
      </c>
      <c r="L1536" s="16" t="s">
        <v>151</v>
      </c>
      <c r="M1536" s="82"/>
    </row>
    <row r="1537" spans="1:13" x14ac:dyDescent="0.2">
      <c r="A1537" s="28" t="s">
        <v>282</v>
      </c>
      <c r="B1537" s="28" t="s">
        <v>153</v>
      </c>
      <c r="C1537" s="28">
        <v>2.4E-2</v>
      </c>
      <c r="D1537" s="31">
        <v>42399.791666666664</v>
      </c>
      <c r="E1537" s="16">
        <v>2337</v>
      </c>
      <c r="F1537" s="16" t="s">
        <v>153</v>
      </c>
      <c r="G1537" s="16">
        <f t="shared" si="66"/>
        <v>56.088000000000001</v>
      </c>
      <c r="H1537" s="40">
        <v>-19.649999999999999</v>
      </c>
      <c r="I1537" s="40">
        <v>-39.82</v>
      </c>
      <c r="J1537" s="16">
        <v>0</v>
      </c>
      <c r="K1537" s="16">
        <v>166.2</v>
      </c>
      <c r="L1537" s="16" t="s">
        <v>151</v>
      </c>
      <c r="M1537" s="82"/>
    </row>
    <row r="1538" spans="1:13" x14ac:dyDescent="0.2">
      <c r="A1538" s="28" t="s">
        <v>282</v>
      </c>
      <c r="B1538" s="28" t="s">
        <v>153</v>
      </c>
      <c r="C1538" s="28">
        <v>2.4E-2</v>
      </c>
      <c r="D1538" s="31">
        <v>42399.791666666664</v>
      </c>
      <c r="E1538" s="16">
        <v>2337</v>
      </c>
      <c r="F1538" s="16" t="s">
        <v>153</v>
      </c>
      <c r="G1538" s="16">
        <f t="shared" si="66"/>
        <v>56.088000000000001</v>
      </c>
      <c r="H1538" s="40">
        <v>-19.649999999999999</v>
      </c>
      <c r="I1538" s="40">
        <v>-39.82</v>
      </c>
      <c r="J1538" s="16">
        <v>0</v>
      </c>
      <c r="K1538" s="16">
        <v>166.2</v>
      </c>
      <c r="L1538" s="16" t="s">
        <v>151</v>
      </c>
      <c r="M1538" s="82"/>
    </row>
    <row r="1539" spans="1:13" x14ac:dyDescent="0.2">
      <c r="A1539" s="28" t="s">
        <v>282</v>
      </c>
      <c r="B1539" s="28" t="s">
        <v>153</v>
      </c>
      <c r="C1539" s="28">
        <v>3.0800000000000001E-2</v>
      </c>
      <c r="D1539" s="31">
        <v>42396.291666666664</v>
      </c>
      <c r="E1539" s="16">
        <v>2337</v>
      </c>
      <c r="F1539" s="16" t="s">
        <v>153</v>
      </c>
      <c r="G1539" s="16">
        <f t="shared" si="66"/>
        <v>71.979600000000005</v>
      </c>
      <c r="H1539" s="40">
        <v>-19.649999999999999</v>
      </c>
      <c r="I1539" s="40">
        <v>-39.82</v>
      </c>
      <c r="J1539" s="16">
        <v>0</v>
      </c>
      <c r="K1539" s="16">
        <v>166.2</v>
      </c>
      <c r="L1539" s="16" t="s">
        <v>151</v>
      </c>
      <c r="M1539" s="82"/>
    </row>
    <row r="1540" spans="1:13" x14ac:dyDescent="0.2">
      <c r="A1540" s="28" t="s">
        <v>282</v>
      </c>
      <c r="B1540" s="28" t="s">
        <v>153</v>
      </c>
      <c r="C1540" s="28">
        <v>3.1300000000000001E-2</v>
      </c>
      <c r="D1540" s="31">
        <v>42396.291666666664</v>
      </c>
      <c r="E1540" s="16">
        <v>2337</v>
      </c>
      <c r="F1540" s="16" t="s">
        <v>153</v>
      </c>
      <c r="G1540" s="16">
        <f t="shared" si="66"/>
        <v>73.148099999999999</v>
      </c>
      <c r="H1540" s="40">
        <v>-19.649999999999999</v>
      </c>
      <c r="I1540" s="40">
        <v>-39.82</v>
      </c>
      <c r="J1540" s="16">
        <v>0</v>
      </c>
      <c r="K1540" s="16">
        <v>166.2</v>
      </c>
      <c r="L1540" s="16" t="s">
        <v>151</v>
      </c>
      <c r="M1540" s="82"/>
    </row>
    <row r="1541" spans="1:13" x14ac:dyDescent="0.2">
      <c r="A1541" s="28" t="s">
        <v>282</v>
      </c>
      <c r="B1541" s="28" t="s">
        <v>153</v>
      </c>
      <c r="C1541" s="28">
        <v>4.3999999999999997E-2</v>
      </c>
      <c r="D1541" s="31">
        <v>42397.791666666664</v>
      </c>
      <c r="E1541" s="16">
        <v>2337</v>
      </c>
      <c r="F1541" s="16" t="s">
        <v>153</v>
      </c>
      <c r="G1541" s="16">
        <f t="shared" si="66"/>
        <v>102.82799999999999</v>
      </c>
      <c r="H1541" s="40">
        <v>-19.649999999999999</v>
      </c>
      <c r="I1541" s="40">
        <v>-39.82</v>
      </c>
      <c r="J1541" s="16">
        <v>0</v>
      </c>
      <c r="K1541" s="16">
        <v>166.2</v>
      </c>
      <c r="L1541" s="16" t="s">
        <v>151</v>
      </c>
      <c r="M1541" s="82"/>
    </row>
    <row r="1542" spans="1:13" x14ac:dyDescent="0.2">
      <c r="A1542" s="28" t="s">
        <v>282</v>
      </c>
      <c r="B1542" s="28" t="s">
        <v>153</v>
      </c>
      <c r="C1542" s="28">
        <v>4.8000000000000001E-2</v>
      </c>
      <c r="D1542" s="31">
        <v>42400.791666666664</v>
      </c>
      <c r="E1542" s="16">
        <v>2337</v>
      </c>
      <c r="F1542" s="16" t="s">
        <v>153</v>
      </c>
      <c r="G1542" s="16">
        <f t="shared" si="66"/>
        <v>112.176</v>
      </c>
      <c r="H1542" s="40">
        <v>-19.649999999999999</v>
      </c>
      <c r="I1542" s="40">
        <v>-39.81</v>
      </c>
      <c r="J1542" s="16">
        <v>0</v>
      </c>
      <c r="K1542" s="16">
        <v>166.2</v>
      </c>
      <c r="L1542" s="16" t="s">
        <v>151</v>
      </c>
      <c r="M1542" s="82"/>
    </row>
    <row r="1543" spans="1:13" x14ac:dyDescent="0.2">
      <c r="A1543" s="28" t="s">
        <v>282</v>
      </c>
      <c r="B1543" s="28" t="s">
        <v>153</v>
      </c>
      <c r="C1543" s="28">
        <v>5.0299999999999997E-2</v>
      </c>
      <c r="D1543" s="31">
        <v>42397.791666666664</v>
      </c>
      <c r="E1543" s="16">
        <v>2337</v>
      </c>
      <c r="F1543" s="16" t="s">
        <v>153</v>
      </c>
      <c r="G1543" s="16">
        <f t="shared" si="66"/>
        <v>117.55109999999999</v>
      </c>
      <c r="H1543" s="40">
        <v>-19.649999999999999</v>
      </c>
      <c r="I1543" s="40">
        <v>-39.82</v>
      </c>
      <c r="J1543" s="16">
        <v>0</v>
      </c>
      <c r="K1543" s="16">
        <v>166.2</v>
      </c>
      <c r="L1543" s="16" t="s">
        <v>151</v>
      </c>
      <c r="M1543" s="82"/>
    </row>
    <row r="1544" spans="1:13" x14ac:dyDescent="0.2">
      <c r="A1544" s="28" t="s">
        <v>282</v>
      </c>
      <c r="B1544" s="28" t="s">
        <v>153</v>
      </c>
      <c r="C1544" s="28">
        <v>5.0999999999999997E-2</v>
      </c>
      <c r="D1544" s="31">
        <v>42393.791666666664</v>
      </c>
      <c r="E1544" s="16">
        <v>2337</v>
      </c>
      <c r="F1544" s="16" t="s">
        <v>153</v>
      </c>
      <c r="G1544" s="16">
        <f t="shared" si="66"/>
        <v>119.187</v>
      </c>
      <c r="H1544" s="40">
        <v>-19.649999999999999</v>
      </c>
      <c r="I1544" s="40">
        <v>-39.82</v>
      </c>
      <c r="J1544" s="16">
        <v>0</v>
      </c>
      <c r="K1544" s="16">
        <v>166.2</v>
      </c>
      <c r="L1544" s="16" t="s">
        <v>151</v>
      </c>
      <c r="M1544" s="82"/>
    </row>
    <row r="1545" spans="1:13" x14ac:dyDescent="0.2">
      <c r="A1545" s="28" t="s">
        <v>282</v>
      </c>
      <c r="B1545" s="28" t="s">
        <v>153</v>
      </c>
      <c r="C1545" s="28">
        <v>7.7299999999999994E-2</v>
      </c>
      <c r="D1545" s="31">
        <v>42396.791666666664</v>
      </c>
      <c r="E1545" s="16">
        <v>2337</v>
      </c>
      <c r="F1545" s="16" t="s">
        <v>153</v>
      </c>
      <c r="G1545" s="16">
        <f t="shared" si="66"/>
        <v>180.65009999999998</v>
      </c>
      <c r="H1545" s="40">
        <v>-19.649999999999999</v>
      </c>
      <c r="I1545" s="40">
        <v>-39.82</v>
      </c>
      <c r="J1545" s="16">
        <v>0</v>
      </c>
      <c r="K1545" s="16">
        <v>166.2</v>
      </c>
      <c r="L1545" s="16" t="s">
        <v>151</v>
      </c>
      <c r="M1545" s="82"/>
    </row>
    <row r="1546" spans="1:13" x14ac:dyDescent="0.2">
      <c r="A1546" s="28" t="s">
        <v>282</v>
      </c>
      <c r="B1546" s="28" t="s">
        <v>153</v>
      </c>
      <c r="C1546" s="28">
        <v>0.09</v>
      </c>
      <c r="D1546" s="31">
        <v>42394.291666666664</v>
      </c>
      <c r="E1546" s="16">
        <v>2337</v>
      </c>
      <c r="F1546" s="16" t="s">
        <v>153</v>
      </c>
      <c r="G1546" s="16">
        <f t="shared" si="66"/>
        <v>210.32999999999998</v>
      </c>
      <c r="H1546" s="40">
        <v>-19.649999999999999</v>
      </c>
      <c r="I1546" s="40">
        <v>-39.82</v>
      </c>
      <c r="J1546" s="16">
        <v>0</v>
      </c>
      <c r="K1546" s="16">
        <v>166.2</v>
      </c>
      <c r="L1546" s="16" t="s">
        <v>151</v>
      </c>
      <c r="M1546" s="82"/>
    </row>
    <row r="1547" spans="1:13" x14ac:dyDescent="0.2">
      <c r="A1547" s="28" t="s">
        <v>290</v>
      </c>
      <c r="B1547" s="28">
        <v>2E-3</v>
      </c>
      <c r="C1547" s="28">
        <v>8.0000000000000002E-3</v>
      </c>
      <c r="D1547" s="31">
        <v>42443.291666666664</v>
      </c>
      <c r="E1547" s="28">
        <v>403</v>
      </c>
      <c r="F1547" s="16">
        <f>B1547*E1547</f>
        <v>0.80600000000000005</v>
      </c>
      <c r="G1547" s="16">
        <f t="shared" si="66"/>
        <v>3.2240000000000002</v>
      </c>
      <c r="H1547" s="40">
        <v>-19.649999999999999</v>
      </c>
      <c r="I1547" s="40">
        <v>-39.81</v>
      </c>
      <c r="J1547" s="16">
        <v>0</v>
      </c>
      <c r="K1547" s="16">
        <v>40.700000000000003</v>
      </c>
      <c r="L1547" s="16" t="s">
        <v>151</v>
      </c>
      <c r="M1547" s="82"/>
    </row>
    <row r="1548" spans="1:13" x14ac:dyDescent="0.2">
      <c r="A1548" s="28" t="s">
        <v>290</v>
      </c>
      <c r="B1548" s="28">
        <v>2E-3</v>
      </c>
      <c r="C1548" s="28">
        <v>8.0000000000000002E-3</v>
      </c>
      <c r="D1548" s="31">
        <v>42443.291666666664</v>
      </c>
      <c r="E1548" s="28">
        <v>403</v>
      </c>
      <c r="F1548" s="16">
        <f>B1548*E1548</f>
        <v>0.80600000000000005</v>
      </c>
      <c r="G1548" s="16">
        <f t="shared" ref="G1548:G1572" si="68">E1548*C1548</f>
        <v>3.2240000000000002</v>
      </c>
      <c r="H1548" s="40">
        <v>-19.649999999999999</v>
      </c>
      <c r="I1548" s="40">
        <v>-39.81</v>
      </c>
      <c r="J1548" s="16">
        <v>0</v>
      </c>
      <c r="K1548" s="16">
        <v>40.700000000000003</v>
      </c>
      <c r="L1548" s="16" t="s">
        <v>151</v>
      </c>
      <c r="M1548" s="82"/>
    </row>
    <row r="1549" spans="1:13" x14ac:dyDescent="0.2">
      <c r="A1549" s="28" t="s">
        <v>290</v>
      </c>
      <c r="B1549" s="28" t="s">
        <v>153</v>
      </c>
      <c r="C1549" s="28">
        <v>7.3000000000000001E-3</v>
      </c>
      <c r="D1549" s="31">
        <v>42433.291666666664</v>
      </c>
      <c r="E1549" s="28">
        <v>403</v>
      </c>
      <c r="F1549" s="16" t="s">
        <v>153</v>
      </c>
      <c r="G1549" s="16">
        <f t="shared" si="68"/>
        <v>2.9419</v>
      </c>
      <c r="H1549" s="40">
        <v>-19.649999999999999</v>
      </c>
      <c r="I1549" s="40">
        <v>-39.81</v>
      </c>
      <c r="J1549" s="16">
        <v>0</v>
      </c>
      <c r="K1549" s="16">
        <v>40.700000000000003</v>
      </c>
      <c r="L1549" s="16" t="s">
        <v>151</v>
      </c>
      <c r="M1549" s="82"/>
    </row>
    <row r="1550" spans="1:13" x14ac:dyDescent="0.2">
      <c r="A1550" s="28" t="s">
        <v>290</v>
      </c>
      <c r="B1550" s="28" t="s">
        <v>153</v>
      </c>
      <c r="C1550" s="28">
        <v>8.6E-3</v>
      </c>
      <c r="D1550" s="31">
        <v>42434.791666666664</v>
      </c>
      <c r="E1550" s="28">
        <v>403</v>
      </c>
      <c r="F1550" s="16" t="s">
        <v>153</v>
      </c>
      <c r="G1550" s="16">
        <f t="shared" si="68"/>
        <v>3.4658000000000002</v>
      </c>
      <c r="H1550" s="40">
        <v>-19.649999999999999</v>
      </c>
      <c r="I1550" s="40">
        <v>-39.81</v>
      </c>
      <c r="J1550" s="16">
        <v>0</v>
      </c>
      <c r="K1550" s="16">
        <v>40.700000000000003</v>
      </c>
      <c r="L1550" s="16" t="s">
        <v>151</v>
      </c>
      <c r="M1550" s="82"/>
    </row>
    <row r="1551" spans="1:13" x14ac:dyDescent="0.2">
      <c r="A1551" s="28" t="s">
        <v>290</v>
      </c>
      <c r="B1551" s="28" t="s">
        <v>153</v>
      </c>
      <c r="C1551" s="28">
        <v>1.03E-2</v>
      </c>
      <c r="D1551" s="31">
        <v>42432.791666666664</v>
      </c>
      <c r="E1551" s="28">
        <v>403</v>
      </c>
      <c r="F1551" s="16" t="s">
        <v>153</v>
      </c>
      <c r="G1551" s="16">
        <f t="shared" si="68"/>
        <v>4.1509</v>
      </c>
      <c r="H1551" s="40">
        <v>-19.649999999999999</v>
      </c>
      <c r="I1551" s="40">
        <v>-39.81</v>
      </c>
      <c r="J1551" s="16">
        <v>0</v>
      </c>
      <c r="K1551" s="16">
        <v>40.700000000000003</v>
      </c>
      <c r="L1551" s="16" t="s">
        <v>151</v>
      </c>
      <c r="M1551" s="82"/>
    </row>
    <row r="1552" spans="1:13" x14ac:dyDescent="0.2">
      <c r="A1552" s="28" t="s">
        <v>290</v>
      </c>
      <c r="B1552" s="28" t="s">
        <v>153</v>
      </c>
      <c r="C1552" s="28">
        <v>1.34E-2</v>
      </c>
      <c r="D1552" s="31">
        <v>42430.291666666664</v>
      </c>
      <c r="E1552" s="28">
        <v>403</v>
      </c>
      <c r="F1552" s="16" t="s">
        <v>153</v>
      </c>
      <c r="G1552" s="16">
        <f t="shared" si="68"/>
        <v>5.4001999999999999</v>
      </c>
      <c r="H1552" s="40">
        <v>-19.649999999999999</v>
      </c>
      <c r="I1552" s="40">
        <v>-39.81</v>
      </c>
      <c r="J1552" s="16">
        <v>0</v>
      </c>
      <c r="K1552" s="16">
        <v>40.700000000000003</v>
      </c>
      <c r="L1552" s="16" t="s">
        <v>151</v>
      </c>
      <c r="M1552" s="82"/>
    </row>
    <row r="1553" spans="1:13" x14ac:dyDescent="0.2">
      <c r="A1553" s="28" t="s">
        <v>290</v>
      </c>
      <c r="B1553" s="28" t="s">
        <v>153</v>
      </c>
      <c r="C1553" s="28">
        <v>1.34E-2</v>
      </c>
      <c r="D1553" s="31">
        <v>42437.791666666664</v>
      </c>
      <c r="E1553" s="28">
        <v>403</v>
      </c>
      <c r="F1553" s="16" t="s">
        <v>153</v>
      </c>
      <c r="G1553" s="16">
        <f t="shared" si="68"/>
        <v>5.4001999999999999</v>
      </c>
      <c r="H1553" s="40">
        <v>-19.649999999999999</v>
      </c>
      <c r="I1553" s="40">
        <v>-39.81</v>
      </c>
      <c r="J1553" s="16">
        <v>0</v>
      </c>
      <c r="K1553" s="16">
        <v>40.700000000000003</v>
      </c>
      <c r="L1553" s="16" t="s">
        <v>151</v>
      </c>
      <c r="M1553" s="82"/>
    </row>
    <row r="1554" spans="1:13" x14ac:dyDescent="0.2">
      <c r="A1554" s="28" t="s">
        <v>290</v>
      </c>
      <c r="B1554" s="28" t="s">
        <v>153</v>
      </c>
      <c r="C1554" s="28">
        <v>1.34E-2</v>
      </c>
      <c r="D1554" s="31">
        <v>42439.291666666664</v>
      </c>
      <c r="E1554" s="28">
        <v>403</v>
      </c>
      <c r="F1554" s="16" t="s">
        <v>153</v>
      </c>
      <c r="G1554" s="16">
        <f t="shared" si="68"/>
        <v>5.4001999999999999</v>
      </c>
      <c r="H1554" s="40">
        <v>-19.649999999999999</v>
      </c>
      <c r="I1554" s="40">
        <v>-39.81</v>
      </c>
      <c r="J1554" s="16">
        <v>0</v>
      </c>
      <c r="K1554" s="16">
        <v>40.700000000000003</v>
      </c>
      <c r="L1554" s="16" t="s">
        <v>151</v>
      </c>
      <c r="M1554" s="82"/>
    </row>
    <row r="1555" spans="1:13" x14ac:dyDescent="0.2">
      <c r="A1555" s="28" t="s">
        <v>290</v>
      </c>
      <c r="B1555" s="28" t="s">
        <v>153</v>
      </c>
      <c r="C1555" s="28">
        <v>1.7000000000000001E-2</v>
      </c>
      <c r="D1555" s="31">
        <v>42437.291666666664</v>
      </c>
      <c r="E1555" s="28">
        <v>403</v>
      </c>
      <c r="F1555" s="16" t="s">
        <v>153</v>
      </c>
      <c r="G1555" s="16">
        <f t="shared" si="68"/>
        <v>6.8510000000000009</v>
      </c>
      <c r="H1555" s="40">
        <v>-19.649999999999999</v>
      </c>
      <c r="I1555" s="40">
        <v>-39.81</v>
      </c>
      <c r="J1555" s="16">
        <v>0</v>
      </c>
      <c r="K1555" s="16">
        <v>40.700000000000003</v>
      </c>
      <c r="L1555" s="16" t="s">
        <v>151</v>
      </c>
      <c r="M1555" s="82"/>
    </row>
    <row r="1556" spans="1:13" x14ac:dyDescent="0.2">
      <c r="A1556" s="28" t="s">
        <v>290</v>
      </c>
      <c r="B1556" s="28" t="s">
        <v>153</v>
      </c>
      <c r="C1556" s="28">
        <v>0.02</v>
      </c>
      <c r="D1556" s="31">
        <v>42436.791666666664</v>
      </c>
      <c r="E1556" s="28">
        <v>403</v>
      </c>
      <c r="F1556" s="16" t="s">
        <v>153</v>
      </c>
      <c r="G1556" s="16">
        <f t="shared" si="68"/>
        <v>8.06</v>
      </c>
      <c r="H1556" s="40">
        <v>-19.649999999999999</v>
      </c>
      <c r="I1556" s="40">
        <v>-39.81</v>
      </c>
      <c r="J1556" s="16">
        <v>0</v>
      </c>
      <c r="K1556" s="16">
        <v>40.700000000000003</v>
      </c>
      <c r="L1556" s="16" t="s">
        <v>151</v>
      </c>
      <c r="M1556" s="82"/>
    </row>
    <row r="1557" spans="1:13" x14ac:dyDescent="0.2">
      <c r="A1557" s="28" t="s">
        <v>290</v>
      </c>
      <c r="B1557" s="28" t="s">
        <v>153</v>
      </c>
      <c r="C1557" s="28">
        <v>2.1100000000000001E-2</v>
      </c>
      <c r="D1557" s="31">
        <v>42430.791666666664</v>
      </c>
      <c r="E1557" s="28">
        <v>403</v>
      </c>
      <c r="F1557" s="16" t="s">
        <v>153</v>
      </c>
      <c r="G1557" s="16">
        <f t="shared" si="68"/>
        <v>8.5032999999999994</v>
      </c>
      <c r="H1557" s="40">
        <v>-19.649999999999999</v>
      </c>
      <c r="I1557" s="40">
        <v>-39.81</v>
      </c>
      <c r="J1557" s="16">
        <v>0</v>
      </c>
      <c r="K1557" s="16">
        <v>40.700000000000003</v>
      </c>
      <c r="L1557" s="16" t="s">
        <v>151</v>
      </c>
      <c r="M1557" s="82"/>
    </row>
    <row r="1558" spans="1:13" x14ac:dyDescent="0.2">
      <c r="A1558" s="28" t="s">
        <v>290</v>
      </c>
      <c r="B1558" s="28" t="s">
        <v>153</v>
      </c>
      <c r="C1558" s="28">
        <v>0.01</v>
      </c>
      <c r="D1558" s="31">
        <v>42393.791666666664</v>
      </c>
      <c r="E1558" s="16">
        <v>1110</v>
      </c>
      <c r="F1558" s="16" t="s">
        <v>153</v>
      </c>
      <c r="G1558" s="16">
        <f t="shared" si="68"/>
        <v>11.1</v>
      </c>
      <c r="H1558" s="40">
        <v>-19.649999999999999</v>
      </c>
      <c r="I1558" s="40">
        <v>-39.81</v>
      </c>
      <c r="J1558" s="16">
        <v>0</v>
      </c>
      <c r="K1558" s="16">
        <v>166.2</v>
      </c>
      <c r="L1558" s="16" t="s">
        <v>151</v>
      </c>
      <c r="M1558" s="82"/>
    </row>
    <row r="1559" spans="1:13" x14ac:dyDescent="0.2">
      <c r="A1559" s="28" t="s">
        <v>290</v>
      </c>
      <c r="B1559" s="28" t="s">
        <v>153</v>
      </c>
      <c r="C1559" s="28">
        <v>2.9899999999999999E-2</v>
      </c>
      <c r="D1559" s="31">
        <v>42431.291666666664</v>
      </c>
      <c r="E1559" s="28">
        <v>403</v>
      </c>
      <c r="F1559" s="16" t="s">
        <v>153</v>
      </c>
      <c r="G1559" s="16">
        <f t="shared" si="68"/>
        <v>12.0497</v>
      </c>
      <c r="H1559" s="40">
        <v>-19.649999999999999</v>
      </c>
      <c r="I1559" s="40">
        <v>-39.81</v>
      </c>
      <c r="J1559" s="16">
        <v>0</v>
      </c>
      <c r="K1559" s="16">
        <v>40.700000000000003</v>
      </c>
      <c r="L1559" s="16" t="s">
        <v>151</v>
      </c>
      <c r="M1559" s="82"/>
    </row>
    <row r="1560" spans="1:13" x14ac:dyDescent="0.2">
      <c r="A1560" s="28" t="s">
        <v>290</v>
      </c>
      <c r="B1560" s="28" t="s">
        <v>153</v>
      </c>
      <c r="C1560" s="28">
        <v>1.4E-2</v>
      </c>
      <c r="D1560" s="31">
        <v>42400.291666666664</v>
      </c>
      <c r="E1560" s="16">
        <v>1110</v>
      </c>
      <c r="F1560" s="16" t="s">
        <v>153</v>
      </c>
      <c r="G1560" s="16">
        <f t="shared" si="68"/>
        <v>15.540000000000001</v>
      </c>
      <c r="H1560" s="40">
        <v>-19.649999999999999</v>
      </c>
      <c r="I1560" s="40">
        <v>-39.81</v>
      </c>
      <c r="J1560" s="16">
        <v>0</v>
      </c>
      <c r="K1560" s="16">
        <v>166.2</v>
      </c>
      <c r="L1560" s="16" t="s">
        <v>151</v>
      </c>
      <c r="M1560" s="82"/>
    </row>
    <row r="1561" spans="1:13" x14ac:dyDescent="0.2">
      <c r="A1561" s="28" t="s">
        <v>290</v>
      </c>
      <c r="B1561" s="28" t="s">
        <v>153</v>
      </c>
      <c r="C1561" s="28">
        <v>1.7000000000000001E-2</v>
      </c>
      <c r="D1561" s="31">
        <v>42394.791666666664</v>
      </c>
      <c r="E1561" s="16">
        <v>1110</v>
      </c>
      <c r="F1561" s="16" t="s">
        <v>153</v>
      </c>
      <c r="G1561" s="16">
        <f t="shared" si="68"/>
        <v>18.87</v>
      </c>
      <c r="H1561" s="40">
        <v>-19.649999999999999</v>
      </c>
      <c r="I1561" s="40">
        <v>-39.81</v>
      </c>
      <c r="J1561" s="16">
        <v>0</v>
      </c>
      <c r="K1561" s="16">
        <v>166.2</v>
      </c>
      <c r="L1561" s="16" t="s">
        <v>151</v>
      </c>
      <c r="M1561" s="82"/>
    </row>
    <row r="1562" spans="1:13" x14ac:dyDescent="0.2">
      <c r="A1562" s="28" t="s">
        <v>290</v>
      </c>
      <c r="B1562" s="28" t="s">
        <v>153</v>
      </c>
      <c r="C1562" s="28">
        <v>1.7999999999999999E-2</v>
      </c>
      <c r="D1562" s="31">
        <v>42397.791666666664</v>
      </c>
      <c r="E1562" s="16">
        <v>1110</v>
      </c>
      <c r="F1562" s="16" t="s">
        <v>153</v>
      </c>
      <c r="G1562" s="16">
        <f t="shared" si="68"/>
        <v>19.979999999999997</v>
      </c>
      <c r="H1562" s="40">
        <v>-19.649999999999999</v>
      </c>
      <c r="I1562" s="40">
        <v>-39.81</v>
      </c>
      <c r="J1562" s="16">
        <v>0</v>
      </c>
      <c r="K1562" s="16">
        <v>166.2</v>
      </c>
      <c r="L1562" s="16" t="s">
        <v>151</v>
      </c>
      <c r="M1562" s="82"/>
    </row>
    <row r="1563" spans="1:13" x14ac:dyDescent="0.2">
      <c r="A1563" s="28" t="s">
        <v>290</v>
      </c>
      <c r="B1563" s="28" t="s">
        <v>153</v>
      </c>
      <c r="C1563" s="28">
        <v>2.2700000000000001E-2</v>
      </c>
      <c r="D1563" s="31">
        <v>42400.791666666664</v>
      </c>
      <c r="E1563" s="16">
        <v>1110</v>
      </c>
      <c r="F1563" s="16" t="s">
        <v>153</v>
      </c>
      <c r="G1563" s="16">
        <f t="shared" si="68"/>
        <v>25.197000000000003</v>
      </c>
      <c r="H1563" s="40">
        <v>-19.649999999999999</v>
      </c>
      <c r="I1563" s="40">
        <v>-39.81</v>
      </c>
      <c r="J1563" s="16">
        <v>0</v>
      </c>
      <c r="K1563" s="16">
        <v>166.2</v>
      </c>
      <c r="L1563" s="16" t="s">
        <v>151</v>
      </c>
      <c r="M1563" s="82"/>
    </row>
    <row r="1564" spans="1:13" x14ac:dyDescent="0.2">
      <c r="A1564" s="28" t="s">
        <v>290</v>
      </c>
      <c r="B1564" s="28" t="s">
        <v>153</v>
      </c>
      <c r="C1564" s="28">
        <v>2.4E-2</v>
      </c>
      <c r="D1564" s="31">
        <v>42399.791666666664</v>
      </c>
      <c r="E1564" s="16">
        <v>1110</v>
      </c>
      <c r="F1564" s="16" t="s">
        <v>153</v>
      </c>
      <c r="G1564" s="16">
        <f t="shared" si="68"/>
        <v>26.64</v>
      </c>
      <c r="H1564" s="40">
        <v>-19.649999999999999</v>
      </c>
      <c r="I1564" s="40">
        <v>-39.81</v>
      </c>
      <c r="J1564" s="16">
        <v>0</v>
      </c>
      <c r="K1564" s="16">
        <v>166.2</v>
      </c>
      <c r="L1564" s="16" t="s">
        <v>151</v>
      </c>
      <c r="M1564" s="82"/>
    </row>
    <row r="1565" spans="1:13" x14ac:dyDescent="0.2">
      <c r="A1565" s="28" t="s">
        <v>290</v>
      </c>
      <c r="B1565" s="28" t="s">
        <v>153</v>
      </c>
      <c r="C1565" s="28">
        <v>3.8199999999999998E-2</v>
      </c>
      <c r="D1565" s="31">
        <v>42396.291666666664</v>
      </c>
      <c r="E1565" s="16">
        <v>1110</v>
      </c>
      <c r="F1565" s="16" t="s">
        <v>153</v>
      </c>
      <c r="G1565" s="16">
        <f t="shared" si="68"/>
        <v>42.402000000000001</v>
      </c>
      <c r="H1565" s="40">
        <v>-19.649999999999999</v>
      </c>
      <c r="I1565" s="40">
        <v>-39.81</v>
      </c>
      <c r="J1565" s="16">
        <v>0</v>
      </c>
      <c r="K1565" s="16">
        <v>166.2</v>
      </c>
      <c r="L1565" s="16" t="s">
        <v>151</v>
      </c>
      <c r="M1565" s="82"/>
    </row>
    <row r="1566" spans="1:13" x14ac:dyDescent="0.2">
      <c r="A1566" s="28" t="s">
        <v>290</v>
      </c>
      <c r="B1566" s="28" t="s">
        <v>153</v>
      </c>
      <c r="C1566" s="28">
        <v>4.8399999999999999E-2</v>
      </c>
      <c r="D1566" s="31">
        <v>42394.291666666664</v>
      </c>
      <c r="E1566" s="16">
        <v>1110</v>
      </c>
      <c r="F1566" s="16" t="s">
        <v>153</v>
      </c>
      <c r="G1566" s="16">
        <f t="shared" si="68"/>
        <v>53.723999999999997</v>
      </c>
      <c r="H1566" s="40">
        <v>-19.649999999999999</v>
      </c>
      <c r="I1566" s="40">
        <v>-39.81</v>
      </c>
      <c r="J1566" s="16">
        <v>0</v>
      </c>
      <c r="K1566" s="16">
        <v>166.2</v>
      </c>
      <c r="L1566" s="16" t="s">
        <v>151</v>
      </c>
      <c r="M1566" s="82"/>
    </row>
    <row r="1567" spans="1:13" x14ac:dyDescent="0.2">
      <c r="A1567" s="28" t="s">
        <v>290</v>
      </c>
      <c r="B1567" s="28" t="s">
        <v>153</v>
      </c>
      <c r="C1567" s="28">
        <v>4.87E-2</v>
      </c>
      <c r="D1567" s="31">
        <v>42395.291666666664</v>
      </c>
      <c r="E1567" s="16">
        <v>1110</v>
      </c>
      <c r="F1567" s="16" t="s">
        <v>153</v>
      </c>
      <c r="G1567" s="16">
        <f t="shared" si="68"/>
        <v>54.057000000000002</v>
      </c>
      <c r="H1567" s="40">
        <v>-19.649999999999999</v>
      </c>
      <c r="I1567" s="40">
        <v>-39.81</v>
      </c>
      <c r="J1567" s="16">
        <v>0</v>
      </c>
      <c r="K1567" s="16">
        <v>166.2</v>
      </c>
      <c r="L1567" s="16" t="s">
        <v>151</v>
      </c>
      <c r="M1567" s="82"/>
    </row>
    <row r="1568" spans="1:13" x14ac:dyDescent="0.2">
      <c r="A1568" s="28" t="s">
        <v>290</v>
      </c>
      <c r="B1568" s="28" t="s">
        <v>153</v>
      </c>
      <c r="C1568" s="28">
        <v>5.28E-2</v>
      </c>
      <c r="D1568" s="31">
        <v>42395.791666666664</v>
      </c>
      <c r="E1568" s="16">
        <v>1110</v>
      </c>
      <c r="F1568" s="16" t="s">
        <v>153</v>
      </c>
      <c r="G1568" s="16">
        <f t="shared" si="68"/>
        <v>58.607999999999997</v>
      </c>
      <c r="H1568" s="40">
        <v>-19.649999999999999</v>
      </c>
      <c r="I1568" s="40">
        <v>-39.81</v>
      </c>
      <c r="J1568" s="16">
        <v>0</v>
      </c>
      <c r="K1568" s="16">
        <v>166.2</v>
      </c>
      <c r="L1568" s="16" t="s">
        <v>151</v>
      </c>
      <c r="M1568" s="82"/>
    </row>
    <row r="1569" spans="1:13" x14ac:dyDescent="0.2">
      <c r="A1569" s="28" t="s">
        <v>290</v>
      </c>
      <c r="B1569" s="28" t="s">
        <v>153</v>
      </c>
      <c r="C1569" s="28">
        <v>6.1600000000000002E-2</v>
      </c>
      <c r="D1569" s="31">
        <v>42396.791666666664</v>
      </c>
      <c r="E1569" s="16">
        <v>1110</v>
      </c>
      <c r="F1569" s="16" t="s">
        <v>153</v>
      </c>
      <c r="G1569" s="16">
        <f t="shared" si="68"/>
        <v>68.376000000000005</v>
      </c>
      <c r="H1569" s="40">
        <v>-19.649999999999999</v>
      </c>
      <c r="I1569" s="40">
        <v>-39.81</v>
      </c>
      <c r="J1569" s="16">
        <v>0</v>
      </c>
      <c r="K1569" s="16">
        <v>166.2</v>
      </c>
      <c r="L1569" s="16" t="s">
        <v>151</v>
      </c>
      <c r="M1569" s="82"/>
    </row>
    <row r="1570" spans="1:13" x14ac:dyDescent="0.2">
      <c r="A1570" s="28" t="s">
        <v>329</v>
      </c>
      <c r="B1570" s="28">
        <v>4.0000000000000001E-3</v>
      </c>
      <c r="C1570" s="28">
        <v>0.02</v>
      </c>
      <c r="D1570" s="31">
        <v>42730.482638888891</v>
      </c>
      <c r="E1570" s="28">
        <v>675</v>
      </c>
      <c r="F1570" s="16">
        <f>B1570*E1570</f>
        <v>2.7</v>
      </c>
      <c r="G1570" s="16">
        <f t="shared" si="68"/>
        <v>13.5</v>
      </c>
      <c r="H1570" s="40">
        <v>-19.399999999999999</v>
      </c>
      <c r="I1570" s="40">
        <v>-40.06</v>
      </c>
      <c r="J1570" s="16">
        <v>30</v>
      </c>
      <c r="K1570" s="16">
        <v>75.2</v>
      </c>
      <c r="L1570" s="16" t="s">
        <v>151</v>
      </c>
      <c r="M1570" s="82"/>
    </row>
    <row r="1571" spans="1:13" x14ac:dyDescent="0.2">
      <c r="A1571" s="28" t="s">
        <v>329</v>
      </c>
      <c r="B1571" s="28" t="s">
        <v>153</v>
      </c>
      <c r="C1571" s="28">
        <v>0.05</v>
      </c>
      <c r="D1571" s="31">
        <v>42694.729166666664</v>
      </c>
      <c r="E1571" s="16">
        <v>586</v>
      </c>
      <c r="F1571" s="16" t="s">
        <v>153</v>
      </c>
      <c r="G1571" s="16">
        <f t="shared" si="68"/>
        <v>29.3</v>
      </c>
      <c r="H1571" s="40">
        <v>-19.399999999999999</v>
      </c>
      <c r="I1571" s="40">
        <v>-40.06</v>
      </c>
      <c r="J1571" s="16">
        <v>30</v>
      </c>
      <c r="K1571" s="16">
        <v>374.9</v>
      </c>
      <c r="L1571" s="16" t="s">
        <v>151</v>
      </c>
      <c r="M1571" s="82"/>
    </row>
    <row r="1572" spans="1:13" x14ac:dyDescent="0.2">
      <c r="A1572" s="28" t="s">
        <v>392</v>
      </c>
      <c r="B1572" s="28">
        <v>2E-3</v>
      </c>
      <c r="C1572" s="28">
        <v>8.0000000000000002E-3</v>
      </c>
      <c r="D1572" s="31">
        <v>42443.291666666664</v>
      </c>
      <c r="E1572" s="16">
        <v>403</v>
      </c>
      <c r="F1572" s="16">
        <f t="shared" ref="F1572:F1577" si="69">B1572*E1572</f>
        <v>0.80600000000000005</v>
      </c>
      <c r="G1572" s="16">
        <f t="shared" si="68"/>
        <v>3.2240000000000002</v>
      </c>
      <c r="H1572" s="40">
        <v>-19.47</v>
      </c>
      <c r="I1572" s="40">
        <v>-40.22</v>
      </c>
      <c r="J1572" s="16">
        <v>23</v>
      </c>
      <c r="K1572" s="16">
        <v>40.700000000000003</v>
      </c>
      <c r="L1572" s="16" t="s">
        <v>151</v>
      </c>
      <c r="M1572" s="82"/>
    </row>
    <row r="1573" spans="1:13" x14ac:dyDescent="0.2">
      <c r="A1573" s="28" t="s">
        <v>392</v>
      </c>
      <c r="B1573" s="28">
        <v>2E-3</v>
      </c>
      <c r="C1573" s="28" t="s">
        <v>153</v>
      </c>
      <c r="D1573" s="31">
        <v>42441.291666666664</v>
      </c>
      <c r="E1573" s="16">
        <v>403</v>
      </c>
      <c r="F1573" s="16">
        <f t="shared" si="69"/>
        <v>0.80600000000000005</v>
      </c>
      <c r="G1573" s="16" t="s">
        <v>153</v>
      </c>
      <c r="H1573" s="40">
        <v>-19.47</v>
      </c>
      <c r="I1573" s="40">
        <v>-40.22</v>
      </c>
      <c r="J1573" s="16">
        <v>23</v>
      </c>
      <c r="K1573" s="16">
        <v>40.700000000000003</v>
      </c>
      <c r="L1573" s="16" t="s">
        <v>151</v>
      </c>
      <c r="M1573" s="82"/>
    </row>
    <row r="1574" spans="1:13" x14ac:dyDescent="0.2">
      <c r="A1574" s="28" t="s">
        <v>392</v>
      </c>
      <c r="B1574" s="28">
        <v>2E-3</v>
      </c>
      <c r="C1574" s="28" t="s">
        <v>153</v>
      </c>
      <c r="D1574" s="31">
        <v>42442.291666666664</v>
      </c>
      <c r="E1574" s="16">
        <v>403</v>
      </c>
      <c r="F1574" s="16">
        <f t="shared" si="69"/>
        <v>0.80600000000000005</v>
      </c>
      <c r="G1574" s="16" t="s">
        <v>153</v>
      </c>
      <c r="H1574" s="40">
        <v>-19.47</v>
      </c>
      <c r="I1574" s="40">
        <v>-40.22</v>
      </c>
      <c r="J1574" s="16">
        <v>23</v>
      </c>
      <c r="K1574" s="16">
        <v>40.700000000000003</v>
      </c>
      <c r="L1574" s="16" t="s">
        <v>151</v>
      </c>
      <c r="M1574" s="82"/>
    </row>
    <row r="1575" spans="1:13" x14ac:dyDescent="0.2">
      <c r="A1575" s="28" t="s">
        <v>392</v>
      </c>
      <c r="B1575" s="28">
        <v>2E-3</v>
      </c>
      <c r="C1575" s="28" t="s">
        <v>153</v>
      </c>
      <c r="D1575" s="31">
        <v>42443.291666666664</v>
      </c>
      <c r="E1575" s="16">
        <v>403</v>
      </c>
      <c r="F1575" s="16">
        <f t="shared" si="69"/>
        <v>0.80600000000000005</v>
      </c>
      <c r="G1575" s="16" t="s">
        <v>153</v>
      </c>
      <c r="H1575" s="40">
        <v>-19.47</v>
      </c>
      <c r="I1575" s="40">
        <v>-40.22</v>
      </c>
      <c r="J1575" s="16">
        <v>23</v>
      </c>
      <c r="K1575" s="16">
        <v>40.700000000000003</v>
      </c>
      <c r="L1575" s="16" t="s">
        <v>151</v>
      </c>
      <c r="M1575" s="82"/>
    </row>
    <row r="1576" spans="1:13" x14ac:dyDescent="0.2">
      <c r="A1576" s="28" t="s">
        <v>392</v>
      </c>
      <c r="B1576" s="28">
        <v>1.2999999999999999E-2</v>
      </c>
      <c r="C1576" s="28">
        <v>7.0000000000000001E-3</v>
      </c>
      <c r="D1576" s="31">
        <v>42402.791666666664</v>
      </c>
      <c r="E1576" s="28">
        <v>552</v>
      </c>
      <c r="F1576" s="16">
        <f t="shared" si="69"/>
        <v>7.1759999999999993</v>
      </c>
      <c r="G1576" s="16">
        <f t="shared" ref="G1576:G1612" si="70">E1576*C1576</f>
        <v>3.8639999999999999</v>
      </c>
      <c r="H1576" s="40">
        <v>-19.04</v>
      </c>
      <c r="I1576" s="40">
        <v>-42.14</v>
      </c>
      <c r="J1576" s="16">
        <v>23</v>
      </c>
      <c r="K1576" s="16">
        <v>16.399999999999999</v>
      </c>
      <c r="L1576" s="16" t="s">
        <v>151</v>
      </c>
      <c r="M1576" s="82"/>
    </row>
    <row r="1577" spans="1:13" x14ac:dyDescent="0.2">
      <c r="A1577" s="28" t="s">
        <v>392</v>
      </c>
      <c r="B1577" s="28">
        <v>1.2E-2</v>
      </c>
      <c r="C1577" s="28">
        <v>4.0399999999999998E-2</v>
      </c>
      <c r="D1577" s="31">
        <v>42394.791666666664</v>
      </c>
      <c r="E1577" s="16">
        <v>1110</v>
      </c>
      <c r="F1577" s="16">
        <f t="shared" si="69"/>
        <v>13.32</v>
      </c>
      <c r="G1577" s="16">
        <f t="shared" si="70"/>
        <v>44.844000000000001</v>
      </c>
      <c r="H1577" s="40">
        <v>-19.47</v>
      </c>
      <c r="I1577" s="40">
        <v>-40.22</v>
      </c>
      <c r="J1577" s="16">
        <v>23</v>
      </c>
      <c r="K1577" s="16">
        <v>166.2</v>
      </c>
      <c r="L1577" s="16" t="s">
        <v>151</v>
      </c>
      <c r="M1577" s="82"/>
    </row>
    <row r="1578" spans="1:13" x14ac:dyDescent="0.2">
      <c r="A1578" s="28" t="s">
        <v>392</v>
      </c>
      <c r="B1578" s="28" t="s">
        <v>153</v>
      </c>
      <c r="C1578" s="28">
        <v>6.0000000000000001E-3</v>
      </c>
      <c r="D1578" s="31">
        <v>42439.291666666664</v>
      </c>
      <c r="E1578" s="16">
        <v>403</v>
      </c>
      <c r="F1578" s="16" t="s">
        <v>153</v>
      </c>
      <c r="G1578" s="16">
        <f t="shared" si="70"/>
        <v>2.4180000000000001</v>
      </c>
      <c r="H1578" s="40">
        <v>-19.47</v>
      </c>
      <c r="I1578" s="40">
        <v>-40.22</v>
      </c>
      <c r="J1578" s="16">
        <v>23</v>
      </c>
      <c r="K1578" s="16">
        <v>40.700000000000003</v>
      </c>
      <c r="L1578" s="16" t="s">
        <v>151</v>
      </c>
      <c r="M1578" s="82"/>
    </row>
    <row r="1579" spans="1:13" x14ac:dyDescent="0.2">
      <c r="A1579" s="28" t="s">
        <v>392</v>
      </c>
      <c r="B1579" s="28" t="s">
        <v>153</v>
      </c>
      <c r="C1579" s="28">
        <v>7.0000000000000001E-3</v>
      </c>
      <c r="D1579" s="31">
        <v>42437.791666666664</v>
      </c>
      <c r="E1579" s="16">
        <v>403</v>
      </c>
      <c r="F1579" s="16" t="s">
        <v>153</v>
      </c>
      <c r="G1579" s="16">
        <f t="shared" si="70"/>
        <v>2.8210000000000002</v>
      </c>
      <c r="H1579" s="40">
        <v>-19.47</v>
      </c>
      <c r="I1579" s="40">
        <v>-40.22</v>
      </c>
      <c r="J1579" s="16">
        <v>23</v>
      </c>
      <c r="K1579" s="16">
        <v>40.700000000000003</v>
      </c>
      <c r="L1579" s="16" t="s">
        <v>151</v>
      </c>
      <c r="M1579" s="82"/>
    </row>
    <row r="1580" spans="1:13" x14ac:dyDescent="0.2">
      <c r="A1580" s="28" t="s">
        <v>392</v>
      </c>
      <c r="B1580" s="28" t="s">
        <v>153</v>
      </c>
      <c r="C1580" s="28">
        <v>8.9999999999999993E-3</v>
      </c>
      <c r="D1580" s="31">
        <v>42430.291666666664</v>
      </c>
      <c r="E1580" s="16">
        <v>403</v>
      </c>
      <c r="F1580" s="16" t="s">
        <v>153</v>
      </c>
      <c r="G1580" s="16">
        <f t="shared" si="70"/>
        <v>3.6269999999999998</v>
      </c>
      <c r="H1580" s="40">
        <v>-19.47</v>
      </c>
      <c r="I1580" s="40">
        <v>-40.22</v>
      </c>
      <c r="J1580" s="16">
        <v>23</v>
      </c>
      <c r="K1580" s="16">
        <v>40.700000000000003</v>
      </c>
      <c r="L1580" s="16" t="s">
        <v>151</v>
      </c>
      <c r="M1580" s="82"/>
    </row>
    <row r="1581" spans="1:13" x14ac:dyDescent="0.2">
      <c r="A1581" s="28" t="s">
        <v>392</v>
      </c>
      <c r="B1581" s="28" t="s">
        <v>153</v>
      </c>
      <c r="C1581" s="28">
        <v>1.2E-2</v>
      </c>
      <c r="D1581" s="31">
        <v>42437.291666666664</v>
      </c>
      <c r="E1581" s="16">
        <v>403</v>
      </c>
      <c r="F1581" s="16" t="s">
        <v>153</v>
      </c>
      <c r="G1581" s="16">
        <f t="shared" si="70"/>
        <v>4.8360000000000003</v>
      </c>
      <c r="H1581" s="40">
        <v>-19.47</v>
      </c>
      <c r="I1581" s="40">
        <v>-40.22</v>
      </c>
      <c r="J1581" s="16">
        <v>23</v>
      </c>
      <c r="K1581" s="16">
        <v>40.700000000000003</v>
      </c>
      <c r="L1581" s="16" t="s">
        <v>151</v>
      </c>
      <c r="M1581" s="82"/>
    </row>
    <row r="1582" spans="1:13" x14ac:dyDescent="0.2">
      <c r="A1582" s="28" t="s">
        <v>392</v>
      </c>
      <c r="B1582" s="28" t="s">
        <v>153</v>
      </c>
      <c r="C1582" s="28">
        <v>1.2999999999999999E-2</v>
      </c>
      <c r="D1582" s="31">
        <v>42432.791666666664</v>
      </c>
      <c r="E1582" s="16">
        <v>403</v>
      </c>
      <c r="F1582" s="16" t="s">
        <v>153</v>
      </c>
      <c r="G1582" s="16">
        <f t="shared" si="70"/>
        <v>5.2389999999999999</v>
      </c>
      <c r="H1582" s="40">
        <v>-19.47</v>
      </c>
      <c r="I1582" s="40">
        <v>-40.22</v>
      </c>
      <c r="J1582" s="16">
        <v>23</v>
      </c>
      <c r="K1582" s="16">
        <v>40.700000000000003</v>
      </c>
      <c r="L1582" s="16" t="s">
        <v>151</v>
      </c>
      <c r="M1582" s="82"/>
    </row>
    <row r="1583" spans="1:13" x14ac:dyDescent="0.2">
      <c r="A1583" s="28" t="s">
        <v>392</v>
      </c>
      <c r="B1583" s="28" t="s">
        <v>153</v>
      </c>
      <c r="C1583" s="28">
        <v>1.3100000000000001E-2</v>
      </c>
      <c r="D1583" s="31">
        <v>42434.791666666664</v>
      </c>
      <c r="E1583" s="16">
        <v>403</v>
      </c>
      <c r="F1583" s="16" t="s">
        <v>153</v>
      </c>
      <c r="G1583" s="16">
        <f t="shared" si="70"/>
        <v>5.2793000000000001</v>
      </c>
      <c r="H1583" s="40">
        <v>-19.47</v>
      </c>
      <c r="I1583" s="40">
        <v>-40.22</v>
      </c>
      <c r="J1583" s="16">
        <v>23</v>
      </c>
      <c r="K1583" s="16">
        <v>40.700000000000003</v>
      </c>
      <c r="L1583" s="16" t="s">
        <v>151</v>
      </c>
      <c r="M1583" s="82"/>
    </row>
    <row r="1584" spans="1:13" x14ac:dyDescent="0.2">
      <c r="A1584" s="28" t="s">
        <v>392</v>
      </c>
      <c r="B1584" s="28" t="s">
        <v>153</v>
      </c>
      <c r="C1584" s="28">
        <v>5.0000000000000001E-3</v>
      </c>
      <c r="D1584" s="31">
        <v>42377.791666666664</v>
      </c>
      <c r="E1584" s="16">
        <v>1110</v>
      </c>
      <c r="F1584" s="16" t="s">
        <v>153</v>
      </c>
      <c r="G1584" s="16">
        <f t="shared" si="70"/>
        <v>5.55</v>
      </c>
      <c r="H1584" s="40">
        <v>-19.47</v>
      </c>
      <c r="I1584" s="40">
        <v>-40.22</v>
      </c>
      <c r="J1584" s="16">
        <v>23</v>
      </c>
      <c r="K1584" s="16">
        <v>166.2</v>
      </c>
      <c r="L1584" s="16" t="s">
        <v>151</v>
      </c>
      <c r="M1584" s="82"/>
    </row>
    <row r="1585" spans="1:13" x14ac:dyDescent="0.2">
      <c r="A1585" s="28" t="s">
        <v>392</v>
      </c>
      <c r="B1585" s="28" t="s">
        <v>153</v>
      </c>
      <c r="C1585" s="28">
        <v>1.4999999999999999E-2</v>
      </c>
      <c r="D1585" s="31">
        <v>42435.291666666664</v>
      </c>
      <c r="E1585" s="16">
        <v>403</v>
      </c>
      <c r="F1585" s="16" t="s">
        <v>153</v>
      </c>
      <c r="G1585" s="16">
        <f t="shared" si="70"/>
        <v>6.0449999999999999</v>
      </c>
      <c r="H1585" s="40">
        <v>-19.47</v>
      </c>
      <c r="I1585" s="40">
        <v>-40.22</v>
      </c>
      <c r="J1585" s="16">
        <v>23</v>
      </c>
      <c r="K1585" s="16">
        <v>40.700000000000003</v>
      </c>
      <c r="L1585" s="16" t="s">
        <v>151</v>
      </c>
      <c r="M1585" s="82"/>
    </row>
    <row r="1586" spans="1:13" x14ac:dyDescent="0.2">
      <c r="A1586" s="28" t="s">
        <v>392</v>
      </c>
      <c r="B1586" s="28" t="s">
        <v>153</v>
      </c>
      <c r="C1586" s="28">
        <v>6.0000000000000001E-3</v>
      </c>
      <c r="D1586" s="31">
        <v>42383.291666666664</v>
      </c>
      <c r="E1586" s="16">
        <v>1110</v>
      </c>
      <c r="F1586" s="16" t="s">
        <v>153</v>
      </c>
      <c r="G1586" s="16">
        <f t="shared" si="70"/>
        <v>6.66</v>
      </c>
      <c r="H1586" s="40">
        <v>-19.47</v>
      </c>
      <c r="I1586" s="40">
        <v>-40.22</v>
      </c>
      <c r="J1586" s="16">
        <v>23</v>
      </c>
      <c r="K1586" s="16">
        <v>166.2</v>
      </c>
      <c r="L1586" s="16" t="s">
        <v>151</v>
      </c>
      <c r="M1586" s="82"/>
    </row>
    <row r="1587" spans="1:13" x14ac:dyDescent="0.2">
      <c r="A1587" s="28" t="s">
        <v>392</v>
      </c>
      <c r="B1587" s="28" t="s">
        <v>153</v>
      </c>
      <c r="C1587" s="28">
        <v>7.0000000000000001E-3</v>
      </c>
      <c r="D1587" s="31">
        <v>42374.791666666664</v>
      </c>
      <c r="E1587" s="16">
        <v>1110</v>
      </c>
      <c r="F1587" s="16" t="s">
        <v>153</v>
      </c>
      <c r="G1587" s="16">
        <f t="shared" si="70"/>
        <v>7.7700000000000005</v>
      </c>
      <c r="H1587" s="40">
        <v>-19.47</v>
      </c>
      <c r="I1587" s="40">
        <v>-40.22</v>
      </c>
      <c r="J1587" s="16">
        <v>23</v>
      </c>
      <c r="K1587" s="16">
        <v>166.2</v>
      </c>
      <c r="L1587" s="16" t="s">
        <v>151</v>
      </c>
      <c r="M1587" s="82"/>
    </row>
    <row r="1588" spans="1:13" x14ac:dyDescent="0.2">
      <c r="A1588" s="28" t="s">
        <v>392</v>
      </c>
      <c r="B1588" s="28" t="s">
        <v>153</v>
      </c>
      <c r="C1588" s="28">
        <v>7.0000000000000001E-3</v>
      </c>
      <c r="D1588" s="31">
        <v>42377.291666666664</v>
      </c>
      <c r="E1588" s="16">
        <v>1110</v>
      </c>
      <c r="F1588" s="16" t="s">
        <v>153</v>
      </c>
      <c r="G1588" s="16">
        <f t="shared" si="70"/>
        <v>7.7700000000000005</v>
      </c>
      <c r="H1588" s="40">
        <v>-19.47</v>
      </c>
      <c r="I1588" s="40">
        <v>-40.22</v>
      </c>
      <c r="J1588" s="16">
        <v>23</v>
      </c>
      <c r="K1588" s="16">
        <v>166.2</v>
      </c>
      <c r="L1588" s="16" t="s">
        <v>151</v>
      </c>
      <c r="M1588" s="82"/>
    </row>
    <row r="1589" spans="1:13" x14ac:dyDescent="0.2">
      <c r="A1589" s="28" t="s">
        <v>392</v>
      </c>
      <c r="B1589" s="28" t="s">
        <v>153</v>
      </c>
      <c r="C1589" s="28">
        <v>7.0000000000000001E-3</v>
      </c>
      <c r="D1589" s="31">
        <v>42378.791666666664</v>
      </c>
      <c r="E1589" s="16">
        <v>1110</v>
      </c>
      <c r="F1589" s="16" t="s">
        <v>153</v>
      </c>
      <c r="G1589" s="16">
        <f t="shared" si="70"/>
        <v>7.7700000000000005</v>
      </c>
      <c r="H1589" s="40">
        <v>-19.47</v>
      </c>
      <c r="I1589" s="40">
        <v>-40.22</v>
      </c>
      <c r="J1589" s="16">
        <v>23</v>
      </c>
      <c r="K1589" s="16">
        <v>166.2</v>
      </c>
      <c r="L1589" s="16" t="s">
        <v>151</v>
      </c>
      <c r="M1589" s="82"/>
    </row>
    <row r="1590" spans="1:13" x14ac:dyDescent="0.2">
      <c r="A1590" s="28" t="s">
        <v>392</v>
      </c>
      <c r="B1590" s="28" t="s">
        <v>153</v>
      </c>
      <c r="C1590" s="28">
        <v>7.0000000000000001E-3</v>
      </c>
      <c r="D1590" s="31">
        <v>42382.791666666664</v>
      </c>
      <c r="E1590" s="16">
        <v>1110</v>
      </c>
      <c r="F1590" s="16" t="s">
        <v>153</v>
      </c>
      <c r="G1590" s="16">
        <f t="shared" si="70"/>
        <v>7.7700000000000005</v>
      </c>
      <c r="H1590" s="40">
        <v>-19.47</v>
      </c>
      <c r="I1590" s="40">
        <v>-40.22</v>
      </c>
      <c r="J1590" s="16">
        <v>23</v>
      </c>
      <c r="K1590" s="16">
        <v>166.2</v>
      </c>
      <c r="L1590" s="16" t="s">
        <v>151</v>
      </c>
      <c r="M1590" s="82"/>
    </row>
    <row r="1591" spans="1:13" x14ac:dyDescent="0.2">
      <c r="A1591" s="28" t="s">
        <v>392</v>
      </c>
      <c r="B1591" s="28" t="s">
        <v>153</v>
      </c>
      <c r="C1591" s="28">
        <v>7.0000000000000001E-3</v>
      </c>
      <c r="D1591" s="31">
        <v>42385.291666666664</v>
      </c>
      <c r="E1591" s="16">
        <v>1110</v>
      </c>
      <c r="F1591" s="16" t="s">
        <v>153</v>
      </c>
      <c r="G1591" s="16">
        <f t="shared" si="70"/>
        <v>7.7700000000000005</v>
      </c>
      <c r="H1591" s="40">
        <v>-19.47</v>
      </c>
      <c r="I1591" s="40">
        <v>-40.22</v>
      </c>
      <c r="J1591" s="16">
        <v>23</v>
      </c>
      <c r="K1591" s="16">
        <v>166.2</v>
      </c>
      <c r="L1591" s="16" t="s">
        <v>151</v>
      </c>
      <c r="M1591" s="82"/>
    </row>
    <row r="1592" spans="1:13" x14ac:dyDescent="0.2">
      <c r="A1592" s="28" t="s">
        <v>392</v>
      </c>
      <c r="B1592" s="28" t="s">
        <v>153</v>
      </c>
      <c r="C1592" s="28">
        <v>8.0000000000000002E-3</v>
      </c>
      <c r="D1592" s="31">
        <v>42376.291666666664</v>
      </c>
      <c r="E1592" s="16">
        <v>1110</v>
      </c>
      <c r="F1592" s="16" t="s">
        <v>153</v>
      </c>
      <c r="G1592" s="16">
        <f t="shared" si="70"/>
        <v>8.8800000000000008</v>
      </c>
      <c r="H1592" s="40">
        <v>-19.47</v>
      </c>
      <c r="I1592" s="40">
        <v>-40.22</v>
      </c>
      <c r="J1592" s="16">
        <v>23</v>
      </c>
      <c r="K1592" s="16">
        <v>166.2</v>
      </c>
      <c r="L1592" s="16" t="s">
        <v>151</v>
      </c>
      <c r="M1592" s="82"/>
    </row>
    <row r="1593" spans="1:13" x14ac:dyDescent="0.2">
      <c r="A1593" s="28" t="s">
        <v>392</v>
      </c>
      <c r="B1593" s="28" t="s">
        <v>153</v>
      </c>
      <c r="C1593" s="28">
        <v>8.0000000000000002E-3</v>
      </c>
      <c r="D1593" s="31">
        <v>42378.291666666664</v>
      </c>
      <c r="E1593" s="16">
        <v>1110</v>
      </c>
      <c r="F1593" s="16" t="s">
        <v>153</v>
      </c>
      <c r="G1593" s="16">
        <f t="shared" si="70"/>
        <v>8.8800000000000008</v>
      </c>
      <c r="H1593" s="40">
        <v>-19.47</v>
      </c>
      <c r="I1593" s="40">
        <v>-40.22</v>
      </c>
      <c r="J1593" s="16">
        <v>23</v>
      </c>
      <c r="K1593" s="16">
        <v>166.2</v>
      </c>
      <c r="L1593" s="16" t="s">
        <v>151</v>
      </c>
      <c r="M1593" s="82"/>
    </row>
    <row r="1594" spans="1:13" x14ac:dyDescent="0.2">
      <c r="A1594" s="28" t="s">
        <v>392</v>
      </c>
      <c r="B1594" s="28" t="s">
        <v>153</v>
      </c>
      <c r="C1594" s="28">
        <v>2.4E-2</v>
      </c>
      <c r="D1594" s="31">
        <v>42430.791666666664</v>
      </c>
      <c r="E1594" s="16">
        <v>403</v>
      </c>
      <c r="F1594" s="16" t="s">
        <v>153</v>
      </c>
      <c r="G1594" s="16">
        <f t="shared" si="70"/>
        <v>9.6720000000000006</v>
      </c>
      <c r="H1594" s="40">
        <v>-19.47</v>
      </c>
      <c r="I1594" s="40">
        <v>-40.22</v>
      </c>
      <c r="J1594" s="16">
        <v>23</v>
      </c>
      <c r="K1594" s="16">
        <v>40.700000000000003</v>
      </c>
      <c r="L1594" s="16" t="s">
        <v>151</v>
      </c>
      <c r="M1594" s="82"/>
    </row>
    <row r="1595" spans="1:13" x14ac:dyDescent="0.2">
      <c r="A1595" s="28" t="s">
        <v>392</v>
      </c>
      <c r="B1595" s="28" t="s">
        <v>153</v>
      </c>
      <c r="C1595" s="28">
        <v>8.9999999999999993E-3</v>
      </c>
      <c r="D1595" s="31">
        <v>42384.791666666664</v>
      </c>
      <c r="E1595" s="16">
        <v>1110</v>
      </c>
      <c r="F1595" s="16" t="s">
        <v>153</v>
      </c>
      <c r="G1595" s="16">
        <f t="shared" si="70"/>
        <v>9.9899999999999984</v>
      </c>
      <c r="H1595" s="40">
        <v>-19.47</v>
      </c>
      <c r="I1595" s="40">
        <v>-40.22</v>
      </c>
      <c r="J1595" s="16">
        <v>23</v>
      </c>
      <c r="K1595" s="16">
        <v>166.2</v>
      </c>
      <c r="L1595" s="16" t="s">
        <v>151</v>
      </c>
      <c r="M1595" s="82"/>
    </row>
    <row r="1596" spans="1:13" x14ac:dyDescent="0.2">
      <c r="A1596" s="28" t="s">
        <v>392</v>
      </c>
      <c r="B1596" s="28" t="s">
        <v>153</v>
      </c>
      <c r="C1596" s="28">
        <v>8.9999999999999993E-3</v>
      </c>
      <c r="D1596" s="31">
        <v>42390.791666666664</v>
      </c>
      <c r="E1596" s="16">
        <v>1110</v>
      </c>
      <c r="F1596" s="16" t="s">
        <v>153</v>
      </c>
      <c r="G1596" s="16">
        <f t="shared" si="70"/>
        <v>9.9899999999999984</v>
      </c>
      <c r="H1596" s="40">
        <v>-19.47</v>
      </c>
      <c r="I1596" s="40">
        <v>-40.22</v>
      </c>
      <c r="J1596" s="16">
        <v>23</v>
      </c>
      <c r="K1596" s="16">
        <v>166.2</v>
      </c>
      <c r="L1596" s="16" t="s">
        <v>151</v>
      </c>
      <c r="M1596" s="82"/>
    </row>
    <row r="1597" spans="1:13" x14ac:dyDescent="0.2">
      <c r="A1597" s="28" t="s">
        <v>392</v>
      </c>
      <c r="B1597" s="28" t="s">
        <v>153</v>
      </c>
      <c r="C1597" s="28">
        <v>8.9999999999999993E-3</v>
      </c>
      <c r="D1597" s="31">
        <v>42391.291666666664</v>
      </c>
      <c r="E1597" s="16">
        <v>1110</v>
      </c>
      <c r="F1597" s="16" t="s">
        <v>153</v>
      </c>
      <c r="G1597" s="16">
        <f t="shared" si="70"/>
        <v>9.9899999999999984</v>
      </c>
      <c r="H1597" s="40">
        <v>-19.47</v>
      </c>
      <c r="I1597" s="40">
        <v>-40.22</v>
      </c>
      <c r="J1597" s="16">
        <v>23</v>
      </c>
      <c r="K1597" s="16">
        <v>166.2</v>
      </c>
      <c r="L1597" s="16" t="s">
        <v>151</v>
      </c>
      <c r="M1597" s="82"/>
    </row>
    <row r="1598" spans="1:13" x14ac:dyDescent="0.2">
      <c r="A1598" s="28" t="s">
        <v>392</v>
      </c>
      <c r="B1598" s="28" t="s">
        <v>153</v>
      </c>
      <c r="C1598" s="28">
        <v>1.4500000000000001E-2</v>
      </c>
      <c r="D1598" s="31">
        <v>42396.291666666664</v>
      </c>
      <c r="E1598" s="16">
        <v>1110</v>
      </c>
      <c r="F1598" s="16" t="s">
        <v>153</v>
      </c>
      <c r="G1598" s="16">
        <f t="shared" si="70"/>
        <v>16.095000000000002</v>
      </c>
      <c r="H1598" s="40">
        <v>-19.47</v>
      </c>
      <c r="I1598" s="40">
        <v>-40.22</v>
      </c>
      <c r="J1598" s="16">
        <v>23</v>
      </c>
      <c r="K1598" s="16">
        <v>166.2</v>
      </c>
      <c r="L1598" s="16" t="s">
        <v>151</v>
      </c>
      <c r="M1598" s="82"/>
    </row>
    <row r="1599" spans="1:13" x14ac:dyDescent="0.2">
      <c r="A1599" s="28" t="s">
        <v>392</v>
      </c>
      <c r="B1599" s="28" t="s">
        <v>153</v>
      </c>
      <c r="C1599" s="28">
        <v>1.7000000000000001E-2</v>
      </c>
      <c r="D1599" s="31">
        <v>42371.791666666664</v>
      </c>
      <c r="E1599" s="16">
        <v>1110</v>
      </c>
      <c r="F1599" s="16" t="s">
        <v>153</v>
      </c>
      <c r="G1599" s="16">
        <f t="shared" si="70"/>
        <v>18.87</v>
      </c>
      <c r="H1599" s="40">
        <v>-19.47</v>
      </c>
      <c r="I1599" s="40">
        <v>-40.22</v>
      </c>
      <c r="J1599" s="16">
        <v>23</v>
      </c>
      <c r="K1599" s="16">
        <v>166.2</v>
      </c>
      <c r="L1599" s="16" t="s">
        <v>151</v>
      </c>
      <c r="M1599" s="82"/>
    </row>
    <row r="1600" spans="1:13" x14ac:dyDescent="0.2">
      <c r="A1600" s="28" t="s">
        <v>392</v>
      </c>
      <c r="B1600" s="28" t="s">
        <v>153</v>
      </c>
      <c r="C1600" s="28">
        <v>1.7000000000000001E-2</v>
      </c>
      <c r="D1600" s="31">
        <v>42373.291666666664</v>
      </c>
      <c r="E1600" s="16">
        <v>1110</v>
      </c>
      <c r="F1600" s="16" t="s">
        <v>153</v>
      </c>
      <c r="G1600" s="16">
        <f t="shared" si="70"/>
        <v>18.87</v>
      </c>
      <c r="H1600" s="40">
        <v>-19.47</v>
      </c>
      <c r="I1600" s="40">
        <v>-40.22</v>
      </c>
      <c r="J1600" s="16">
        <v>23</v>
      </c>
      <c r="K1600" s="16">
        <v>166.2</v>
      </c>
      <c r="L1600" s="16" t="s">
        <v>151</v>
      </c>
      <c r="M1600" s="82"/>
    </row>
    <row r="1601" spans="1:13" x14ac:dyDescent="0.2">
      <c r="A1601" s="28" t="s">
        <v>392</v>
      </c>
      <c r="B1601" s="28" t="s">
        <v>153</v>
      </c>
      <c r="C1601" s="28">
        <v>1.9E-2</v>
      </c>
      <c r="D1601" s="31">
        <v>42370.791666666664</v>
      </c>
      <c r="E1601" s="16">
        <v>1110</v>
      </c>
      <c r="F1601" s="16" t="s">
        <v>153</v>
      </c>
      <c r="G1601" s="16">
        <f t="shared" si="70"/>
        <v>21.09</v>
      </c>
      <c r="H1601" s="40">
        <v>-19.47</v>
      </c>
      <c r="I1601" s="40">
        <v>-40.22</v>
      </c>
      <c r="J1601" s="16">
        <v>23</v>
      </c>
      <c r="K1601" s="16">
        <v>166.2</v>
      </c>
      <c r="L1601" s="16" t="s">
        <v>151</v>
      </c>
      <c r="M1601" s="82"/>
    </row>
    <row r="1602" spans="1:13" x14ac:dyDescent="0.2">
      <c r="A1602" s="28" t="s">
        <v>392</v>
      </c>
      <c r="B1602" s="28" t="s">
        <v>153</v>
      </c>
      <c r="C1602" s="28">
        <v>0.02</v>
      </c>
      <c r="D1602" s="31">
        <v>42372.291666666664</v>
      </c>
      <c r="E1602" s="16">
        <v>1110</v>
      </c>
      <c r="F1602" s="16" t="s">
        <v>153</v>
      </c>
      <c r="G1602" s="16">
        <f t="shared" si="70"/>
        <v>22.2</v>
      </c>
      <c r="H1602" s="40">
        <v>-19.47</v>
      </c>
      <c r="I1602" s="40">
        <v>-40.22</v>
      </c>
      <c r="J1602" s="16">
        <v>23</v>
      </c>
      <c r="K1602" s="16">
        <v>166.2</v>
      </c>
      <c r="L1602" s="16" t="s">
        <v>151</v>
      </c>
      <c r="M1602" s="82"/>
    </row>
    <row r="1603" spans="1:13" x14ac:dyDescent="0.2">
      <c r="A1603" s="28" t="s">
        <v>392</v>
      </c>
      <c r="B1603" s="28" t="s">
        <v>153</v>
      </c>
      <c r="C1603" s="28">
        <v>0.02</v>
      </c>
      <c r="D1603" s="31">
        <v>42372.791666666664</v>
      </c>
      <c r="E1603" s="16">
        <v>1110</v>
      </c>
      <c r="F1603" s="16" t="s">
        <v>153</v>
      </c>
      <c r="G1603" s="16">
        <f t="shared" si="70"/>
        <v>22.2</v>
      </c>
      <c r="H1603" s="40">
        <v>-19.47</v>
      </c>
      <c r="I1603" s="40">
        <v>-40.22</v>
      </c>
      <c r="J1603" s="16">
        <v>23</v>
      </c>
      <c r="K1603" s="16">
        <v>166.2</v>
      </c>
      <c r="L1603" s="16" t="s">
        <v>151</v>
      </c>
      <c r="M1603" s="82"/>
    </row>
    <row r="1604" spans="1:13" x14ac:dyDescent="0.2">
      <c r="A1604" s="28" t="s">
        <v>392</v>
      </c>
      <c r="B1604" s="28" t="s">
        <v>153</v>
      </c>
      <c r="C1604" s="28">
        <v>2.3E-2</v>
      </c>
      <c r="D1604" s="31">
        <v>42396.791666666664</v>
      </c>
      <c r="E1604" s="16">
        <v>1110</v>
      </c>
      <c r="F1604" s="16" t="s">
        <v>153</v>
      </c>
      <c r="G1604" s="16">
        <f t="shared" si="70"/>
        <v>25.53</v>
      </c>
      <c r="H1604" s="40">
        <v>-19.47</v>
      </c>
      <c r="I1604" s="40">
        <v>-40.22</v>
      </c>
      <c r="J1604" s="16">
        <v>23</v>
      </c>
      <c r="K1604" s="16">
        <v>166.2</v>
      </c>
      <c r="L1604" s="16" t="s">
        <v>151</v>
      </c>
      <c r="M1604" s="82"/>
    </row>
    <row r="1605" spans="1:13" x14ac:dyDescent="0.2">
      <c r="A1605" s="28" t="s">
        <v>392</v>
      </c>
      <c r="B1605" s="28" t="s">
        <v>153</v>
      </c>
      <c r="C1605" s="28">
        <v>2.3699999999999999E-2</v>
      </c>
      <c r="D1605" s="31">
        <v>42400.791666666664</v>
      </c>
      <c r="E1605" s="16">
        <v>1110</v>
      </c>
      <c r="F1605" s="16" t="s">
        <v>153</v>
      </c>
      <c r="G1605" s="16">
        <f t="shared" si="70"/>
        <v>26.306999999999999</v>
      </c>
      <c r="H1605" s="40">
        <v>-19.48</v>
      </c>
      <c r="I1605" s="40">
        <v>-40.22</v>
      </c>
      <c r="J1605" s="16">
        <v>23</v>
      </c>
      <c r="K1605" s="16">
        <v>166.2</v>
      </c>
      <c r="L1605" s="16" t="s">
        <v>151</v>
      </c>
      <c r="M1605" s="82"/>
    </row>
    <row r="1606" spans="1:13" x14ac:dyDescent="0.2">
      <c r="A1606" s="28" t="s">
        <v>392</v>
      </c>
      <c r="B1606" s="28" t="s">
        <v>153</v>
      </c>
      <c r="C1606" s="28">
        <v>2.4E-2</v>
      </c>
      <c r="D1606" s="31">
        <v>42371.291666666664</v>
      </c>
      <c r="E1606" s="16">
        <v>1110</v>
      </c>
      <c r="F1606" s="16" t="s">
        <v>153</v>
      </c>
      <c r="G1606" s="16">
        <f t="shared" si="70"/>
        <v>26.64</v>
      </c>
      <c r="H1606" s="40">
        <v>-19.47</v>
      </c>
      <c r="I1606" s="40">
        <v>-40.22</v>
      </c>
      <c r="J1606" s="16">
        <v>23</v>
      </c>
      <c r="K1606" s="16">
        <v>166.2</v>
      </c>
      <c r="L1606" s="16" t="s">
        <v>151</v>
      </c>
      <c r="M1606" s="82"/>
    </row>
    <row r="1607" spans="1:13" x14ac:dyDescent="0.2">
      <c r="A1607" s="28" t="s">
        <v>392</v>
      </c>
      <c r="B1607" s="28" t="s">
        <v>153</v>
      </c>
      <c r="C1607" s="28">
        <v>2.7699999999999999E-2</v>
      </c>
      <c r="D1607" s="31">
        <v>42395.291666666664</v>
      </c>
      <c r="E1607" s="16">
        <v>1110</v>
      </c>
      <c r="F1607" s="16" t="s">
        <v>153</v>
      </c>
      <c r="G1607" s="16">
        <f t="shared" si="70"/>
        <v>30.747</v>
      </c>
      <c r="H1607" s="40">
        <v>-19.47</v>
      </c>
      <c r="I1607" s="40">
        <v>-40.22</v>
      </c>
      <c r="J1607" s="16">
        <v>23</v>
      </c>
      <c r="K1607" s="16">
        <v>166.2</v>
      </c>
      <c r="L1607" s="16" t="s">
        <v>151</v>
      </c>
      <c r="M1607" s="82"/>
    </row>
    <row r="1608" spans="1:13" x14ac:dyDescent="0.2">
      <c r="A1608" s="28" t="s">
        <v>392</v>
      </c>
      <c r="B1608" s="28" t="s">
        <v>153</v>
      </c>
      <c r="C1608" s="28">
        <v>3.1699999999999999E-2</v>
      </c>
      <c r="D1608" s="31">
        <v>42400.291666666664</v>
      </c>
      <c r="E1608" s="16">
        <v>1110</v>
      </c>
      <c r="F1608" s="16" t="s">
        <v>153</v>
      </c>
      <c r="G1608" s="16">
        <f t="shared" si="70"/>
        <v>35.186999999999998</v>
      </c>
      <c r="H1608" s="40">
        <v>-19.48</v>
      </c>
      <c r="I1608" s="40">
        <v>-40.22</v>
      </c>
      <c r="J1608" s="16">
        <v>23</v>
      </c>
      <c r="K1608" s="16">
        <v>166.2</v>
      </c>
      <c r="L1608" s="16" t="s">
        <v>151</v>
      </c>
      <c r="M1608" s="82"/>
    </row>
    <row r="1609" spans="1:13" x14ac:dyDescent="0.2">
      <c r="A1609" s="28" t="s">
        <v>392</v>
      </c>
      <c r="B1609" s="28" t="s">
        <v>153</v>
      </c>
      <c r="C1609" s="28">
        <v>3.3399999999999999E-2</v>
      </c>
      <c r="D1609" s="31">
        <v>42397.208333333336</v>
      </c>
      <c r="E1609" s="16">
        <v>1110</v>
      </c>
      <c r="F1609" s="16" t="s">
        <v>153</v>
      </c>
      <c r="G1609" s="16">
        <f t="shared" si="70"/>
        <v>37.073999999999998</v>
      </c>
      <c r="H1609" s="40">
        <v>-19.48</v>
      </c>
      <c r="I1609" s="40">
        <v>-40.22</v>
      </c>
      <c r="J1609" s="16">
        <v>23</v>
      </c>
      <c r="K1609" s="16">
        <v>166.2</v>
      </c>
      <c r="L1609" s="16" t="s">
        <v>151</v>
      </c>
      <c r="M1609" s="82"/>
    </row>
    <row r="1610" spans="1:13" x14ac:dyDescent="0.2">
      <c r="A1610" s="28" t="s">
        <v>392</v>
      </c>
      <c r="B1610" s="28" t="s">
        <v>153</v>
      </c>
      <c r="C1610" s="28">
        <v>3.8699999999999998E-2</v>
      </c>
      <c r="D1610" s="31">
        <v>42395.791666666664</v>
      </c>
      <c r="E1610" s="16">
        <v>1110</v>
      </c>
      <c r="F1610" s="16" t="s">
        <v>153</v>
      </c>
      <c r="G1610" s="16">
        <f t="shared" si="70"/>
        <v>42.957000000000001</v>
      </c>
      <c r="H1610" s="40">
        <v>-19.47</v>
      </c>
      <c r="I1610" s="40">
        <v>-40.22</v>
      </c>
      <c r="J1610" s="16">
        <v>23</v>
      </c>
      <c r="K1610" s="16">
        <v>166.2</v>
      </c>
      <c r="L1610" s="16" t="s">
        <v>151</v>
      </c>
      <c r="M1610" s="82"/>
    </row>
    <row r="1611" spans="1:13" x14ac:dyDescent="0.2">
      <c r="A1611" s="28" t="s">
        <v>396</v>
      </c>
      <c r="B1611" s="28">
        <v>2E-3</v>
      </c>
      <c r="C1611" s="28">
        <v>8.0000000000000002E-3</v>
      </c>
      <c r="D1611" s="31">
        <v>42443.291666666664</v>
      </c>
      <c r="E1611" s="16">
        <v>403</v>
      </c>
      <c r="F1611" s="16">
        <f>B1611*E1611</f>
        <v>0.80600000000000005</v>
      </c>
      <c r="G1611" s="16">
        <f t="shared" si="70"/>
        <v>3.2240000000000002</v>
      </c>
      <c r="H1611" s="40">
        <v>-19.48</v>
      </c>
      <c r="I1611" s="40">
        <v>-40.22</v>
      </c>
      <c r="J1611" s="16">
        <v>18</v>
      </c>
      <c r="K1611" s="16">
        <v>40.700000000000003</v>
      </c>
      <c r="L1611" s="16" t="s">
        <v>151</v>
      </c>
      <c r="M1611" s="82"/>
    </row>
    <row r="1612" spans="1:13" x14ac:dyDescent="0.2">
      <c r="A1612" s="28" t="s">
        <v>396</v>
      </c>
      <c r="B1612" s="28">
        <v>2E-3</v>
      </c>
      <c r="C1612" s="28">
        <v>8.0000000000000002E-3</v>
      </c>
      <c r="D1612" s="31">
        <v>42443.291666666664</v>
      </c>
      <c r="E1612" s="16">
        <v>403</v>
      </c>
      <c r="F1612" s="16">
        <f>B1612*E1612</f>
        <v>0.80600000000000005</v>
      </c>
      <c r="G1612" s="16">
        <f t="shared" si="70"/>
        <v>3.2240000000000002</v>
      </c>
      <c r="H1612" s="40">
        <v>-19.48</v>
      </c>
      <c r="I1612" s="40">
        <v>-40.22</v>
      </c>
      <c r="J1612" s="16">
        <v>18</v>
      </c>
      <c r="K1612" s="16">
        <v>40.700000000000003</v>
      </c>
      <c r="L1612" s="16" t="s">
        <v>151</v>
      </c>
      <c r="M1612" s="82"/>
    </row>
    <row r="1613" spans="1:13" x14ac:dyDescent="0.2">
      <c r="A1613" s="28" t="s">
        <v>396</v>
      </c>
      <c r="B1613" s="28">
        <v>2E-3</v>
      </c>
      <c r="C1613" s="28" t="s">
        <v>153</v>
      </c>
      <c r="D1613" s="31">
        <v>42443.291666666664</v>
      </c>
      <c r="E1613" s="16">
        <v>403</v>
      </c>
      <c r="F1613" s="16">
        <f>B1613*E1613</f>
        <v>0.80600000000000005</v>
      </c>
      <c r="G1613" s="16" t="s">
        <v>153</v>
      </c>
      <c r="H1613" s="40">
        <v>-19.48</v>
      </c>
      <c r="I1613" s="40">
        <v>-40.22</v>
      </c>
      <c r="J1613" s="16">
        <v>18</v>
      </c>
      <c r="K1613" s="16">
        <v>40.700000000000003</v>
      </c>
      <c r="L1613" s="16" t="s">
        <v>151</v>
      </c>
      <c r="M1613" s="82"/>
    </row>
    <row r="1614" spans="1:13" x14ac:dyDescent="0.2">
      <c r="A1614" s="28" t="s">
        <v>396</v>
      </c>
      <c r="B1614" s="28">
        <v>2.3999999999999998E-3</v>
      </c>
      <c r="C1614" s="28" t="s">
        <v>153</v>
      </c>
      <c r="D1614" s="31">
        <v>42441.291666666664</v>
      </c>
      <c r="E1614" s="16">
        <v>403</v>
      </c>
      <c r="F1614" s="16">
        <f>B1614*E1614</f>
        <v>0.96719999999999995</v>
      </c>
      <c r="G1614" s="16" t="s">
        <v>153</v>
      </c>
      <c r="H1614" s="40">
        <v>-19.48</v>
      </c>
      <c r="I1614" s="40">
        <v>-40.22</v>
      </c>
      <c r="J1614" s="16">
        <v>18</v>
      </c>
      <c r="K1614" s="16">
        <v>40.700000000000003</v>
      </c>
      <c r="L1614" s="16" t="s">
        <v>151</v>
      </c>
      <c r="M1614" s="82"/>
    </row>
    <row r="1615" spans="1:13" x14ac:dyDescent="0.2">
      <c r="A1615" s="28" t="s">
        <v>396</v>
      </c>
      <c r="B1615" s="28">
        <v>7.0000000000000007E-2</v>
      </c>
      <c r="C1615" s="28">
        <v>5.0599999999999999E-2</v>
      </c>
      <c r="D1615" s="31">
        <v>42394.791666666664</v>
      </c>
      <c r="E1615" s="16">
        <v>1110</v>
      </c>
      <c r="F1615" s="16">
        <f>B1615*E1615</f>
        <v>77.7</v>
      </c>
      <c r="G1615" s="16">
        <f t="shared" ref="G1615:G1650" si="71">E1615*C1615</f>
        <v>56.165999999999997</v>
      </c>
      <c r="H1615" s="40">
        <v>-19.48</v>
      </c>
      <c r="I1615" s="40">
        <v>-40.22</v>
      </c>
      <c r="J1615" s="16">
        <v>18</v>
      </c>
      <c r="K1615" s="16">
        <v>166.2</v>
      </c>
      <c r="L1615" s="16" t="s">
        <v>151</v>
      </c>
      <c r="M1615" s="82"/>
    </row>
    <row r="1616" spans="1:13" x14ac:dyDescent="0.2">
      <c r="A1616" s="28" t="s">
        <v>396</v>
      </c>
      <c r="B1616" s="28" t="s">
        <v>153</v>
      </c>
      <c r="C1616" s="28">
        <v>8.0000000000000002E-3</v>
      </c>
      <c r="D1616" s="31">
        <v>42438.791666666664</v>
      </c>
      <c r="E1616" s="16">
        <v>403</v>
      </c>
      <c r="F1616" s="16" t="s">
        <v>153</v>
      </c>
      <c r="G1616" s="16">
        <f t="shared" si="71"/>
        <v>3.2240000000000002</v>
      </c>
      <c r="H1616" s="40">
        <v>-19.48</v>
      </c>
      <c r="I1616" s="40">
        <v>-40.22</v>
      </c>
      <c r="J1616" s="16">
        <v>18</v>
      </c>
      <c r="K1616" s="16">
        <v>40.700000000000003</v>
      </c>
      <c r="L1616" s="16" t="s">
        <v>151</v>
      </c>
      <c r="M1616" s="82"/>
    </row>
    <row r="1617" spans="1:13" x14ac:dyDescent="0.2">
      <c r="A1617" s="28" t="s">
        <v>396</v>
      </c>
      <c r="B1617" s="28" t="s">
        <v>153</v>
      </c>
      <c r="C1617" s="28">
        <v>0.01</v>
      </c>
      <c r="D1617" s="31">
        <v>42437.791666666664</v>
      </c>
      <c r="E1617" s="16">
        <v>403</v>
      </c>
      <c r="F1617" s="16" t="s">
        <v>153</v>
      </c>
      <c r="G1617" s="16">
        <f t="shared" si="71"/>
        <v>4.03</v>
      </c>
      <c r="H1617" s="40">
        <v>-19.48</v>
      </c>
      <c r="I1617" s="40">
        <v>-40.22</v>
      </c>
      <c r="J1617" s="16">
        <v>18</v>
      </c>
      <c r="K1617" s="16">
        <v>40.700000000000003</v>
      </c>
      <c r="L1617" s="16" t="s">
        <v>151</v>
      </c>
      <c r="M1617" s="82"/>
    </row>
    <row r="1618" spans="1:13" x14ac:dyDescent="0.2">
      <c r="A1618" s="28" t="s">
        <v>396</v>
      </c>
      <c r="B1618" s="28" t="s">
        <v>153</v>
      </c>
      <c r="C1618" s="28">
        <v>1.2999999999999999E-2</v>
      </c>
      <c r="D1618" s="31">
        <v>42437.291666666664</v>
      </c>
      <c r="E1618" s="16">
        <v>403</v>
      </c>
      <c r="F1618" s="16" t="s">
        <v>153</v>
      </c>
      <c r="G1618" s="16">
        <f t="shared" si="71"/>
        <v>5.2389999999999999</v>
      </c>
      <c r="H1618" s="40">
        <v>-19.48</v>
      </c>
      <c r="I1618" s="40">
        <v>-40.22</v>
      </c>
      <c r="J1618" s="16">
        <v>18</v>
      </c>
      <c r="K1618" s="16">
        <v>40.700000000000003</v>
      </c>
      <c r="L1618" s="16" t="s">
        <v>151</v>
      </c>
      <c r="M1618" s="82"/>
    </row>
    <row r="1619" spans="1:13" x14ac:dyDescent="0.2">
      <c r="A1619" s="28" t="s">
        <v>396</v>
      </c>
      <c r="B1619" s="28" t="s">
        <v>153</v>
      </c>
      <c r="C1619" s="28">
        <v>5.0000000000000001E-3</v>
      </c>
      <c r="D1619" s="31">
        <v>42377.291666666664</v>
      </c>
      <c r="E1619" s="16">
        <v>1110</v>
      </c>
      <c r="F1619" s="16" t="s">
        <v>153</v>
      </c>
      <c r="G1619" s="16">
        <f t="shared" si="71"/>
        <v>5.55</v>
      </c>
      <c r="H1619" s="40">
        <v>-19.48</v>
      </c>
      <c r="I1619" s="40">
        <v>-40.22</v>
      </c>
      <c r="J1619" s="16">
        <v>18</v>
      </c>
      <c r="K1619" s="16">
        <v>166.2</v>
      </c>
      <c r="L1619" s="16" t="s">
        <v>151</v>
      </c>
      <c r="M1619" s="82"/>
    </row>
    <row r="1620" spans="1:13" x14ac:dyDescent="0.2">
      <c r="A1620" s="28" t="s">
        <v>396</v>
      </c>
      <c r="B1620" s="28" t="s">
        <v>153</v>
      </c>
      <c r="C1620" s="28">
        <v>1.6E-2</v>
      </c>
      <c r="D1620" s="31">
        <v>42432.791666666664</v>
      </c>
      <c r="E1620" s="16">
        <v>403</v>
      </c>
      <c r="F1620" s="16" t="s">
        <v>153</v>
      </c>
      <c r="G1620" s="16">
        <f t="shared" si="71"/>
        <v>6.4480000000000004</v>
      </c>
      <c r="H1620" s="40">
        <v>-19.48</v>
      </c>
      <c r="I1620" s="40">
        <v>-40.22</v>
      </c>
      <c r="J1620" s="16">
        <v>18</v>
      </c>
      <c r="K1620" s="16">
        <v>40.700000000000003</v>
      </c>
      <c r="L1620" s="16" t="s">
        <v>151</v>
      </c>
      <c r="M1620" s="82"/>
    </row>
    <row r="1621" spans="1:13" x14ac:dyDescent="0.2">
      <c r="A1621" s="28" t="s">
        <v>396</v>
      </c>
      <c r="B1621" s="28" t="s">
        <v>153</v>
      </c>
      <c r="C1621" s="28">
        <v>1.6400000000000001E-2</v>
      </c>
      <c r="D1621" s="31">
        <v>42436.791666666664</v>
      </c>
      <c r="E1621" s="16">
        <v>403</v>
      </c>
      <c r="F1621" s="16" t="s">
        <v>153</v>
      </c>
      <c r="G1621" s="16">
        <f t="shared" si="71"/>
        <v>6.6092000000000004</v>
      </c>
      <c r="H1621" s="40">
        <v>-19.48</v>
      </c>
      <c r="I1621" s="40">
        <v>-40.22</v>
      </c>
      <c r="J1621" s="16">
        <v>18</v>
      </c>
      <c r="K1621" s="16">
        <v>40.700000000000003</v>
      </c>
      <c r="L1621" s="16" t="s">
        <v>151</v>
      </c>
      <c r="M1621" s="82"/>
    </row>
    <row r="1622" spans="1:13" x14ac:dyDescent="0.2">
      <c r="A1622" s="28" t="s">
        <v>396</v>
      </c>
      <c r="B1622" s="28" t="s">
        <v>153</v>
      </c>
      <c r="C1622" s="28">
        <v>6.0000000000000001E-3</v>
      </c>
      <c r="D1622" s="31">
        <v>42374.791666666664</v>
      </c>
      <c r="E1622" s="16">
        <v>1110</v>
      </c>
      <c r="F1622" s="16" t="s">
        <v>153</v>
      </c>
      <c r="G1622" s="16">
        <f t="shared" si="71"/>
        <v>6.66</v>
      </c>
      <c r="H1622" s="40">
        <v>-19.48</v>
      </c>
      <c r="I1622" s="40">
        <v>-40.22</v>
      </c>
      <c r="J1622" s="16">
        <v>18</v>
      </c>
      <c r="K1622" s="16">
        <v>166.2</v>
      </c>
      <c r="L1622" s="16" t="s">
        <v>151</v>
      </c>
      <c r="M1622" s="82"/>
    </row>
    <row r="1623" spans="1:13" x14ac:dyDescent="0.2">
      <c r="A1623" s="28" t="s">
        <v>396</v>
      </c>
      <c r="B1623" s="28" t="s">
        <v>153</v>
      </c>
      <c r="C1623" s="28">
        <v>6.0000000000000001E-3</v>
      </c>
      <c r="D1623" s="31">
        <v>42378.291666666664</v>
      </c>
      <c r="E1623" s="16">
        <v>1110</v>
      </c>
      <c r="F1623" s="16" t="s">
        <v>153</v>
      </c>
      <c r="G1623" s="16">
        <f t="shared" si="71"/>
        <v>6.66</v>
      </c>
      <c r="H1623" s="40">
        <v>-19.48</v>
      </c>
      <c r="I1623" s="40">
        <v>-40.22</v>
      </c>
      <c r="J1623" s="16">
        <v>18</v>
      </c>
      <c r="K1623" s="16">
        <v>166.2</v>
      </c>
      <c r="L1623" s="16" t="s">
        <v>151</v>
      </c>
      <c r="M1623" s="82"/>
    </row>
    <row r="1624" spans="1:13" x14ac:dyDescent="0.2">
      <c r="A1624" s="28" t="s">
        <v>396</v>
      </c>
      <c r="B1624" s="28" t="s">
        <v>153</v>
      </c>
      <c r="C1624" s="28">
        <v>6.0000000000000001E-3</v>
      </c>
      <c r="D1624" s="31">
        <v>42391.291666666664</v>
      </c>
      <c r="E1624" s="16">
        <v>1110</v>
      </c>
      <c r="F1624" s="16" t="s">
        <v>153</v>
      </c>
      <c r="G1624" s="16">
        <f t="shared" si="71"/>
        <v>6.66</v>
      </c>
      <c r="H1624" s="40">
        <v>-19.48</v>
      </c>
      <c r="I1624" s="40">
        <v>-40.22</v>
      </c>
      <c r="J1624" s="16">
        <v>18</v>
      </c>
      <c r="K1624" s="16">
        <v>166.2</v>
      </c>
      <c r="L1624" s="16" t="s">
        <v>151</v>
      </c>
      <c r="M1624" s="82"/>
    </row>
    <row r="1625" spans="1:13" x14ac:dyDescent="0.2">
      <c r="A1625" s="28" t="s">
        <v>396</v>
      </c>
      <c r="B1625" s="28" t="s">
        <v>153</v>
      </c>
      <c r="C1625" s="28">
        <v>1.7999999999999999E-2</v>
      </c>
      <c r="D1625" s="31">
        <v>42435.291666666664</v>
      </c>
      <c r="E1625" s="16">
        <v>403</v>
      </c>
      <c r="F1625" s="16" t="s">
        <v>153</v>
      </c>
      <c r="G1625" s="16">
        <f t="shared" si="71"/>
        <v>7.2539999999999996</v>
      </c>
      <c r="H1625" s="40">
        <v>-19.48</v>
      </c>
      <c r="I1625" s="40">
        <v>-40.22</v>
      </c>
      <c r="J1625" s="16">
        <v>18</v>
      </c>
      <c r="K1625" s="16">
        <v>40.700000000000003</v>
      </c>
      <c r="L1625" s="16" t="s">
        <v>151</v>
      </c>
      <c r="M1625" s="82"/>
    </row>
    <row r="1626" spans="1:13" x14ac:dyDescent="0.2">
      <c r="A1626" s="28" t="s">
        <v>396</v>
      </c>
      <c r="B1626" s="28" t="s">
        <v>153</v>
      </c>
      <c r="C1626" s="28">
        <v>7.0000000000000001E-3</v>
      </c>
      <c r="D1626" s="31">
        <v>42384.791666666664</v>
      </c>
      <c r="E1626" s="16">
        <v>1110</v>
      </c>
      <c r="F1626" s="16" t="s">
        <v>153</v>
      </c>
      <c r="G1626" s="16">
        <f t="shared" si="71"/>
        <v>7.7700000000000005</v>
      </c>
      <c r="H1626" s="40">
        <v>-19.48</v>
      </c>
      <c r="I1626" s="40">
        <v>-40.22</v>
      </c>
      <c r="J1626" s="16">
        <v>18</v>
      </c>
      <c r="K1626" s="16">
        <v>166.2</v>
      </c>
      <c r="L1626" s="16" t="s">
        <v>151</v>
      </c>
      <c r="M1626" s="82"/>
    </row>
    <row r="1627" spans="1:13" x14ac:dyDescent="0.2">
      <c r="A1627" s="28" t="s">
        <v>396</v>
      </c>
      <c r="B1627" s="28" t="s">
        <v>153</v>
      </c>
      <c r="C1627" s="28">
        <v>8.0000000000000002E-3</v>
      </c>
      <c r="D1627" s="31">
        <v>42378.791666666664</v>
      </c>
      <c r="E1627" s="16">
        <v>1110</v>
      </c>
      <c r="F1627" s="16" t="s">
        <v>153</v>
      </c>
      <c r="G1627" s="16">
        <f t="shared" si="71"/>
        <v>8.8800000000000008</v>
      </c>
      <c r="H1627" s="40">
        <v>-19.48</v>
      </c>
      <c r="I1627" s="40">
        <v>-40.22</v>
      </c>
      <c r="J1627" s="16">
        <v>18</v>
      </c>
      <c r="K1627" s="16">
        <v>166.2</v>
      </c>
      <c r="L1627" s="16" t="s">
        <v>151</v>
      </c>
      <c r="M1627" s="82"/>
    </row>
    <row r="1628" spans="1:13" x14ac:dyDescent="0.2">
      <c r="A1628" s="28" t="s">
        <v>396</v>
      </c>
      <c r="B1628" s="28" t="s">
        <v>153</v>
      </c>
      <c r="C1628" s="28">
        <v>8.0000000000000002E-3</v>
      </c>
      <c r="D1628" s="31">
        <v>42382.791666666664</v>
      </c>
      <c r="E1628" s="16">
        <v>1110</v>
      </c>
      <c r="F1628" s="16" t="s">
        <v>153</v>
      </c>
      <c r="G1628" s="16">
        <f t="shared" si="71"/>
        <v>8.8800000000000008</v>
      </c>
      <c r="H1628" s="40">
        <v>-19.48</v>
      </c>
      <c r="I1628" s="40">
        <v>-40.22</v>
      </c>
      <c r="J1628" s="16">
        <v>18</v>
      </c>
      <c r="K1628" s="16">
        <v>166.2</v>
      </c>
      <c r="L1628" s="16" t="s">
        <v>151</v>
      </c>
      <c r="M1628" s="82"/>
    </row>
    <row r="1629" spans="1:13" x14ac:dyDescent="0.2">
      <c r="A1629" s="28" t="s">
        <v>396</v>
      </c>
      <c r="B1629" s="28" t="s">
        <v>153</v>
      </c>
      <c r="C1629" s="28">
        <v>8.0000000000000002E-3</v>
      </c>
      <c r="D1629" s="31">
        <v>42390.791666666664</v>
      </c>
      <c r="E1629" s="16">
        <v>1110</v>
      </c>
      <c r="F1629" s="16" t="s">
        <v>153</v>
      </c>
      <c r="G1629" s="16">
        <f t="shared" si="71"/>
        <v>8.8800000000000008</v>
      </c>
      <c r="H1629" s="40">
        <v>-19.48</v>
      </c>
      <c r="I1629" s="40">
        <v>-40.22</v>
      </c>
      <c r="J1629" s="16">
        <v>18</v>
      </c>
      <c r="K1629" s="16">
        <v>166.2</v>
      </c>
      <c r="L1629" s="16" t="s">
        <v>151</v>
      </c>
      <c r="M1629" s="82"/>
    </row>
    <row r="1630" spans="1:13" x14ac:dyDescent="0.2">
      <c r="A1630" s="28" t="s">
        <v>396</v>
      </c>
      <c r="B1630" s="28" t="s">
        <v>153</v>
      </c>
      <c r="C1630" s="28">
        <v>2.3E-2</v>
      </c>
      <c r="D1630" s="31">
        <v>42430.791666666664</v>
      </c>
      <c r="E1630" s="16">
        <v>403</v>
      </c>
      <c r="F1630" s="16" t="s">
        <v>153</v>
      </c>
      <c r="G1630" s="16">
        <f t="shared" si="71"/>
        <v>9.2690000000000001</v>
      </c>
      <c r="H1630" s="40">
        <v>-19.48</v>
      </c>
      <c r="I1630" s="40">
        <v>-40.22</v>
      </c>
      <c r="J1630" s="16">
        <v>18</v>
      </c>
      <c r="K1630" s="16">
        <v>40.700000000000003</v>
      </c>
      <c r="L1630" s="16" t="s">
        <v>151</v>
      </c>
      <c r="M1630" s="82"/>
    </row>
    <row r="1631" spans="1:13" x14ac:dyDescent="0.2">
      <c r="A1631" s="28" t="s">
        <v>396</v>
      </c>
      <c r="B1631" s="28" t="s">
        <v>153</v>
      </c>
      <c r="C1631" s="28">
        <v>8.9999999999999993E-3</v>
      </c>
      <c r="D1631" s="31">
        <v>42376.291666666664</v>
      </c>
      <c r="E1631" s="16">
        <v>1110</v>
      </c>
      <c r="F1631" s="16" t="s">
        <v>153</v>
      </c>
      <c r="G1631" s="16">
        <f t="shared" si="71"/>
        <v>9.9899999999999984</v>
      </c>
      <c r="H1631" s="40">
        <v>-19.48</v>
      </c>
      <c r="I1631" s="40">
        <v>-40.22</v>
      </c>
      <c r="J1631" s="16">
        <v>18</v>
      </c>
      <c r="K1631" s="16">
        <v>166.2</v>
      </c>
      <c r="L1631" s="16" t="s">
        <v>151</v>
      </c>
      <c r="M1631" s="82"/>
    </row>
    <row r="1632" spans="1:13" x14ac:dyDescent="0.2">
      <c r="A1632" s="28" t="s">
        <v>396</v>
      </c>
      <c r="B1632" s="28" t="s">
        <v>153</v>
      </c>
      <c r="C1632" s="28">
        <v>8.9999999999999993E-3</v>
      </c>
      <c r="D1632" s="31">
        <v>42377.791666666664</v>
      </c>
      <c r="E1632" s="16">
        <v>1110</v>
      </c>
      <c r="F1632" s="16" t="s">
        <v>153</v>
      </c>
      <c r="G1632" s="16">
        <f t="shared" si="71"/>
        <v>9.9899999999999984</v>
      </c>
      <c r="H1632" s="40">
        <v>-19.48</v>
      </c>
      <c r="I1632" s="40">
        <v>-40.22</v>
      </c>
      <c r="J1632" s="16">
        <v>18</v>
      </c>
      <c r="K1632" s="16">
        <v>166.2</v>
      </c>
      <c r="L1632" s="16" t="s">
        <v>151</v>
      </c>
      <c r="M1632" s="82"/>
    </row>
    <row r="1633" spans="1:13" x14ac:dyDescent="0.2">
      <c r="A1633" s="28" t="s">
        <v>396</v>
      </c>
      <c r="B1633" s="28" t="s">
        <v>153</v>
      </c>
      <c r="C1633" s="28">
        <v>8.9999999999999993E-3</v>
      </c>
      <c r="D1633" s="31">
        <v>42383.291666666664</v>
      </c>
      <c r="E1633" s="16">
        <v>1110</v>
      </c>
      <c r="F1633" s="16" t="s">
        <v>153</v>
      </c>
      <c r="G1633" s="16">
        <f t="shared" si="71"/>
        <v>9.9899999999999984</v>
      </c>
      <c r="H1633" s="40">
        <v>-19.48</v>
      </c>
      <c r="I1633" s="40">
        <v>-40.22</v>
      </c>
      <c r="J1633" s="16">
        <v>18</v>
      </c>
      <c r="K1633" s="16">
        <v>166.2</v>
      </c>
      <c r="L1633" s="16" t="s">
        <v>151</v>
      </c>
      <c r="M1633" s="82"/>
    </row>
    <row r="1634" spans="1:13" x14ac:dyDescent="0.2">
      <c r="A1634" s="28" t="s">
        <v>396</v>
      </c>
      <c r="B1634" s="28" t="s">
        <v>153</v>
      </c>
      <c r="C1634" s="28">
        <v>8.9999999999999993E-3</v>
      </c>
      <c r="D1634" s="31">
        <v>42385.291666666664</v>
      </c>
      <c r="E1634" s="16">
        <v>1110</v>
      </c>
      <c r="F1634" s="16" t="s">
        <v>153</v>
      </c>
      <c r="G1634" s="16">
        <f t="shared" si="71"/>
        <v>9.9899999999999984</v>
      </c>
      <c r="H1634" s="40">
        <v>-19.48</v>
      </c>
      <c r="I1634" s="40">
        <v>-40.22</v>
      </c>
      <c r="J1634" s="16">
        <v>18</v>
      </c>
      <c r="K1634" s="16">
        <v>166.2</v>
      </c>
      <c r="L1634" s="16" t="s">
        <v>151</v>
      </c>
      <c r="M1634" s="82"/>
    </row>
    <row r="1635" spans="1:13" x14ac:dyDescent="0.2">
      <c r="A1635" s="28" t="s">
        <v>396</v>
      </c>
      <c r="B1635" s="28" t="s">
        <v>153</v>
      </c>
      <c r="C1635" s="28">
        <v>1.2E-2</v>
      </c>
      <c r="D1635" s="31">
        <v>42370.291666666664</v>
      </c>
      <c r="E1635" s="16">
        <v>1110</v>
      </c>
      <c r="F1635" s="16" t="s">
        <v>153</v>
      </c>
      <c r="G1635" s="16">
        <f t="shared" si="71"/>
        <v>13.32</v>
      </c>
      <c r="H1635" s="40">
        <v>-19.48</v>
      </c>
      <c r="I1635" s="40">
        <v>-40.22</v>
      </c>
      <c r="J1635" s="16">
        <v>18</v>
      </c>
      <c r="K1635" s="16">
        <v>166.2</v>
      </c>
      <c r="L1635" s="16" t="s">
        <v>151</v>
      </c>
      <c r="M1635" s="82"/>
    </row>
    <row r="1636" spans="1:13" x14ac:dyDescent="0.2">
      <c r="A1636" s="28" t="s">
        <v>396</v>
      </c>
      <c r="B1636" s="28" t="s">
        <v>153</v>
      </c>
      <c r="C1636" s="28">
        <v>1.9E-2</v>
      </c>
      <c r="D1636" s="31">
        <v>42371.291666666664</v>
      </c>
      <c r="E1636" s="16">
        <v>1110</v>
      </c>
      <c r="F1636" s="16" t="s">
        <v>153</v>
      </c>
      <c r="G1636" s="16">
        <f t="shared" si="71"/>
        <v>21.09</v>
      </c>
      <c r="H1636" s="40">
        <v>-19.48</v>
      </c>
      <c r="I1636" s="40">
        <v>-40.22</v>
      </c>
      <c r="J1636" s="16">
        <v>18</v>
      </c>
      <c r="K1636" s="16">
        <v>166.2</v>
      </c>
      <c r="L1636" s="16" t="s">
        <v>151</v>
      </c>
      <c r="M1636" s="82"/>
    </row>
    <row r="1637" spans="1:13" x14ac:dyDescent="0.2">
      <c r="A1637" s="28" t="s">
        <v>396</v>
      </c>
      <c r="B1637" s="28" t="s">
        <v>153</v>
      </c>
      <c r="C1637" s="28">
        <v>1.9E-2</v>
      </c>
      <c r="D1637" s="31">
        <v>42372.791666666664</v>
      </c>
      <c r="E1637" s="16">
        <v>1110</v>
      </c>
      <c r="F1637" s="16" t="s">
        <v>153</v>
      </c>
      <c r="G1637" s="16">
        <f t="shared" si="71"/>
        <v>21.09</v>
      </c>
      <c r="H1637" s="40">
        <v>-19.48</v>
      </c>
      <c r="I1637" s="40">
        <v>-40.22</v>
      </c>
      <c r="J1637" s="16">
        <v>18</v>
      </c>
      <c r="K1637" s="16">
        <v>166.2</v>
      </c>
      <c r="L1637" s="16" t="s">
        <v>151</v>
      </c>
      <c r="M1637" s="82"/>
    </row>
    <row r="1638" spans="1:13" x14ac:dyDescent="0.2">
      <c r="A1638" s="28" t="s">
        <v>396</v>
      </c>
      <c r="B1638" s="28" t="s">
        <v>153</v>
      </c>
      <c r="C1638" s="28">
        <v>0.02</v>
      </c>
      <c r="D1638" s="31">
        <v>42373.291666666664</v>
      </c>
      <c r="E1638" s="16">
        <v>1110</v>
      </c>
      <c r="F1638" s="16" t="s">
        <v>153</v>
      </c>
      <c r="G1638" s="16">
        <f t="shared" si="71"/>
        <v>22.2</v>
      </c>
      <c r="H1638" s="40">
        <v>-19.48</v>
      </c>
      <c r="I1638" s="40">
        <v>-40.22</v>
      </c>
      <c r="J1638" s="16">
        <v>18</v>
      </c>
      <c r="K1638" s="16">
        <v>166.2</v>
      </c>
      <c r="L1638" s="16" t="s">
        <v>151</v>
      </c>
      <c r="M1638" s="82"/>
    </row>
    <row r="1639" spans="1:13" x14ac:dyDescent="0.2">
      <c r="A1639" s="28" t="s">
        <v>396</v>
      </c>
      <c r="B1639" s="28" t="s">
        <v>153</v>
      </c>
      <c r="C1639" s="28">
        <v>2.1000000000000001E-2</v>
      </c>
      <c r="D1639" s="31">
        <v>42370.791666666664</v>
      </c>
      <c r="E1639" s="16">
        <v>1110</v>
      </c>
      <c r="F1639" s="16" t="s">
        <v>153</v>
      </c>
      <c r="G1639" s="16">
        <f t="shared" si="71"/>
        <v>23.310000000000002</v>
      </c>
      <c r="H1639" s="40">
        <v>-19.48</v>
      </c>
      <c r="I1639" s="40">
        <v>-40.22</v>
      </c>
      <c r="J1639" s="16">
        <v>18</v>
      </c>
      <c r="K1639" s="16">
        <v>166.2</v>
      </c>
      <c r="L1639" s="16" t="s">
        <v>151</v>
      </c>
      <c r="M1639" s="82"/>
    </row>
    <row r="1640" spans="1:13" x14ac:dyDescent="0.2">
      <c r="A1640" s="28" t="s">
        <v>396</v>
      </c>
      <c r="B1640" s="28" t="s">
        <v>153</v>
      </c>
      <c r="C1640" s="28">
        <v>2.1000000000000001E-2</v>
      </c>
      <c r="D1640" s="31">
        <v>42371.791666666664</v>
      </c>
      <c r="E1640" s="16">
        <v>1110</v>
      </c>
      <c r="F1640" s="16" t="s">
        <v>153</v>
      </c>
      <c r="G1640" s="16">
        <f t="shared" si="71"/>
        <v>23.310000000000002</v>
      </c>
      <c r="H1640" s="40">
        <v>-19.48</v>
      </c>
      <c r="I1640" s="40">
        <v>-40.22</v>
      </c>
      <c r="J1640" s="16">
        <v>18</v>
      </c>
      <c r="K1640" s="16">
        <v>166.2</v>
      </c>
      <c r="L1640" s="16" t="s">
        <v>151</v>
      </c>
      <c r="M1640" s="82"/>
    </row>
    <row r="1641" spans="1:13" x14ac:dyDescent="0.2">
      <c r="A1641" s="28" t="s">
        <v>396</v>
      </c>
      <c r="B1641" s="28" t="s">
        <v>153</v>
      </c>
      <c r="C1641" s="28">
        <v>2.3E-2</v>
      </c>
      <c r="D1641" s="31">
        <v>42372.291666666664</v>
      </c>
      <c r="E1641" s="16">
        <v>1110</v>
      </c>
      <c r="F1641" s="16" t="s">
        <v>153</v>
      </c>
      <c r="G1641" s="16">
        <f t="shared" si="71"/>
        <v>25.53</v>
      </c>
      <c r="H1641" s="40">
        <v>-19.48</v>
      </c>
      <c r="I1641" s="40">
        <v>-40.22</v>
      </c>
      <c r="J1641" s="16">
        <v>18</v>
      </c>
      <c r="K1641" s="16">
        <v>166.2</v>
      </c>
      <c r="L1641" s="16" t="s">
        <v>151</v>
      </c>
      <c r="M1641" s="82"/>
    </row>
    <row r="1642" spans="1:13" x14ac:dyDescent="0.2">
      <c r="A1642" s="28" t="s">
        <v>396</v>
      </c>
      <c r="B1642" s="28" t="s">
        <v>153</v>
      </c>
      <c r="C1642" s="28">
        <v>2.3300000000000001E-2</v>
      </c>
      <c r="D1642" s="31">
        <v>42400.291666666664</v>
      </c>
      <c r="E1642" s="16">
        <v>1110</v>
      </c>
      <c r="F1642" s="16" t="s">
        <v>153</v>
      </c>
      <c r="G1642" s="16">
        <f t="shared" si="71"/>
        <v>25.863000000000003</v>
      </c>
      <c r="H1642" s="40">
        <v>-19.47</v>
      </c>
      <c r="I1642" s="40">
        <v>-40.22</v>
      </c>
      <c r="J1642" s="16">
        <v>18</v>
      </c>
      <c r="K1642" s="16">
        <v>166.2</v>
      </c>
      <c r="L1642" s="16" t="s">
        <v>151</v>
      </c>
      <c r="M1642" s="82"/>
    </row>
    <row r="1643" spans="1:13" x14ac:dyDescent="0.2">
      <c r="A1643" s="28" t="s">
        <v>396</v>
      </c>
      <c r="B1643" s="28" t="s">
        <v>153</v>
      </c>
      <c r="C1643" s="28">
        <v>2.5000000000000001E-2</v>
      </c>
      <c r="D1643" s="31">
        <v>42375.291666666664</v>
      </c>
      <c r="E1643" s="16">
        <v>1110</v>
      </c>
      <c r="F1643" s="16" t="s">
        <v>153</v>
      </c>
      <c r="G1643" s="16">
        <f t="shared" si="71"/>
        <v>27.75</v>
      </c>
      <c r="H1643" s="40">
        <v>-19.48</v>
      </c>
      <c r="I1643" s="40">
        <v>-40.22</v>
      </c>
      <c r="J1643" s="16">
        <v>18</v>
      </c>
      <c r="K1643" s="16">
        <v>166.2</v>
      </c>
      <c r="L1643" s="16" t="s">
        <v>151</v>
      </c>
      <c r="M1643" s="82"/>
    </row>
    <row r="1644" spans="1:13" x14ac:dyDescent="0.2">
      <c r="A1644" s="28" t="s">
        <v>396</v>
      </c>
      <c r="B1644" s="28" t="s">
        <v>153</v>
      </c>
      <c r="C1644" s="28">
        <v>4.0500000000000001E-2</v>
      </c>
      <c r="D1644" s="31">
        <v>42396.791666666664</v>
      </c>
      <c r="E1644" s="16">
        <v>1110</v>
      </c>
      <c r="F1644" s="16" t="s">
        <v>153</v>
      </c>
      <c r="G1644" s="16">
        <f t="shared" si="71"/>
        <v>44.954999999999998</v>
      </c>
      <c r="H1644" s="40">
        <v>-19.48</v>
      </c>
      <c r="I1644" s="40">
        <v>-40.22</v>
      </c>
      <c r="J1644" s="16">
        <v>18</v>
      </c>
      <c r="K1644" s="16">
        <v>166.2</v>
      </c>
      <c r="L1644" s="16" t="s">
        <v>151</v>
      </c>
      <c r="M1644" s="82"/>
    </row>
    <row r="1645" spans="1:13" x14ac:dyDescent="0.2">
      <c r="A1645" s="28" t="s">
        <v>396</v>
      </c>
      <c r="B1645" s="28" t="s">
        <v>153</v>
      </c>
      <c r="C1645" s="28">
        <v>4.8000000000000001E-2</v>
      </c>
      <c r="D1645" s="31">
        <v>42400.791666666664</v>
      </c>
      <c r="E1645" s="16">
        <v>1110</v>
      </c>
      <c r="F1645" s="16" t="s">
        <v>153</v>
      </c>
      <c r="G1645" s="16">
        <f t="shared" si="71"/>
        <v>53.28</v>
      </c>
      <c r="H1645" s="40">
        <v>-19.47</v>
      </c>
      <c r="I1645" s="40">
        <v>-40.22</v>
      </c>
      <c r="J1645" s="16">
        <v>18</v>
      </c>
      <c r="K1645" s="16">
        <v>166.2</v>
      </c>
      <c r="L1645" s="16" t="s">
        <v>151</v>
      </c>
      <c r="M1645" s="82"/>
    </row>
    <row r="1646" spans="1:13" x14ac:dyDescent="0.2">
      <c r="A1646" s="28" t="s">
        <v>396</v>
      </c>
      <c r="B1646" s="28" t="s">
        <v>153</v>
      </c>
      <c r="C1646" s="28">
        <v>4.8000000000000001E-2</v>
      </c>
      <c r="D1646" s="31">
        <v>42400.791666666664</v>
      </c>
      <c r="E1646" s="16">
        <v>1110</v>
      </c>
      <c r="F1646" s="16" t="s">
        <v>153</v>
      </c>
      <c r="G1646" s="16">
        <f t="shared" si="71"/>
        <v>53.28</v>
      </c>
      <c r="H1646" s="40">
        <v>-19.47</v>
      </c>
      <c r="I1646" s="40">
        <v>-40.22</v>
      </c>
      <c r="J1646" s="16">
        <v>18</v>
      </c>
      <c r="K1646" s="16">
        <v>166.2</v>
      </c>
      <c r="L1646" s="16" t="s">
        <v>151</v>
      </c>
      <c r="M1646" s="82"/>
    </row>
    <row r="1647" spans="1:13" x14ac:dyDescent="0.2">
      <c r="A1647" s="28" t="s">
        <v>396</v>
      </c>
      <c r="B1647" s="28" t="s">
        <v>153</v>
      </c>
      <c r="C1647" s="28">
        <v>5.2299999999999999E-2</v>
      </c>
      <c r="D1647" s="31">
        <v>42395.791666666664</v>
      </c>
      <c r="E1647" s="16">
        <v>1110</v>
      </c>
      <c r="F1647" s="16" t="s">
        <v>153</v>
      </c>
      <c r="G1647" s="16">
        <f t="shared" si="71"/>
        <v>58.052999999999997</v>
      </c>
      <c r="H1647" s="40">
        <v>-19.48</v>
      </c>
      <c r="I1647" s="40">
        <v>-40.22</v>
      </c>
      <c r="J1647" s="16">
        <v>18</v>
      </c>
      <c r="K1647" s="16">
        <v>166.2</v>
      </c>
      <c r="L1647" s="16" t="s">
        <v>151</v>
      </c>
      <c r="M1647" s="82"/>
    </row>
    <row r="1648" spans="1:13" x14ac:dyDescent="0.2">
      <c r="A1648" s="28" t="s">
        <v>396</v>
      </c>
      <c r="B1648" s="28" t="s">
        <v>153</v>
      </c>
      <c r="C1648" s="28">
        <v>6.3500000000000001E-2</v>
      </c>
      <c r="D1648" s="31">
        <v>42395.291666666664</v>
      </c>
      <c r="E1648" s="16">
        <v>1110</v>
      </c>
      <c r="F1648" s="16" t="s">
        <v>153</v>
      </c>
      <c r="G1648" s="16">
        <f t="shared" si="71"/>
        <v>70.484999999999999</v>
      </c>
      <c r="H1648" s="40">
        <v>-19.48</v>
      </c>
      <c r="I1648" s="40">
        <v>-40.22</v>
      </c>
      <c r="J1648" s="16">
        <v>18</v>
      </c>
      <c r="K1648" s="16">
        <v>166.2</v>
      </c>
      <c r="L1648" s="16" t="s">
        <v>151</v>
      </c>
      <c r="M1648" s="82"/>
    </row>
    <row r="1649" spans="1:13" x14ac:dyDescent="0.2">
      <c r="A1649" s="28" t="s">
        <v>400</v>
      </c>
      <c r="B1649" s="28">
        <v>2E-3</v>
      </c>
      <c r="C1649" s="28">
        <v>8.0000000000000002E-3</v>
      </c>
      <c r="D1649" s="31">
        <v>42443.291666666664</v>
      </c>
      <c r="E1649" s="16">
        <v>403</v>
      </c>
      <c r="F1649" s="16">
        <f>B1649*E1649</f>
        <v>0.80600000000000005</v>
      </c>
      <c r="G1649" s="16">
        <f t="shared" si="71"/>
        <v>3.2240000000000002</v>
      </c>
      <c r="H1649" s="40">
        <v>-19.47</v>
      </c>
      <c r="I1649" s="40">
        <v>-40.22</v>
      </c>
      <c r="J1649" s="16">
        <v>15</v>
      </c>
      <c r="K1649" s="16">
        <v>40.700000000000003</v>
      </c>
      <c r="L1649" s="16" t="s">
        <v>151</v>
      </c>
      <c r="M1649" s="82"/>
    </row>
    <row r="1650" spans="1:13" x14ac:dyDescent="0.2">
      <c r="A1650" s="28" t="s">
        <v>400</v>
      </c>
      <c r="B1650" s="28">
        <v>2E-3</v>
      </c>
      <c r="C1650" s="28">
        <v>8.0000000000000002E-3</v>
      </c>
      <c r="D1650" s="31">
        <v>42443.291666666664</v>
      </c>
      <c r="E1650" s="16">
        <v>403</v>
      </c>
      <c r="F1650" s="16">
        <f>B1650*E1650</f>
        <v>0.80600000000000005</v>
      </c>
      <c r="G1650" s="16">
        <f t="shared" si="71"/>
        <v>3.2240000000000002</v>
      </c>
      <c r="H1650" s="40">
        <v>-19.47</v>
      </c>
      <c r="I1650" s="40">
        <v>-40.22</v>
      </c>
      <c r="J1650" s="16">
        <v>15</v>
      </c>
      <c r="K1650" s="16">
        <v>40.700000000000003</v>
      </c>
      <c r="L1650" s="16" t="s">
        <v>151</v>
      </c>
      <c r="M1650" s="82"/>
    </row>
    <row r="1651" spans="1:13" x14ac:dyDescent="0.2">
      <c r="A1651" s="28" t="s">
        <v>400</v>
      </c>
      <c r="B1651" s="28">
        <v>2E-3</v>
      </c>
      <c r="C1651" s="28" t="s">
        <v>153</v>
      </c>
      <c r="D1651" s="31">
        <v>42442.791666666664</v>
      </c>
      <c r="E1651" s="16">
        <v>403</v>
      </c>
      <c r="F1651" s="16">
        <f>B1651*E1651</f>
        <v>0.80600000000000005</v>
      </c>
      <c r="G1651" s="16" t="s">
        <v>153</v>
      </c>
      <c r="H1651" s="40">
        <v>-19.47</v>
      </c>
      <c r="I1651" s="40">
        <v>-40.22</v>
      </c>
      <c r="J1651" s="16">
        <v>15</v>
      </c>
      <c r="K1651" s="16">
        <v>40.700000000000003</v>
      </c>
      <c r="L1651" s="16" t="s">
        <v>151</v>
      </c>
      <c r="M1651" s="82"/>
    </row>
    <row r="1652" spans="1:13" x14ac:dyDescent="0.2">
      <c r="A1652" s="28" t="s">
        <v>400</v>
      </c>
      <c r="B1652" s="28">
        <v>2.2000000000000001E-3</v>
      </c>
      <c r="C1652" s="28" t="s">
        <v>153</v>
      </c>
      <c r="D1652" s="31">
        <v>42441.291666666664</v>
      </c>
      <c r="E1652" s="16">
        <v>403</v>
      </c>
      <c r="F1652" s="16">
        <f>B1652*E1652</f>
        <v>0.88660000000000005</v>
      </c>
      <c r="G1652" s="16" t="s">
        <v>153</v>
      </c>
      <c r="H1652" s="40">
        <v>-19.47</v>
      </c>
      <c r="I1652" s="40">
        <v>-40.22</v>
      </c>
      <c r="J1652" s="16">
        <v>15</v>
      </c>
      <c r="K1652" s="16">
        <v>40.700000000000003</v>
      </c>
      <c r="L1652" s="16" t="s">
        <v>151</v>
      </c>
      <c r="M1652" s="82"/>
    </row>
    <row r="1653" spans="1:13" x14ac:dyDescent="0.2">
      <c r="A1653" s="28" t="s">
        <v>400</v>
      </c>
      <c r="B1653" s="28" t="s">
        <v>153</v>
      </c>
      <c r="C1653" s="28">
        <v>7.0000000000000001E-3</v>
      </c>
      <c r="D1653" s="31">
        <v>42438.291666666664</v>
      </c>
      <c r="E1653" s="16">
        <v>403</v>
      </c>
      <c r="F1653" s="16" t="s">
        <v>153</v>
      </c>
      <c r="G1653" s="16">
        <f t="shared" ref="G1653:G1697" si="72">E1653*C1653</f>
        <v>2.8210000000000002</v>
      </c>
      <c r="H1653" s="40">
        <v>-19.47</v>
      </c>
      <c r="I1653" s="40">
        <v>-40.22</v>
      </c>
      <c r="J1653" s="16">
        <v>15</v>
      </c>
      <c r="K1653" s="16">
        <v>40.700000000000003</v>
      </c>
      <c r="L1653" s="16" t="s">
        <v>151</v>
      </c>
      <c r="M1653" s="82"/>
    </row>
    <row r="1654" spans="1:13" x14ac:dyDescent="0.2">
      <c r="A1654" s="28" t="s">
        <v>400</v>
      </c>
      <c r="B1654" s="28" t="s">
        <v>153</v>
      </c>
      <c r="C1654" s="28">
        <v>1.0999999999999999E-2</v>
      </c>
      <c r="D1654" s="31">
        <v>42430.291666666664</v>
      </c>
      <c r="E1654" s="16">
        <v>403</v>
      </c>
      <c r="F1654" s="16" t="s">
        <v>153</v>
      </c>
      <c r="G1654" s="16">
        <f t="shared" si="72"/>
        <v>4.4329999999999998</v>
      </c>
      <c r="H1654" s="40">
        <v>-19.47</v>
      </c>
      <c r="I1654" s="40">
        <v>-40.22</v>
      </c>
      <c r="J1654" s="16">
        <v>15</v>
      </c>
      <c r="K1654" s="16">
        <v>40.700000000000003</v>
      </c>
      <c r="L1654" s="16" t="s">
        <v>151</v>
      </c>
      <c r="M1654" s="82"/>
    </row>
    <row r="1655" spans="1:13" x14ac:dyDescent="0.2">
      <c r="A1655" s="28" t="s">
        <v>400</v>
      </c>
      <c r="B1655" s="28" t="s">
        <v>153</v>
      </c>
      <c r="C1655" s="28">
        <v>1.2E-2</v>
      </c>
      <c r="D1655" s="31">
        <v>42435.291666666664</v>
      </c>
      <c r="E1655" s="16">
        <v>403</v>
      </c>
      <c r="F1655" s="16" t="s">
        <v>153</v>
      </c>
      <c r="G1655" s="16">
        <f t="shared" si="72"/>
        <v>4.8360000000000003</v>
      </c>
      <c r="H1655" s="40">
        <v>-19.47</v>
      </c>
      <c r="I1655" s="40">
        <v>-40.22</v>
      </c>
      <c r="J1655" s="16">
        <v>15</v>
      </c>
      <c r="K1655" s="16">
        <v>40.700000000000003</v>
      </c>
      <c r="L1655" s="16" t="s">
        <v>151</v>
      </c>
      <c r="M1655" s="82"/>
    </row>
    <row r="1656" spans="1:13" x14ac:dyDescent="0.2">
      <c r="A1656" s="28" t="s">
        <v>400</v>
      </c>
      <c r="B1656" s="28" t="s">
        <v>153</v>
      </c>
      <c r="C1656" s="28">
        <v>6.0000000000000001E-3</v>
      </c>
      <c r="D1656" s="31">
        <v>42377.291666666664</v>
      </c>
      <c r="E1656" s="16">
        <v>1110</v>
      </c>
      <c r="F1656" s="16" t="s">
        <v>153</v>
      </c>
      <c r="G1656" s="16">
        <f t="shared" si="72"/>
        <v>6.66</v>
      </c>
      <c r="H1656" s="40">
        <v>-19.47</v>
      </c>
      <c r="I1656" s="40">
        <v>-40.22</v>
      </c>
      <c r="J1656" s="16">
        <v>15</v>
      </c>
      <c r="K1656" s="16">
        <v>166.2</v>
      </c>
      <c r="L1656" s="16" t="s">
        <v>151</v>
      </c>
      <c r="M1656" s="82"/>
    </row>
    <row r="1657" spans="1:13" x14ac:dyDescent="0.2">
      <c r="A1657" s="28" t="s">
        <v>400</v>
      </c>
      <c r="B1657" s="28" t="s">
        <v>153</v>
      </c>
      <c r="C1657" s="28">
        <v>6.0000000000000001E-3</v>
      </c>
      <c r="D1657" s="31">
        <v>42382.791666666664</v>
      </c>
      <c r="E1657" s="16">
        <v>1110</v>
      </c>
      <c r="F1657" s="16" t="s">
        <v>153</v>
      </c>
      <c r="G1657" s="16">
        <f t="shared" si="72"/>
        <v>6.66</v>
      </c>
      <c r="H1657" s="40">
        <v>-19.47</v>
      </c>
      <c r="I1657" s="40">
        <v>-40.22</v>
      </c>
      <c r="J1657" s="16">
        <v>15</v>
      </c>
      <c r="K1657" s="16">
        <v>166.2</v>
      </c>
      <c r="L1657" s="16" t="s">
        <v>151</v>
      </c>
      <c r="M1657" s="82"/>
    </row>
    <row r="1658" spans="1:13" x14ac:dyDescent="0.2">
      <c r="A1658" s="28" t="s">
        <v>400</v>
      </c>
      <c r="B1658" s="28" t="s">
        <v>153</v>
      </c>
      <c r="C1658" s="28">
        <v>6.0000000000000001E-3</v>
      </c>
      <c r="D1658" s="31">
        <v>42390.791666666664</v>
      </c>
      <c r="E1658" s="16">
        <v>1110</v>
      </c>
      <c r="F1658" s="16" t="s">
        <v>153</v>
      </c>
      <c r="G1658" s="16">
        <f t="shared" si="72"/>
        <v>6.66</v>
      </c>
      <c r="H1658" s="40">
        <v>-19.47</v>
      </c>
      <c r="I1658" s="40">
        <v>-40.22</v>
      </c>
      <c r="J1658" s="16">
        <v>15</v>
      </c>
      <c r="K1658" s="16">
        <v>166.2</v>
      </c>
      <c r="L1658" s="16" t="s">
        <v>151</v>
      </c>
      <c r="M1658" s="82"/>
    </row>
    <row r="1659" spans="1:13" x14ac:dyDescent="0.2">
      <c r="A1659" s="28" t="s">
        <v>400</v>
      </c>
      <c r="B1659" s="28" t="s">
        <v>153</v>
      </c>
      <c r="C1659" s="28">
        <v>7.0000000000000001E-3</v>
      </c>
      <c r="D1659" s="31">
        <v>42383.291666666664</v>
      </c>
      <c r="E1659" s="16">
        <v>1110</v>
      </c>
      <c r="F1659" s="16" t="s">
        <v>153</v>
      </c>
      <c r="G1659" s="16">
        <f t="shared" si="72"/>
        <v>7.7700000000000005</v>
      </c>
      <c r="H1659" s="40">
        <v>-19.47</v>
      </c>
      <c r="I1659" s="40">
        <v>-40.22</v>
      </c>
      <c r="J1659" s="16">
        <v>15</v>
      </c>
      <c r="K1659" s="16">
        <v>166.2</v>
      </c>
      <c r="L1659" s="16" t="s">
        <v>151</v>
      </c>
      <c r="M1659" s="82"/>
    </row>
    <row r="1660" spans="1:13" x14ac:dyDescent="0.2">
      <c r="A1660" s="28" t="s">
        <v>400</v>
      </c>
      <c r="B1660" s="28" t="s">
        <v>153</v>
      </c>
      <c r="C1660" s="28">
        <v>7.0000000000000001E-3</v>
      </c>
      <c r="D1660" s="31">
        <v>42384.791666666664</v>
      </c>
      <c r="E1660" s="16">
        <v>1110</v>
      </c>
      <c r="F1660" s="16" t="s">
        <v>153</v>
      </c>
      <c r="G1660" s="16">
        <f t="shared" si="72"/>
        <v>7.7700000000000005</v>
      </c>
      <c r="H1660" s="40">
        <v>-19.47</v>
      </c>
      <c r="I1660" s="40">
        <v>-40.22</v>
      </c>
      <c r="J1660" s="16">
        <v>15</v>
      </c>
      <c r="K1660" s="16">
        <v>166.2</v>
      </c>
      <c r="L1660" s="16" t="s">
        <v>151</v>
      </c>
      <c r="M1660" s="82"/>
    </row>
    <row r="1661" spans="1:13" x14ac:dyDescent="0.2">
      <c r="A1661" s="28" t="s">
        <v>400</v>
      </c>
      <c r="B1661" s="28" t="s">
        <v>153</v>
      </c>
      <c r="C1661" s="28">
        <v>7.0000000000000001E-3</v>
      </c>
      <c r="D1661" s="31">
        <v>42391.291666666664</v>
      </c>
      <c r="E1661" s="16">
        <v>1110</v>
      </c>
      <c r="F1661" s="16" t="s">
        <v>153</v>
      </c>
      <c r="G1661" s="16">
        <f t="shared" si="72"/>
        <v>7.7700000000000005</v>
      </c>
      <c r="H1661" s="40">
        <v>-19.47</v>
      </c>
      <c r="I1661" s="40">
        <v>-40.22</v>
      </c>
      <c r="J1661" s="16">
        <v>15</v>
      </c>
      <c r="K1661" s="16">
        <v>166.2</v>
      </c>
      <c r="L1661" s="16" t="s">
        <v>151</v>
      </c>
      <c r="M1661" s="82"/>
    </row>
    <row r="1662" spans="1:13" x14ac:dyDescent="0.2">
      <c r="A1662" s="28" t="s">
        <v>400</v>
      </c>
      <c r="B1662" s="28" t="s">
        <v>153</v>
      </c>
      <c r="C1662" s="28">
        <v>0.02</v>
      </c>
      <c r="D1662" s="31">
        <v>42436.791666666664</v>
      </c>
      <c r="E1662" s="16">
        <v>403</v>
      </c>
      <c r="F1662" s="16" t="s">
        <v>153</v>
      </c>
      <c r="G1662" s="16">
        <f t="shared" si="72"/>
        <v>8.06</v>
      </c>
      <c r="H1662" s="40">
        <v>-19.47</v>
      </c>
      <c r="I1662" s="40">
        <v>-40.22</v>
      </c>
      <c r="J1662" s="16">
        <v>15</v>
      </c>
      <c r="K1662" s="16">
        <v>40.700000000000003</v>
      </c>
      <c r="L1662" s="16" t="s">
        <v>151</v>
      </c>
      <c r="M1662" s="82"/>
    </row>
    <row r="1663" spans="1:13" x14ac:dyDescent="0.2">
      <c r="A1663" s="28" t="s">
        <v>400</v>
      </c>
      <c r="B1663" s="28" t="s">
        <v>153</v>
      </c>
      <c r="C1663" s="28">
        <v>7.7000000000000002E-3</v>
      </c>
      <c r="D1663" s="31">
        <v>42396.291666666664</v>
      </c>
      <c r="E1663" s="16">
        <v>1110</v>
      </c>
      <c r="F1663" s="16" t="s">
        <v>153</v>
      </c>
      <c r="G1663" s="16">
        <f t="shared" si="72"/>
        <v>8.5470000000000006</v>
      </c>
      <c r="H1663" s="40">
        <v>-19.47</v>
      </c>
      <c r="I1663" s="40">
        <v>-40.22</v>
      </c>
      <c r="J1663" s="16">
        <v>15</v>
      </c>
      <c r="K1663" s="16">
        <v>166.2</v>
      </c>
      <c r="L1663" s="16" t="s">
        <v>151</v>
      </c>
      <c r="M1663" s="82"/>
    </row>
    <row r="1664" spans="1:13" x14ac:dyDescent="0.2">
      <c r="A1664" s="28" t="s">
        <v>400</v>
      </c>
      <c r="B1664" s="28" t="s">
        <v>153</v>
      </c>
      <c r="C1664" s="28">
        <v>2.1999999999999999E-2</v>
      </c>
      <c r="D1664" s="31">
        <v>42430.791666666664</v>
      </c>
      <c r="E1664" s="16">
        <v>403</v>
      </c>
      <c r="F1664" s="16" t="s">
        <v>153</v>
      </c>
      <c r="G1664" s="16">
        <f t="shared" si="72"/>
        <v>8.8659999999999997</v>
      </c>
      <c r="H1664" s="40">
        <v>-19.47</v>
      </c>
      <c r="I1664" s="40">
        <v>-40.22</v>
      </c>
      <c r="J1664" s="16">
        <v>15</v>
      </c>
      <c r="K1664" s="16">
        <v>40.700000000000003</v>
      </c>
      <c r="L1664" s="16" t="s">
        <v>151</v>
      </c>
      <c r="M1664" s="82"/>
    </row>
    <row r="1665" spans="1:13" x14ac:dyDescent="0.2">
      <c r="A1665" s="28" t="s">
        <v>400</v>
      </c>
      <c r="B1665" s="28" t="s">
        <v>153</v>
      </c>
      <c r="C1665" s="28">
        <v>8.0000000000000002E-3</v>
      </c>
      <c r="D1665" s="31">
        <v>42370.291666666664</v>
      </c>
      <c r="E1665" s="16">
        <v>1110</v>
      </c>
      <c r="F1665" s="16" t="s">
        <v>153</v>
      </c>
      <c r="G1665" s="16">
        <f t="shared" si="72"/>
        <v>8.8800000000000008</v>
      </c>
      <c r="H1665" s="40">
        <v>-19.47</v>
      </c>
      <c r="I1665" s="40">
        <v>-40.22</v>
      </c>
      <c r="J1665" s="16">
        <v>15</v>
      </c>
      <c r="K1665" s="16">
        <v>166.2</v>
      </c>
      <c r="L1665" s="16" t="s">
        <v>151</v>
      </c>
      <c r="M1665" s="82"/>
    </row>
    <row r="1666" spans="1:13" x14ac:dyDescent="0.2">
      <c r="A1666" s="28" t="s">
        <v>400</v>
      </c>
      <c r="B1666" s="28" t="s">
        <v>153</v>
      </c>
      <c r="C1666" s="28">
        <v>8.0000000000000002E-3</v>
      </c>
      <c r="D1666" s="31">
        <v>42377.791666666664</v>
      </c>
      <c r="E1666" s="16">
        <v>1110</v>
      </c>
      <c r="F1666" s="16" t="s">
        <v>153</v>
      </c>
      <c r="G1666" s="16">
        <f t="shared" si="72"/>
        <v>8.8800000000000008</v>
      </c>
      <c r="H1666" s="40">
        <v>-19.47</v>
      </c>
      <c r="I1666" s="40">
        <v>-40.22</v>
      </c>
      <c r="J1666" s="16">
        <v>15</v>
      </c>
      <c r="K1666" s="16">
        <v>166.2</v>
      </c>
      <c r="L1666" s="16" t="s">
        <v>151</v>
      </c>
      <c r="M1666" s="82"/>
    </row>
    <row r="1667" spans="1:13" x14ac:dyDescent="0.2">
      <c r="A1667" s="28" t="s">
        <v>400</v>
      </c>
      <c r="B1667" s="28" t="s">
        <v>153</v>
      </c>
      <c r="C1667" s="28">
        <v>8.9999999999999993E-3</v>
      </c>
      <c r="D1667" s="31">
        <v>42376.291666666664</v>
      </c>
      <c r="E1667" s="16">
        <v>1110</v>
      </c>
      <c r="F1667" s="16" t="s">
        <v>153</v>
      </c>
      <c r="G1667" s="16">
        <f t="shared" si="72"/>
        <v>9.9899999999999984</v>
      </c>
      <c r="H1667" s="40">
        <v>-19.47</v>
      </c>
      <c r="I1667" s="40">
        <v>-40.22</v>
      </c>
      <c r="J1667" s="16">
        <v>15</v>
      </c>
      <c r="K1667" s="16">
        <v>166.2</v>
      </c>
      <c r="L1667" s="16" t="s">
        <v>151</v>
      </c>
      <c r="M1667" s="82"/>
    </row>
    <row r="1668" spans="1:13" x14ac:dyDescent="0.2">
      <c r="A1668" s="28" t="s">
        <v>400</v>
      </c>
      <c r="B1668" s="28" t="s">
        <v>153</v>
      </c>
      <c r="C1668" s="28">
        <v>8.9999999999999993E-3</v>
      </c>
      <c r="D1668" s="31">
        <v>42378.291666666664</v>
      </c>
      <c r="E1668" s="16">
        <v>1110</v>
      </c>
      <c r="F1668" s="16" t="s">
        <v>153</v>
      </c>
      <c r="G1668" s="16">
        <f t="shared" si="72"/>
        <v>9.9899999999999984</v>
      </c>
      <c r="H1668" s="40">
        <v>-19.47</v>
      </c>
      <c r="I1668" s="40">
        <v>-40.22</v>
      </c>
      <c r="J1668" s="16">
        <v>15</v>
      </c>
      <c r="K1668" s="16">
        <v>166.2</v>
      </c>
      <c r="L1668" s="16" t="s">
        <v>151</v>
      </c>
      <c r="M1668" s="82"/>
    </row>
    <row r="1669" spans="1:13" x14ac:dyDescent="0.2">
      <c r="A1669" s="28" t="s">
        <v>400</v>
      </c>
      <c r="B1669" s="28" t="s">
        <v>153</v>
      </c>
      <c r="C1669" s="28">
        <v>8.9999999999999993E-3</v>
      </c>
      <c r="D1669" s="31">
        <v>42385.291666666664</v>
      </c>
      <c r="E1669" s="16">
        <v>1110</v>
      </c>
      <c r="F1669" s="16" t="s">
        <v>153</v>
      </c>
      <c r="G1669" s="16">
        <f t="shared" si="72"/>
        <v>9.9899999999999984</v>
      </c>
      <c r="H1669" s="40">
        <v>-19.47</v>
      </c>
      <c r="I1669" s="40">
        <v>-40.22</v>
      </c>
      <c r="J1669" s="16">
        <v>15</v>
      </c>
      <c r="K1669" s="16">
        <v>166.2</v>
      </c>
      <c r="L1669" s="16" t="s">
        <v>151</v>
      </c>
      <c r="M1669" s="82"/>
    </row>
    <row r="1670" spans="1:13" x14ac:dyDescent="0.2">
      <c r="A1670" s="28" t="s">
        <v>400</v>
      </c>
      <c r="B1670" s="28" t="s">
        <v>153</v>
      </c>
      <c r="C1670" s="28">
        <v>3.3000000000000002E-2</v>
      </c>
      <c r="D1670" s="31">
        <v>42437.291666666664</v>
      </c>
      <c r="E1670" s="16">
        <v>403</v>
      </c>
      <c r="F1670" s="16" t="s">
        <v>153</v>
      </c>
      <c r="G1670" s="16">
        <f t="shared" si="72"/>
        <v>13.299000000000001</v>
      </c>
      <c r="H1670" s="40">
        <v>-19.47</v>
      </c>
      <c r="I1670" s="40">
        <v>-40.22</v>
      </c>
      <c r="J1670" s="16">
        <v>15</v>
      </c>
      <c r="K1670" s="16">
        <v>40.700000000000003</v>
      </c>
      <c r="L1670" s="16" t="s">
        <v>151</v>
      </c>
      <c r="M1670" s="82"/>
    </row>
    <row r="1671" spans="1:13" x14ac:dyDescent="0.2">
      <c r="A1671" s="28" t="s">
        <v>400</v>
      </c>
      <c r="B1671" s="28" t="s">
        <v>153</v>
      </c>
      <c r="C1671" s="28">
        <v>1.3899999999999999E-2</v>
      </c>
      <c r="D1671" s="31">
        <v>42400.291666666664</v>
      </c>
      <c r="E1671" s="16">
        <v>1110</v>
      </c>
      <c r="F1671" s="16" t="s">
        <v>153</v>
      </c>
      <c r="G1671" s="16">
        <f t="shared" si="72"/>
        <v>15.428999999999998</v>
      </c>
      <c r="H1671" s="40">
        <v>-19.41</v>
      </c>
      <c r="I1671" s="40">
        <v>-40.06</v>
      </c>
      <c r="J1671" s="16">
        <v>15</v>
      </c>
      <c r="K1671" s="16">
        <v>166.2</v>
      </c>
      <c r="L1671" s="16" t="s">
        <v>151</v>
      </c>
      <c r="M1671" s="82"/>
    </row>
    <row r="1672" spans="1:13" x14ac:dyDescent="0.2">
      <c r="A1672" s="28" t="s">
        <v>400</v>
      </c>
      <c r="B1672" s="28" t="s">
        <v>153</v>
      </c>
      <c r="C1672" s="28">
        <v>1.7999999999999999E-2</v>
      </c>
      <c r="D1672" s="31">
        <v>42372.291666666664</v>
      </c>
      <c r="E1672" s="16">
        <v>1110</v>
      </c>
      <c r="F1672" s="16" t="s">
        <v>153</v>
      </c>
      <c r="G1672" s="16">
        <f t="shared" si="72"/>
        <v>19.979999999999997</v>
      </c>
      <c r="H1672" s="40">
        <v>-19.47</v>
      </c>
      <c r="I1672" s="40">
        <v>-40.22</v>
      </c>
      <c r="J1672" s="16">
        <v>15</v>
      </c>
      <c r="K1672" s="16">
        <v>166.2</v>
      </c>
      <c r="L1672" s="16" t="s">
        <v>151</v>
      </c>
      <c r="M1672" s="82"/>
    </row>
    <row r="1673" spans="1:13" x14ac:dyDescent="0.2">
      <c r="A1673" s="28" t="s">
        <v>400</v>
      </c>
      <c r="B1673" s="28" t="s">
        <v>153</v>
      </c>
      <c r="C1673" s="28">
        <v>1.9E-2</v>
      </c>
      <c r="D1673" s="31">
        <v>42371.291666666664</v>
      </c>
      <c r="E1673" s="16">
        <v>1110</v>
      </c>
      <c r="F1673" s="16" t="s">
        <v>153</v>
      </c>
      <c r="G1673" s="16">
        <f t="shared" si="72"/>
        <v>21.09</v>
      </c>
      <c r="H1673" s="40">
        <v>-19.47</v>
      </c>
      <c r="I1673" s="40">
        <v>-40.22</v>
      </c>
      <c r="J1673" s="16">
        <v>15</v>
      </c>
      <c r="K1673" s="16">
        <v>166.2</v>
      </c>
      <c r="L1673" s="16" t="s">
        <v>151</v>
      </c>
      <c r="M1673" s="82"/>
    </row>
    <row r="1674" spans="1:13" x14ac:dyDescent="0.2">
      <c r="A1674" s="28" t="s">
        <v>400</v>
      </c>
      <c r="B1674" s="28" t="s">
        <v>153</v>
      </c>
      <c r="C1674" s="28">
        <v>1.9E-2</v>
      </c>
      <c r="D1674" s="31">
        <v>42372.791666666664</v>
      </c>
      <c r="E1674" s="16">
        <v>1110</v>
      </c>
      <c r="F1674" s="16" t="s">
        <v>153</v>
      </c>
      <c r="G1674" s="16">
        <f t="shared" si="72"/>
        <v>21.09</v>
      </c>
      <c r="H1674" s="40">
        <v>-19.47</v>
      </c>
      <c r="I1674" s="40">
        <v>-40.22</v>
      </c>
      <c r="J1674" s="16">
        <v>15</v>
      </c>
      <c r="K1674" s="16">
        <v>166.2</v>
      </c>
      <c r="L1674" s="16" t="s">
        <v>151</v>
      </c>
      <c r="M1674" s="82"/>
    </row>
    <row r="1675" spans="1:13" x14ac:dyDescent="0.2">
      <c r="A1675" s="28" t="s">
        <v>400</v>
      </c>
      <c r="B1675" s="28" t="s">
        <v>153</v>
      </c>
      <c r="C1675" s="28">
        <v>1.9E-2</v>
      </c>
      <c r="D1675" s="31">
        <v>42373.291666666664</v>
      </c>
      <c r="E1675" s="16">
        <v>1110</v>
      </c>
      <c r="F1675" s="16" t="s">
        <v>153</v>
      </c>
      <c r="G1675" s="16">
        <f t="shared" si="72"/>
        <v>21.09</v>
      </c>
      <c r="H1675" s="40">
        <v>-19.47</v>
      </c>
      <c r="I1675" s="40">
        <v>-40.22</v>
      </c>
      <c r="J1675" s="16">
        <v>15</v>
      </c>
      <c r="K1675" s="16">
        <v>166.2</v>
      </c>
      <c r="L1675" s="16" t="s">
        <v>151</v>
      </c>
      <c r="M1675" s="82"/>
    </row>
    <row r="1676" spans="1:13" x14ac:dyDescent="0.2">
      <c r="A1676" s="28" t="s">
        <v>400</v>
      </c>
      <c r="B1676" s="28" t="s">
        <v>153</v>
      </c>
      <c r="C1676" s="28">
        <v>0.02</v>
      </c>
      <c r="D1676" s="31">
        <v>42370.791666666664</v>
      </c>
      <c r="E1676" s="16">
        <v>1110</v>
      </c>
      <c r="F1676" s="16" t="s">
        <v>153</v>
      </c>
      <c r="G1676" s="16">
        <f t="shared" si="72"/>
        <v>22.2</v>
      </c>
      <c r="H1676" s="40">
        <v>-19.47</v>
      </c>
      <c r="I1676" s="40">
        <v>-40.22</v>
      </c>
      <c r="J1676" s="16">
        <v>15</v>
      </c>
      <c r="K1676" s="16">
        <v>166.2</v>
      </c>
      <c r="L1676" s="16" t="s">
        <v>151</v>
      </c>
      <c r="M1676" s="82"/>
    </row>
    <row r="1677" spans="1:13" x14ac:dyDescent="0.2">
      <c r="A1677" s="28" t="s">
        <v>400</v>
      </c>
      <c r="B1677" s="28" t="s">
        <v>153</v>
      </c>
      <c r="C1677" s="28">
        <v>0.02</v>
      </c>
      <c r="D1677" s="31">
        <v>42371.791666666664</v>
      </c>
      <c r="E1677" s="16">
        <v>1110</v>
      </c>
      <c r="F1677" s="16" t="s">
        <v>153</v>
      </c>
      <c r="G1677" s="16">
        <f t="shared" si="72"/>
        <v>22.2</v>
      </c>
      <c r="H1677" s="40">
        <v>-19.47</v>
      </c>
      <c r="I1677" s="40">
        <v>-40.22</v>
      </c>
      <c r="J1677" s="16">
        <v>15</v>
      </c>
      <c r="K1677" s="16">
        <v>166.2</v>
      </c>
      <c r="L1677" s="16" t="s">
        <v>151</v>
      </c>
      <c r="M1677" s="82"/>
    </row>
    <row r="1678" spans="1:13" x14ac:dyDescent="0.2">
      <c r="A1678" s="28" t="s">
        <v>400</v>
      </c>
      <c r="B1678" s="28" t="s">
        <v>153</v>
      </c>
      <c r="C1678" s="28">
        <v>2.4E-2</v>
      </c>
      <c r="D1678" s="31">
        <v>42378.791666666664</v>
      </c>
      <c r="E1678" s="16">
        <v>1110</v>
      </c>
      <c r="F1678" s="16" t="s">
        <v>153</v>
      </c>
      <c r="G1678" s="16">
        <f t="shared" si="72"/>
        <v>26.64</v>
      </c>
      <c r="H1678" s="40">
        <v>-19.47</v>
      </c>
      <c r="I1678" s="40">
        <v>-40.22</v>
      </c>
      <c r="J1678" s="16">
        <v>15</v>
      </c>
      <c r="K1678" s="16">
        <v>166.2</v>
      </c>
      <c r="L1678" s="16" t="s">
        <v>151</v>
      </c>
      <c r="M1678" s="82"/>
    </row>
    <row r="1679" spans="1:13" x14ac:dyDescent="0.2">
      <c r="A1679" s="28" t="s">
        <v>400</v>
      </c>
      <c r="B1679" s="28" t="s">
        <v>153</v>
      </c>
      <c r="C1679" s="28">
        <v>2.4400000000000002E-2</v>
      </c>
      <c r="D1679" s="31">
        <v>42397.208333333336</v>
      </c>
      <c r="E1679" s="16">
        <v>1110</v>
      </c>
      <c r="F1679" s="16" t="s">
        <v>153</v>
      </c>
      <c r="G1679" s="16">
        <f t="shared" si="72"/>
        <v>27.084000000000003</v>
      </c>
      <c r="H1679" s="40">
        <v>-19.41</v>
      </c>
      <c r="I1679" s="40">
        <v>-40.06</v>
      </c>
      <c r="J1679" s="16">
        <v>15</v>
      </c>
      <c r="K1679" s="16">
        <v>166.2</v>
      </c>
      <c r="L1679" s="16" t="s">
        <v>151</v>
      </c>
      <c r="M1679" s="82"/>
    </row>
    <row r="1680" spans="1:13" x14ac:dyDescent="0.2">
      <c r="A1680" s="28" t="s">
        <v>400</v>
      </c>
      <c r="B1680" s="28" t="s">
        <v>153</v>
      </c>
      <c r="C1680" s="28">
        <v>2.7300000000000001E-2</v>
      </c>
      <c r="D1680" s="31">
        <v>42395.791666666664</v>
      </c>
      <c r="E1680" s="16">
        <v>1110</v>
      </c>
      <c r="F1680" s="16" t="s">
        <v>153</v>
      </c>
      <c r="G1680" s="16">
        <f t="shared" si="72"/>
        <v>30.303000000000001</v>
      </c>
      <c r="H1680" s="40">
        <v>-19.47</v>
      </c>
      <c r="I1680" s="40">
        <v>-40.22</v>
      </c>
      <c r="J1680" s="16">
        <v>15</v>
      </c>
      <c r="K1680" s="16">
        <v>166.2</v>
      </c>
      <c r="L1680" s="16" t="s">
        <v>151</v>
      </c>
      <c r="M1680" s="82"/>
    </row>
    <row r="1681" spans="1:13" x14ac:dyDescent="0.2">
      <c r="A1681" s="28" t="s">
        <v>400</v>
      </c>
      <c r="B1681" s="28" t="s">
        <v>153</v>
      </c>
      <c r="C1681" s="28">
        <v>3.6600000000000001E-2</v>
      </c>
      <c r="D1681" s="31">
        <v>42394.791666666664</v>
      </c>
      <c r="E1681" s="16">
        <v>1110</v>
      </c>
      <c r="F1681" s="16" t="s">
        <v>153</v>
      </c>
      <c r="G1681" s="16">
        <f t="shared" si="72"/>
        <v>40.625999999999998</v>
      </c>
      <c r="H1681" s="40">
        <v>-19.47</v>
      </c>
      <c r="I1681" s="40">
        <v>-40.22</v>
      </c>
      <c r="J1681" s="16">
        <v>15</v>
      </c>
      <c r="K1681" s="16">
        <v>166.2</v>
      </c>
      <c r="L1681" s="16" t="s">
        <v>151</v>
      </c>
      <c r="M1681" s="82"/>
    </row>
    <row r="1682" spans="1:13" x14ac:dyDescent="0.2">
      <c r="A1682" s="28" t="s">
        <v>400</v>
      </c>
      <c r="B1682" s="28" t="s">
        <v>153</v>
      </c>
      <c r="C1682" s="28">
        <v>4.19E-2</v>
      </c>
      <c r="D1682" s="31">
        <v>42396.791666666664</v>
      </c>
      <c r="E1682" s="16">
        <v>1110</v>
      </c>
      <c r="F1682" s="16" t="s">
        <v>153</v>
      </c>
      <c r="G1682" s="16">
        <f t="shared" si="72"/>
        <v>46.509</v>
      </c>
      <c r="H1682" s="40">
        <v>-19.47</v>
      </c>
      <c r="I1682" s="40">
        <v>-40.22</v>
      </c>
      <c r="J1682" s="16">
        <v>15</v>
      </c>
      <c r="K1682" s="16">
        <v>166.2</v>
      </c>
      <c r="L1682" s="16" t="s">
        <v>151</v>
      </c>
      <c r="M1682" s="82"/>
    </row>
    <row r="1683" spans="1:13" x14ac:dyDescent="0.2">
      <c r="A1683" s="28" t="s">
        <v>400</v>
      </c>
      <c r="B1683" s="28" t="s">
        <v>153</v>
      </c>
      <c r="C1683" s="28">
        <v>4.6399999999999997E-2</v>
      </c>
      <c r="D1683" s="31">
        <v>42400.791666666664</v>
      </c>
      <c r="E1683" s="16">
        <v>1110</v>
      </c>
      <c r="F1683" s="16" t="s">
        <v>153</v>
      </c>
      <c r="G1683" s="16">
        <f t="shared" si="72"/>
        <v>51.503999999999998</v>
      </c>
      <c r="H1683" s="40">
        <v>-19.420000000000002</v>
      </c>
      <c r="I1683" s="40">
        <v>-39.950000000000003</v>
      </c>
      <c r="J1683" s="16">
        <v>15</v>
      </c>
      <c r="K1683" s="16">
        <v>166.2</v>
      </c>
      <c r="L1683" s="16" t="s">
        <v>151</v>
      </c>
      <c r="M1683" s="82"/>
    </row>
    <row r="1684" spans="1:13" x14ac:dyDescent="0.2">
      <c r="A1684" s="28" t="s">
        <v>400</v>
      </c>
      <c r="B1684" s="28" t="s">
        <v>153</v>
      </c>
      <c r="C1684" s="28">
        <v>5.4899999999999997E-2</v>
      </c>
      <c r="D1684" s="31">
        <v>42395.291666666664</v>
      </c>
      <c r="E1684" s="16">
        <v>1110</v>
      </c>
      <c r="F1684" s="16" t="s">
        <v>153</v>
      </c>
      <c r="G1684" s="16">
        <f t="shared" si="72"/>
        <v>60.939</v>
      </c>
      <c r="H1684" s="40">
        <v>-19.47</v>
      </c>
      <c r="I1684" s="40">
        <v>-40.22</v>
      </c>
      <c r="J1684" s="16">
        <v>15</v>
      </c>
      <c r="K1684" s="16">
        <v>166.2</v>
      </c>
      <c r="L1684" s="16" t="s">
        <v>151</v>
      </c>
      <c r="M1684" s="82"/>
    </row>
    <row r="1685" spans="1:13" x14ac:dyDescent="0.2">
      <c r="A1685" s="28" t="s">
        <v>297</v>
      </c>
      <c r="B1685" s="28" t="s">
        <v>153</v>
      </c>
      <c r="C1685" s="28">
        <v>6.0000000000000001E-3</v>
      </c>
      <c r="D1685" s="31">
        <v>42387.388888888891</v>
      </c>
      <c r="E1685" s="16">
        <v>2337</v>
      </c>
      <c r="F1685" s="16" t="s">
        <v>153</v>
      </c>
      <c r="G1685" s="16">
        <f t="shared" si="72"/>
        <v>14.022</v>
      </c>
      <c r="H1685" s="40">
        <v>-19.399999999999999</v>
      </c>
      <c r="I1685" s="40">
        <v>-40.07</v>
      </c>
      <c r="J1685" s="16">
        <v>9</v>
      </c>
      <c r="K1685" s="16">
        <v>191.3</v>
      </c>
      <c r="L1685" s="16" t="s">
        <v>151</v>
      </c>
      <c r="M1685" s="82"/>
    </row>
    <row r="1686" spans="1:13" x14ac:dyDescent="0.2">
      <c r="A1686" s="28" t="s">
        <v>297</v>
      </c>
      <c r="B1686" s="28" t="s">
        <v>153</v>
      </c>
      <c r="C1686" s="28">
        <v>8.9999999999999993E-3</v>
      </c>
      <c r="D1686" s="31">
        <v>42373.381944444445</v>
      </c>
      <c r="E1686" s="16">
        <v>2337</v>
      </c>
      <c r="F1686" s="16" t="s">
        <v>153</v>
      </c>
      <c r="G1686" s="16">
        <f t="shared" si="72"/>
        <v>21.032999999999998</v>
      </c>
      <c r="H1686" s="40">
        <v>-19.420000000000002</v>
      </c>
      <c r="I1686" s="40">
        <v>-39.950000000000003</v>
      </c>
      <c r="J1686" s="16">
        <v>9</v>
      </c>
      <c r="K1686" s="16">
        <v>191.3</v>
      </c>
      <c r="L1686" s="16" t="s">
        <v>151</v>
      </c>
      <c r="M1686" s="82"/>
    </row>
    <row r="1687" spans="1:13" x14ac:dyDescent="0.2">
      <c r="A1687" s="28" t="s">
        <v>330</v>
      </c>
      <c r="B1687" s="28">
        <v>4.0000000000000001E-3</v>
      </c>
      <c r="C1687" s="28">
        <v>0.02</v>
      </c>
      <c r="D1687" s="31">
        <v>42730.409722222219</v>
      </c>
      <c r="E1687" s="28">
        <v>1094</v>
      </c>
      <c r="F1687" s="16">
        <f>B1687*E1687</f>
        <v>4.3760000000000003</v>
      </c>
      <c r="G1687" s="16">
        <f t="shared" si="72"/>
        <v>21.88</v>
      </c>
      <c r="H1687" s="40">
        <v>-19.64</v>
      </c>
      <c r="I1687" s="40">
        <v>-39.82</v>
      </c>
      <c r="J1687" s="16">
        <v>7</v>
      </c>
      <c r="K1687" s="16">
        <v>54.7</v>
      </c>
      <c r="L1687" s="16" t="s">
        <v>151</v>
      </c>
      <c r="M1687" s="82"/>
    </row>
    <row r="1688" spans="1:13" x14ac:dyDescent="0.2">
      <c r="A1688" s="28" t="s">
        <v>330</v>
      </c>
      <c r="B1688" s="28" t="s">
        <v>153</v>
      </c>
      <c r="C1688" s="28">
        <v>2E-3</v>
      </c>
      <c r="D1688" s="31">
        <v>42384.46875</v>
      </c>
      <c r="E1688" s="16">
        <v>1110</v>
      </c>
      <c r="F1688" s="16" t="s">
        <v>153</v>
      </c>
      <c r="G1688" s="16">
        <f t="shared" si="72"/>
        <v>2.2200000000000002</v>
      </c>
      <c r="H1688" s="40">
        <v>-19.64</v>
      </c>
      <c r="I1688" s="40">
        <v>-39.82</v>
      </c>
      <c r="J1688" s="16">
        <v>7</v>
      </c>
      <c r="K1688" s="16">
        <v>166.2</v>
      </c>
      <c r="L1688" s="16" t="s">
        <v>151</v>
      </c>
      <c r="M1688" s="82"/>
    </row>
    <row r="1689" spans="1:13" x14ac:dyDescent="0.2">
      <c r="A1689" s="28" t="s">
        <v>330</v>
      </c>
      <c r="B1689" s="28" t="s">
        <v>153</v>
      </c>
      <c r="C1689" s="28">
        <v>0.02</v>
      </c>
      <c r="D1689" s="31">
        <v>42702.461805555555</v>
      </c>
      <c r="E1689" s="16">
        <v>586</v>
      </c>
      <c r="F1689" s="16" t="s">
        <v>153</v>
      </c>
      <c r="G1689" s="16">
        <f t="shared" si="72"/>
        <v>11.72</v>
      </c>
      <c r="H1689" s="40">
        <v>-19.64</v>
      </c>
      <c r="I1689" s="40">
        <v>-39.82</v>
      </c>
      <c r="J1689" s="16">
        <v>7</v>
      </c>
      <c r="K1689" s="16">
        <v>263.10000000000002</v>
      </c>
      <c r="L1689" s="16" t="s">
        <v>151</v>
      </c>
      <c r="M1689" s="82"/>
    </row>
    <row r="1690" spans="1:13" x14ac:dyDescent="0.2">
      <c r="A1690" s="28" t="s">
        <v>330</v>
      </c>
      <c r="B1690" s="28" t="s">
        <v>153</v>
      </c>
      <c r="C1690" s="28">
        <v>1.9E-2</v>
      </c>
      <c r="D1690" s="31">
        <v>42381.738194444442</v>
      </c>
      <c r="E1690" s="16">
        <v>1110</v>
      </c>
      <c r="F1690" s="16" t="s">
        <v>153</v>
      </c>
      <c r="G1690" s="16">
        <f t="shared" si="72"/>
        <v>21.09</v>
      </c>
      <c r="H1690" s="40">
        <v>-19.64</v>
      </c>
      <c r="I1690" s="40">
        <v>-39.82</v>
      </c>
      <c r="J1690" s="16">
        <v>7</v>
      </c>
      <c r="K1690" s="16">
        <v>166.2</v>
      </c>
      <c r="L1690" s="16" t="s">
        <v>151</v>
      </c>
      <c r="M1690" s="82"/>
    </row>
    <row r="1691" spans="1:13" x14ac:dyDescent="0.2">
      <c r="A1691" s="28" t="s">
        <v>250</v>
      </c>
      <c r="B1691" s="28" t="s">
        <v>153</v>
      </c>
      <c r="C1691" s="28">
        <v>0.03</v>
      </c>
      <c r="D1691" s="31">
        <v>42704.625</v>
      </c>
      <c r="E1691" s="28">
        <v>233</v>
      </c>
      <c r="F1691" s="16" t="s">
        <v>153</v>
      </c>
      <c r="G1691" s="16">
        <f t="shared" si="72"/>
        <v>6.9899999999999993</v>
      </c>
      <c r="H1691" s="40">
        <v>-20.25</v>
      </c>
      <c r="I1691" s="40">
        <v>-42.88</v>
      </c>
      <c r="J1691" s="16">
        <v>407</v>
      </c>
      <c r="K1691" s="16">
        <v>242.6</v>
      </c>
      <c r="L1691" s="16" t="s">
        <v>151</v>
      </c>
      <c r="M1691" s="82"/>
    </row>
    <row r="1692" spans="1:13" x14ac:dyDescent="0.2">
      <c r="A1692" s="28" t="s">
        <v>331</v>
      </c>
      <c r="B1692" s="28" t="s">
        <v>153</v>
      </c>
      <c r="C1692" s="28">
        <v>2E-3</v>
      </c>
      <c r="D1692" s="31">
        <v>42384.46875</v>
      </c>
      <c r="E1692" s="28">
        <v>233</v>
      </c>
      <c r="F1692" s="16" t="s">
        <v>153</v>
      </c>
      <c r="G1692" s="16">
        <f t="shared" si="72"/>
        <v>0.46600000000000003</v>
      </c>
      <c r="H1692" s="40">
        <v>-20.25</v>
      </c>
      <c r="I1692" s="40">
        <v>-42.91</v>
      </c>
      <c r="J1692" s="16">
        <v>473</v>
      </c>
      <c r="K1692" s="16">
        <v>392.4</v>
      </c>
      <c r="L1692" s="16" t="s">
        <v>151</v>
      </c>
      <c r="M1692" s="82"/>
    </row>
    <row r="1693" spans="1:13" x14ac:dyDescent="0.2">
      <c r="A1693" s="28" t="s">
        <v>29</v>
      </c>
      <c r="B1693" s="28" t="s">
        <v>153</v>
      </c>
      <c r="C1693" s="28">
        <v>0.02</v>
      </c>
      <c r="D1693" s="31">
        <v>42702.583333333336</v>
      </c>
      <c r="E1693" s="28">
        <v>402</v>
      </c>
      <c r="F1693" s="16" t="s">
        <v>153</v>
      </c>
      <c r="G1693" s="16">
        <f t="shared" si="72"/>
        <v>8.0400000000000009</v>
      </c>
      <c r="H1693" s="40">
        <v>-19.309999999999999</v>
      </c>
      <c r="I1693" s="40">
        <v>-41.25</v>
      </c>
      <c r="J1693" s="16">
        <v>88</v>
      </c>
      <c r="K1693" s="16">
        <v>389.6</v>
      </c>
      <c r="L1693" s="16" t="s">
        <v>151</v>
      </c>
      <c r="M1693" s="82"/>
    </row>
    <row r="1694" spans="1:13" x14ac:dyDescent="0.2">
      <c r="A1694" s="28" t="s">
        <v>29</v>
      </c>
      <c r="B1694" s="28" t="s">
        <v>153</v>
      </c>
      <c r="C1694" s="28">
        <v>1.0999999999999999E-2</v>
      </c>
      <c r="D1694" s="31">
        <v>42382.428472222222</v>
      </c>
      <c r="E1694" s="28">
        <v>985</v>
      </c>
      <c r="F1694" s="16" t="s">
        <v>153</v>
      </c>
      <c r="G1694" s="16">
        <f t="shared" si="72"/>
        <v>10.834999999999999</v>
      </c>
      <c r="H1694" s="40">
        <v>-19.309999999999999</v>
      </c>
      <c r="I1694" s="40">
        <v>-41.25</v>
      </c>
      <c r="J1694" s="16">
        <v>88</v>
      </c>
      <c r="K1694" s="16">
        <v>166.2</v>
      </c>
      <c r="L1694" s="16" t="s">
        <v>151</v>
      </c>
      <c r="M1694" s="82"/>
    </row>
    <row r="1695" spans="1:13" x14ac:dyDescent="0.2">
      <c r="A1695" s="45" t="s">
        <v>25</v>
      </c>
      <c r="B1695" s="28">
        <v>1.4500000000000001E-2</v>
      </c>
      <c r="C1695" s="28">
        <v>2.8999999999999998E-3</v>
      </c>
      <c r="D1695" s="46">
        <v>42461</v>
      </c>
      <c r="E1695" s="28">
        <v>17.899999999999999</v>
      </c>
      <c r="F1695" s="28">
        <f>B1695*E1695</f>
        <v>0.25955</v>
      </c>
      <c r="G1695" s="28">
        <f t="shared" si="72"/>
        <v>5.1909999999999991E-2</v>
      </c>
      <c r="H1695" s="47">
        <v>-20.255519444444445</v>
      </c>
      <c r="I1695" s="47">
        <v>-42.991911111111101</v>
      </c>
      <c r="J1695" s="28">
        <v>375</v>
      </c>
      <c r="K1695" s="28">
        <v>43.1</v>
      </c>
      <c r="L1695" s="28" t="s">
        <v>152</v>
      </c>
      <c r="M1695" s="80" t="s">
        <v>132</v>
      </c>
    </row>
    <row r="1696" spans="1:13" x14ac:dyDescent="0.2">
      <c r="A1696" s="45" t="s">
        <v>24</v>
      </c>
      <c r="B1696" s="28">
        <v>2.3E-2</v>
      </c>
      <c r="C1696" s="28">
        <v>3.8E-3</v>
      </c>
      <c r="D1696" s="46">
        <v>42461</v>
      </c>
      <c r="E1696" s="28">
        <v>17.899999999999999</v>
      </c>
      <c r="F1696" s="28">
        <f>B1696*E1696</f>
        <v>0.41169999999999995</v>
      </c>
      <c r="G1696" s="28">
        <f t="shared" si="72"/>
        <v>6.8019999999999997E-2</v>
      </c>
      <c r="H1696" s="47">
        <v>-20.28583888888889</v>
      </c>
      <c r="I1696" s="47">
        <v>-43.0601972222222</v>
      </c>
      <c r="J1696" s="28">
        <v>391</v>
      </c>
      <c r="K1696" s="28">
        <v>43.1</v>
      </c>
      <c r="L1696" s="28" t="s">
        <v>152</v>
      </c>
      <c r="M1696" s="80"/>
    </row>
    <row r="1697" spans="1:13" ht="15.75" thickBot="1" x14ac:dyDescent="0.25">
      <c r="A1697" s="48" t="s">
        <v>23</v>
      </c>
      <c r="B1697" s="22">
        <v>2.5000000000000001E-2</v>
      </c>
      <c r="C1697" s="22">
        <v>2.5999999999999999E-3</v>
      </c>
      <c r="D1697" s="49">
        <v>42461</v>
      </c>
      <c r="E1697" s="22">
        <v>17.899999999999999</v>
      </c>
      <c r="F1697" s="22">
        <f>B1697*E1697</f>
        <v>0.44750000000000001</v>
      </c>
      <c r="G1697" s="22">
        <f t="shared" si="72"/>
        <v>4.6539999999999991E-2</v>
      </c>
      <c r="H1697" s="50">
        <v>-20.279674999999997</v>
      </c>
      <c r="I1697" s="50">
        <v>-42.925022222222204</v>
      </c>
      <c r="J1697" s="22">
        <v>359</v>
      </c>
      <c r="K1697" s="22">
        <v>43.1</v>
      </c>
      <c r="L1697" s="22" t="s">
        <v>152</v>
      </c>
      <c r="M1697" s="81"/>
    </row>
    <row r="1698" spans="1:13" ht="15.75" thickTop="1" x14ac:dyDescent="0.2">
      <c r="A1698" s="45"/>
      <c r="L1698" s="28"/>
    </row>
  </sheetData>
  <sortState xmlns:xlrd2="http://schemas.microsoft.com/office/spreadsheetml/2017/richdata2" ref="A2:M1697">
    <sortCondition ref="M1:M1697"/>
  </sortState>
  <mergeCells count="6">
    <mergeCell ref="M1695:M1697"/>
    <mergeCell ref="M2:M8"/>
    <mergeCell ref="M9:M34"/>
    <mergeCell ref="M35:M90"/>
    <mergeCell ref="M91:M171"/>
    <mergeCell ref="M172:M169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Title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Luísa Viana</dc:creator>
  <cp:lastModifiedBy>Sistemas</cp:lastModifiedBy>
  <cp:lastPrinted>2021-05-11T14:17:51Z</cp:lastPrinted>
  <dcterms:created xsi:type="dcterms:W3CDTF">2020-05-18T21:21:11Z</dcterms:created>
  <dcterms:modified xsi:type="dcterms:W3CDTF">2021-07-21T22:36:27Z</dcterms:modified>
</cp:coreProperties>
</file>