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dad 3" sheetId="1" r:id="rId4"/>
  </sheets>
  <definedNames/>
  <calcPr/>
</workbook>
</file>

<file path=xl/sharedStrings.xml><?xml version="1.0" encoding="utf-8"?>
<sst xmlns="http://schemas.openxmlformats.org/spreadsheetml/2006/main" count="45" uniqueCount="20">
  <si>
    <t>Valores NO Normalizados</t>
  </si>
  <si>
    <t>Aceleraciones de los programas normalizadas</t>
  </si>
  <si>
    <t>Carga</t>
  </si>
  <si>
    <t>Sistema R</t>
  </si>
  <si>
    <t>Sistema A</t>
  </si>
  <si>
    <t>Sistema B</t>
  </si>
  <si>
    <t>Sistema C</t>
  </si>
  <si>
    <t>Sistema D</t>
  </si>
  <si>
    <t>Media Aritmetica</t>
  </si>
  <si>
    <t>Media Armónica</t>
  </si>
  <si>
    <t>Media Geométrica</t>
  </si>
  <si>
    <t>File I/O</t>
  </si>
  <si>
    <t>CPU</t>
  </si>
  <si>
    <t>Threads</t>
  </si>
  <si>
    <t>Mutex</t>
  </si>
  <si>
    <t>Memory</t>
  </si>
  <si>
    <t>Media Aritemtica</t>
  </si>
  <si>
    <t>Suma de los tiempos de respuesta de los sistemas (NO normalizado)</t>
  </si>
  <si>
    <t>Aceleracioones de los sistemas normalizadas</t>
  </si>
  <si>
    <t>Medias Normalizadas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</si>
</sst>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373A3C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4" fillId="0" fontId="5" numFmtId="0" xfId="0" applyAlignment="1" applyBorder="1" applyFont="1">
      <alignment readingOrder="0"/>
    </xf>
    <xf borderId="4" fillId="2" fontId="6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4" fillId="0" fontId="5" numFmtId="164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4" fillId="2" fontId="6" numFmtId="0" xfId="0" applyAlignment="1" applyBorder="1" applyFont="1">
      <alignment horizontal="left" readingOrder="0"/>
    </xf>
    <xf borderId="4" fillId="2" fontId="6" numFmtId="164" xfId="0" applyAlignment="1" applyBorder="1" applyFont="1" applyNumberFormat="1">
      <alignment horizontal="center" readingOrder="0"/>
    </xf>
    <xf borderId="5" fillId="2" fontId="6" numFmtId="0" xfId="0" applyAlignment="1" applyBorder="1" applyFont="1">
      <alignment horizontal="left" readingOrder="0"/>
    </xf>
    <xf borderId="5" fillId="2" fontId="6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/>
    </xf>
    <xf borderId="6" fillId="0" fontId="1" numFmtId="2" xfId="0" applyBorder="1" applyFont="1" applyNumberFormat="1"/>
    <xf borderId="0" fillId="0" fontId="1" numFmtId="2" xfId="0" applyFont="1" applyNumberFormat="1"/>
    <xf borderId="0" fillId="2" fontId="0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" numFmtId="0" xfId="0" applyFont="1"/>
    <xf borderId="0" fillId="2" fontId="3" numFmtId="0" xfId="0" applyAlignment="1" applyFont="1">
      <alignment horizontal="left" readingOrder="0"/>
    </xf>
    <xf borderId="4" fillId="0" fontId="1" numFmtId="0" xfId="0" applyAlignment="1" applyBorder="1" applyFont="1">
      <alignment readingOrder="0"/>
    </xf>
    <xf borderId="4" fillId="0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Tiempo de respuesta medio frente a los valores normalizados de los sistemas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'Actividad 3'!$C$23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'Actividad 3'!$B$24:$B$26</c:f>
            </c:strRef>
          </c:cat>
          <c:val>
            <c:numRef>
              <c:f>'Actividad 3'!$C$24:$C$26</c:f>
              <c:numCache/>
            </c:numRef>
          </c:val>
        </c:ser>
        <c:ser>
          <c:idx val="1"/>
          <c:order val="1"/>
          <c:tx>
            <c:strRef>
              <c:f>'Actividad 3'!$D$23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'Actividad 3'!$B$24:$B$26</c:f>
            </c:strRef>
          </c:cat>
          <c:val>
            <c:numRef>
              <c:f>'Actividad 3'!$D$24:$D$26</c:f>
              <c:numCache/>
            </c:numRef>
          </c:val>
        </c:ser>
        <c:ser>
          <c:idx val="2"/>
          <c:order val="2"/>
          <c:tx>
            <c:strRef>
              <c:f>'Actividad 3'!$E$23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'Actividad 3'!$B$24:$B$26</c:f>
            </c:strRef>
          </c:cat>
          <c:val>
            <c:numRef>
              <c:f>'Actividad 3'!$E$24:$E$26</c:f>
              <c:numCache/>
            </c:numRef>
          </c:val>
        </c:ser>
        <c:ser>
          <c:idx val="3"/>
          <c:order val="3"/>
          <c:tx>
            <c:strRef>
              <c:f>'Actividad 3'!$F$23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'Actividad 3'!$B$24:$B$26</c:f>
            </c:strRef>
          </c:cat>
          <c:val>
            <c:numRef>
              <c:f>'Actividad 3'!$F$24:$F$26</c:f>
              <c:numCache/>
            </c:numRef>
          </c:val>
        </c:ser>
        <c:axId val="157331077"/>
        <c:axId val="602539890"/>
      </c:barChart>
      <c:catAx>
        <c:axId val="157331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Sistemas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602539890"/>
      </c:catAx>
      <c:valAx>
        <c:axId val="602539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de 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31077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legendEntry>
        <c:idx val="3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Tiempo de respuesta medio frente a las aceleraciones de los Sisemas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Sistema 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'Actividad 3'!$I$11:$I$13</c:f>
            </c:strRef>
          </c:cat>
          <c:val>
            <c:numRef>
              <c:f>'Actividad 3'!$J$11:$J$13</c:f>
              <c:numCache/>
            </c:numRef>
          </c:val>
        </c:ser>
        <c:ser>
          <c:idx val="1"/>
          <c:order val="1"/>
          <c:tx>
            <c:v>Sistema 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'Actividad 3'!$I$11:$I$13</c:f>
            </c:strRef>
          </c:cat>
          <c:val>
            <c:numRef>
              <c:f>'Actividad 3'!$K$11:$K$13</c:f>
              <c:numCache/>
            </c:numRef>
          </c:val>
        </c:ser>
        <c:ser>
          <c:idx val="2"/>
          <c:order val="2"/>
          <c:tx>
            <c:v>Sistema 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'Actividad 3'!$I$11:$I$13</c:f>
            </c:strRef>
          </c:cat>
          <c:val>
            <c:numRef>
              <c:f>'Actividad 3'!$L$11:$L$13</c:f>
              <c:numCache/>
            </c:numRef>
          </c:val>
        </c:ser>
        <c:ser>
          <c:idx val="3"/>
          <c:order val="3"/>
          <c:tx>
            <c:v>Sistema 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'Actividad 3'!$I$11:$I$13</c:f>
            </c:strRef>
          </c:cat>
          <c:val>
            <c:numRef>
              <c:f>'Actividad 3'!$M$11:$M$13</c:f>
              <c:numCache/>
            </c:numRef>
          </c:val>
        </c:ser>
        <c:axId val="1796336697"/>
        <c:axId val="1397568651"/>
      </c:barChart>
      <c:catAx>
        <c:axId val="1796336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Sistemas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568651"/>
      </c:catAx>
      <c:valAx>
        <c:axId val="1397568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33669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Tiempo de respuesta medio frente a las aceleraciones medias de los Programas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'Actividad 3'!$B$6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'Actividad 3'!$N$5:$P$5</c:f>
            </c:strRef>
          </c:cat>
          <c:val>
            <c:numRef>
              <c:f>'Actividad 3'!$N$6:$P$6</c:f>
              <c:numCache/>
            </c:numRef>
          </c:val>
        </c:ser>
        <c:ser>
          <c:idx val="1"/>
          <c:order val="1"/>
          <c:tx>
            <c:strRef>
              <c:f>'Actividad 3'!$B$7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'Actividad 3'!$N$5:$P$5</c:f>
            </c:strRef>
          </c:cat>
          <c:val>
            <c:numRef>
              <c:f>'Actividad 3'!$N$7:$P$7</c:f>
              <c:numCache/>
            </c:numRef>
          </c:val>
        </c:ser>
        <c:ser>
          <c:idx val="2"/>
          <c:order val="2"/>
          <c:tx>
            <c:strRef>
              <c:f>'Actividad 3'!$B$8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'Actividad 3'!$N$5:$P$5</c:f>
            </c:strRef>
          </c:cat>
          <c:val>
            <c:numRef>
              <c:f>'Actividad 3'!$N$8:$P$8</c:f>
              <c:numCache/>
            </c:numRef>
          </c:val>
        </c:ser>
        <c:ser>
          <c:idx val="3"/>
          <c:order val="3"/>
          <c:tx>
            <c:strRef>
              <c:f>'Actividad 3'!$B$9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'Actividad 3'!$N$5:$P$5</c:f>
            </c:strRef>
          </c:cat>
          <c:val>
            <c:numRef>
              <c:f>'Actividad 3'!$N$9:$P$9</c:f>
              <c:numCache/>
            </c:numRef>
          </c:val>
        </c:ser>
        <c:ser>
          <c:idx val="4"/>
          <c:order val="4"/>
          <c:tx>
            <c:strRef>
              <c:f>'Actividad 3'!$B$10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'Actividad 3'!$N$5:$P$5</c:f>
            </c:strRef>
          </c:cat>
          <c:val>
            <c:numRef>
              <c:f>'Actividad 3'!$N$10:$P$10</c:f>
              <c:numCache/>
            </c:numRef>
          </c:val>
        </c:ser>
        <c:axId val="1826424306"/>
        <c:axId val="1443184773"/>
      </c:barChart>
      <c:catAx>
        <c:axId val="1826424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Programas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184773"/>
      </c:catAx>
      <c:valAx>
        <c:axId val="1443184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Aceleración</a:t>
                </a:r>
              </a:p>
            </c:rich>
          </c:tx>
          <c:layout>
            <c:manualLayout>
              <c:xMode val="edge"/>
              <c:yMode val="edge"/>
              <c:x val="0.03258333333333333"/>
              <c:y val="0.25682839173405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424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26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685800</xdr:colOff>
      <xdr:row>26</xdr:row>
      <xdr:rowOff>171450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314325</xdr:colOff>
      <xdr:row>26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9" max="10" width="14.63"/>
    <col customWidth="1" min="14" max="14" width="13.38"/>
    <col customWidth="1" min="15" max="15" width="13.0"/>
    <col customWidth="1" min="16" max="16" width="14.63"/>
    <col customWidth="1" min="17" max="17" width="14.75"/>
  </cols>
  <sheetData>
    <row r="4">
      <c r="B4" s="1" t="s">
        <v>0</v>
      </c>
      <c r="C4" s="2"/>
      <c r="D4" s="2"/>
      <c r="E4" s="2"/>
      <c r="F4" s="2"/>
      <c r="G4" s="3"/>
      <c r="I4" s="4"/>
      <c r="J4" s="5" t="s">
        <v>1</v>
      </c>
      <c r="K4" s="2"/>
      <c r="L4" s="2"/>
      <c r="M4" s="3"/>
      <c r="N4" s="4"/>
      <c r="O4" s="4"/>
      <c r="P4" s="4"/>
    </row>
    <row r="5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7"/>
      <c r="I5" s="7"/>
      <c r="J5" s="6" t="s">
        <v>4</v>
      </c>
      <c r="K5" s="6" t="s">
        <v>5</v>
      </c>
      <c r="L5" s="6" t="s">
        <v>6</v>
      </c>
      <c r="M5" s="6" t="s">
        <v>7</v>
      </c>
      <c r="N5" s="8" t="s">
        <v>8</v>
      </c>
      <c r="O5" s="8" t="s">
        <v>9</v>
      </c>
      <c r="P5" s="8" t="s">
        <v>10</v>
      </c>
    </row>
    <row r="6">
      <c r="B6" s="9" t="s">
        <v>11</v>
      </c>
      <c r="C6" s="10">
        <v>70.0</v>
      </c>
      <c r="D6" s="11">
        <v>7.05</v>
      </c>
      <c r="E6" s="11">
        <v>8.5</v>
      </c>
      <c r="F6" s="11">
        <v>6.8</v>
      </c>
      <c r="G6" s="11">
        <v>6.7</v>
      </c>
      <c r="H6" s="12"/>
      <c r="I6" s="13"/>
      <c r="J6" s="14">
        <f t="shared" ref="J6:J10" si="1">C6/D6</f>
        <v>9.929078014</v>
      </c>
      <c r="K6" s="14">
        <f t="shared" ref="K6:K10" si="2">C6/E6</f>
        <v>8.235294118</v>
      </c>
      <c r="L6" s="14">
        <f t="shared" ref="L6:L10" si="3">C6/F6</f>
        <v>10.29411765</v>
      </c>
      <c r="M6" s="14">
        <f t="shared" ref="M6:M10" si="4">C6/G6</f>
        <v>10.44776119</v>
      </c>
      <c r="N6" s="15">
        <f t="shared" ref="N6:N10" si="5">AVERAGE(J6:M6)</f>
        <v>9.726562743</v>
      </c>
      <c r="O6" s="15">
        <f t="shared" ref="O6:O10" si="6">HARMEAN(J6:M6)</f>
        <v>9.638554217</v>
      </c>
      <c r="P6" s="15">
        <f t="shared" ref="P6:P10" si="7">GEOMEAN(J6:M6)</f>
        <v>9.683895639</v>
      </c>
    </row>
    <row r="7">
      <c r="B7" s="16" t="s">
        <v>12</v>
      </c>
      <c r="C7" s="10">
        <v>70.0</v>
      </c>
      <c r="D7" s="11">
        <v>7.7</v>
      </c>
      <c r="E7" s="11">
        <v>8.3</v>
      </c>
      <c r="F7" s="11">
        <v>10.75</v>
      </c>
      <c r="G7" s="11">
        <v>15.05</v>
      </c>
      <c r="H7" s="12"/>
      <c r="I7" s="13"/>
      <c r="J7" s="14">
        <f t="shared" si="1"/>
        <v>9.090909091</v>
      </c>
      <c r="K7" s="14">
        <f t="shared" si="2"/>
        <v>8.43373494</v>
      </c>
      <c r="L7" s="14">
        <f t="shared" si="3"/>
        <v>6.511627907</v>
      </c>
      <c r="M7" s="14">
        <f t="shared" si="4"/>
        <v>4.651162791</v>
      </c>
      <c r="N7" s="15">
        <f t="shared" si="5"/>
        <v>7.171858682</v>
      </c>
      <c r="O7" s="15">
        <f t="shared" si="6"/>
        <v>6.698564593</v>
      </c>
      <c r="P7" s="15">
        <f t="shared" si="7"/>
        <v>6.94176</v>
      </c>
    </row>
    <row r="8">
      <c r="B8" s="16" t="s">
        <v>13</v>
      </c>
      <c r="C8" s="10">
        <v>55.5</v>
      </c>
      <c r="D8" s="11">
        <v>4.84</v>
      </c>
      <c r="E8" s="11">
        <v>4.71</v>
      </c>
      <c r="F8" s="11">
        <v>7.3</v>
      </c>
      <c r="G8" s="11">
        <v>10.05</v>
      </c>
      <c r="H8" s="12"/>
      <c r="I8" s="13"/>
      <c r="J8" s="17">
        <f t="shared" si="1"/>
        <v>11.46694215</v>
      </c>
      <c r="K8" s="17">
        <f t="shared" si="2"/>
        <v>11.78343949</v>
      </c>
      <c r="L8" s="17">
        <f t="shared" si="3"/>
        <v>7.602739726</v>
      </c>
      <c r="M8" s="17">
        <f t="shared" si="4"/>
        <v>5.52238806</v>
      </c>
      <c r="N8" s="15">
        <f t="shared" si="5"/>
        <v>9.093877356</v>
      </c>
      <c r="O8" s="15">
        <f t="shared" si="6"/>
        <v>8.252788104</v>
      </c>
      <c r="P8" s="15">
        <f t="shared" si="7"/>
        <v>8.678690193</v>
      </c>
    </row>
    <row r="9">
      <c r="B9" s="16" t="s">
        <v>14</v>
      </c>
      <c r="C9" s="10">
        <v>90.0</v>
      </c>
      <c r="D9" s="11">
        <v>13.55</v>
      </c>
      <c r="E9" s="11">
        <v>14.15</v>
      </c>
      <c r="F9" s="11">
        <v>21.4</v>
      </c>
      <c r="G9" s="11">
        <v>26.15</v>
      </c>
      <c r="H9" s="12"/>
      <c r="I9" s="13"/>
      <c r="J9" s="17">
        <f t="shared" si="1"/>
        <v>6.642066421</v>
      </c>
      <c r="K9" s="17">
        <f t="shared" si="2"/>
        <v>6.360424028</v>
      </c>
      <c r="L9" s="17">
        <f t="shared" si="3"/>
        <v>4.205607477</v>
      </c>
      <c r="M9" s="17">
        <f t="shared" si="4"/>
        <v>3.4416826</v>
      </c>
      <c r="N9" s="15">
        <f t="shared" si="5"/>
        <v>5.162445131</v>
      </c>
      <c r="O9" s="15">
        <f t="shared" si="6"/>
        <v>4.784053156</v>
      </c>
      <c r="P9" s="15">
        <f t="shared" si="7"/>
        <v>4.972756675</v>
      </c>
    </row>
    <row r="10">
      <c r="B10" s="18" t="s">
        <v>15</v>
      </c>
      <c r="C10" s="19">
        <v>50.0</v>
      </c>
      <c r="D10" s="20">
        <v>4.19</v>
      </c>
      <c r="E10" s="20">
        <v>4.5</v>
      </c>
      <c r="F10" s="20">
        <v>3.87</v>
      </c>
      <c r="G10" s="20">
        <v>4.06</v>
      </c>
      <c r="H10" s="12"/>
      <c r="I10" s="13"/>
      <c r="J10" s="17">
        <f t="shared" si="1"/>
        <v>11.93317422</v>
      </c>
      <c r="K10" s="17">
        <f t="shared" si="2"/>
        <v>11.11111111</v>
      </c>
      <c r="L10" s="17">
        <f t="shared" si="3"/>
        <v>12.91989664</v>
      </c>
      <c r="M10" s="17">
        <f t="shared" si="4"/>
        <v>12.31527094</v>
      </c>
      <c r="N10" s="15">
        <f t="shared" si="5"/>
        <v>12.06986323</v>
      </c>
      <c r="O10" s="15">
        <f t="shared" si="6"/>
        <v>12.03369434</v>
      </c>
      <c r="P10" s="15">
        <f t="shared" si="7"/>
        <v>12.05186118</v>
      </c>
    </row>
    <row r="11">
      <c r="B11" s="21" t="s">
        <v>16</v>
      </c>
      <c r="C11" s="22">
        <f t="shared" ref="C11:G11" si="8">AVERAGE(C6:C10)</f>
        <v>67.1</v>
      </c>
      <c r="D11" s="22">
        <f t="shared" si="8"/>
        <v>7.466</v>
      </c>
      <c r="E11" s="22">
        <f t="shared" si="8"/>
        <v>8.032</v>
      </c>
      <c r="F11" s="22">
        <f t="shared" si="8"/>
        <v>10.024</v>
      </c>
      <c r="G11" s="22">
        <f t="shared" si="8"/>
        <v>12.402</v>
      </c>
      <c r="H11" s="23"/>
      <c r="I11" s="8" t="s">
        <v>16</v>
      </c>
      <c r="J11" s="15">
        <f t="shared" ref="J11:M11" si="9">AVERAGE(J6:J10)</f>
        <v>9.81243398</v>
      </c>
      <c r="K11" s="15">
        <f t="shared" si="9"/>
        <v>9.184800737</v>
      </c>
      <c r="L11" s="15">
        <f t="shared" si="9"/>
        <v>8.30679788</v>
      </c>
      <c r="M11" s="15">
        <f t="shared" si="9"/>
        <v>7.275653116</v>
      </c>
      <c r="O11" s="24"/>
      <c r="P11" s="25"/>
      <c r="Q11" s="25"/>
      <c r="R11" s="24"/>
      <c r="S11" s="25"/>
    </row>
    <row r="12">
      <c r="B12" s="8" t="s">
        <v>9</v>
      </c>
      <c r="C12" s="23">
        <f t="shared" ref="C12:G12" si="10">HARMEAN(C6:C10)</f>
        <v>64.34960247</v>
      </c>
      <c r="D12" s="23">
        <f t="shared" si="10"/>
        <v>6.322791978</v>
      </c>
      <c r="E12" s="23">
        <f t="shared" si="10"/>
        <v>6.726425922</v>
      </c>
      <c r="F12" s="23">
        <f t="shared" si="10"/>
        <v>7.329279616</v>
      </c>
      <c r="G12" s="23">
        <f t="shared" si="10"/>
        <v>8.336838444</v>
      </c>
      <c r="H12" s="23"/>
      <c r="I12" s="8" t="s">
        <v>9</v>
      </c>
      <c r="J12" s="15">
        <f t="shared" ref="J12:M12" si="11">HARMEAN(J6:J10)</f>
        <v>9.393604354</v>
      </c>
      <c r="K12" s="15">
        <f t="shared" si="11"/>
        <v>8.739928086</v>
      </c>
      <c r="L12" s="15">
        <f t="shared" si="11"/>
        <v>7.169244109</v>
      </c>
      <c r="M12" s="15">
        <f t="shared" si="11"/>
        <v>5.790046505</v>
      </c>
      <c r="O12" s="24"/>
      <c r="P12" s="25"/>
      <c r="Q12" s="25"/>
      <c r="R12" s="25"/>
      <c r="S12" s="25"/>
    </row>
    <row r="13">
      <c r="B13" s="8" t="s">
        <v>10</v>
      </c>
      <c r="C13" s="23">
        <f t="shared" ref="C13:G13" si="12">GEOMEAN(C6:C10)</f>
        <v>65.69620992</v>
      </c>
      <c r="D13" s="23">
        <f t="shared" si="12"/>
        <v>6.834955705</v>
      </c>
      <c r="E13" s="23">
        <f t="shared" si="12"/>
        <v>7.329888625</v>
      </c>
      <c r="F13" s="23">
        <f t="shared" si="12"/>
        <v>8.493232151</v>
      </c>
      <c r="G13" s="23">
        <f t="shared" si="12"/>
        <v>10.14740556</v>
      </c>
      <c r="H13" s="23"/>
      <c r="I13" s="8" t="s">
        <v>10</v>
      </c>
      <c r="J13" s="15">
        <f t="shared" ref="J13:M13" si="13">GEOMEAN(J6:J10)</f>
        <v>9.611797465</v>
      </c>
      <c r="K13" s="15">
        <f t="shared" si="13"/>
        <v>8.962784194</v>
      </c>
      <c r="L13" s="15">
        <f t="shared" si="13"/>
        <v>7.735124715</v>
      </c>
      <c r="M13" s="15">
        <f t="shared" si="13"/>
        <v>6.474187861</v>
      </c>
      <c r="O13" s="25"/>
      <c r="P13" s="25"/>
      <c r="Q13" s="25"/>
      <c r="R13" s="24"/>
      <c r="S13" s="25"/>
    </row>
    <row r="15">
      <c r="C15" s="26">
        <f t="shared" ref="C15:G15" si="14">SUM(C6:C10)</f>
        <v>335.5</v>
      </c>
      <c r="D15" s="26">
        <f t="shared" si="14"/>
        <v>37.33</v>
      </c>
      <c r="E15" s="26">
        <f t="shared" si="14"/>
        <v>40.16</v>
      </c>
      <c r="F15" s="26">
        <f t="shared" si="14"/>
        <v>50.12</v>
      </c>
      <c r="G15" s="26">
        <f t="shared" si="14"/>
        <v>62.01</v>
      </c>
    </row>
    <row r="17">
      <c r="B17" s="27"/>
      <c r="C17" s="4" t="s">
        <v>17</v>
      </c>
      <c r="J17" s="4" t="s">
        <v>18</v>
      </c>
    </row>
    <row r="18">
      <c r="B18" s="8"/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J18" s="6" t="s">
        <v>4</v>
      </c>
      <c r="K18" s="6" t="s">
        <v>5</v>
      </c>
      <c r="L18" s="6" t="s">
        <v>6</v>
      </c>
      <c r="M18" s="6" t="s">
        <v>7</v>
      </c>
    </row>
    <row r="19">
      <c r="C19" s="26">
        <f t="shared" ref="C19:G19" si="15">SUM(C6:C10)</f>
        <v>335.5</v>
      </c>
      <c r="D19" s="26">
        <f t="shared" si="15"/>
        <v>37.33</v>
      </c>
      <c r="E19" s="26">
        <f t="shared" si="15"/>
        <v>40.16</v>
      </c>
      <c r="F19" s="26">
        <f t="shared" si="15"/>
        <v>50.12</v>
      </c>
      <c r="G19" s="26">
        <f t="shared" si="15"/>
        <v>62.01</v>
      </c>
      <c r="J19" s="23">
        <f>C19/D19</f>
        <v>8.98740959</v>
      </c>
      <c r="K19" s="23">
        <f>C19/E19</f>
        <v>8.354083665</v>
      </c>
      <c r="L19" s="23">
        <f>C19/F19</f>
        <v>6.693934557</v>
      </c>
      <c r="M19" s="23">
        <f>C19/G19</f>
        <v>5.410417675</v>
      </c>
    </row>
    <row r="22">
      <c r="B22" s="1" t="s">
        <v>19</v>
      </c>
      <c r="C22" s="2"/>
      <c r="D22" s="2"/>
      <c r="E22" s="2"/>
      <c r="F22" s="3"/>
    </row>
    <row r="23">
      <c r="B23" s="6"/>
      <c r="C23" s="6" t="s">
        <v>4</v>
      </c>
      <c r="D23" s="6" t="s">
        <v>5</v>
      </c>
      <c r="E23" s="6" t="s">
        <v>6</v>
      </c>
      <c r="F23" s="6" t="s">
        <v>7</v>
      </c>
    </row>
    <row r="24">
      <c r="B24" s="28" t="s">
        <v>16</v>
      </c>
      <c r="C24" s="29">
        <f t="shared" ref="C24:C26" si="16">C11/D11</f>
        <v>8.98740959</v>
      </c>
      <c r="D24" s="29">
        <f t="shared" ref="D24:D26" si="17">C11/E11</f>
        <v>8.354083665</v>
      </c>
      <c r="E24" s="29">
        <f t="shared" ref="E24:E26" si="18">C11/F11</f>
        <v>6.693934557</v>
      </c>
      <c r="F24" s="29">
        <f t="shared" ref="F24:F26" si="19">C11/G11</f>
        <v>5.410417675</v>
      </c>
    </row>
    <row r="25">
      <c r="B25" s="28" t="s">
        <v>9</v>
      </c>
      <c r="C25" s="29">
        <f t="shared" si="16"/>
        <v>10.17740307</v>
      </c>
      <c r="D25" s="29">
        <f t="shared" si="17"/>
        <v>9.56668567</v>
      </c>
      <c r="E25" s="29">
        <f t="shared" si="18"/>
        <v>8.779799086</v>
      </c>
      <c r="F25" s="29">
        <f t="shared" si="19"/>
        <v>7.718705707</v>
      </c>
    </row>
    <row r="26">
      <c r="B26" s="28" t="s">
        <v>10</v>
      </c>
      <c r="C26" s="29">
        <f t="shared" si="16"/>
        <v>9.611797465</v>
      </c>
      <c r="D26" s="29">
        <f t="shared" si="17"/>
        <v>8.962784194</v>
      </c>
      <c r="E26" s="29">
        <f t="shared" si="18"/>
        <v>7.735124715</v>
      </c>
      <c r="F26" s="29">
        <f t="shared" si="19"/>
        <v>6.474187861</v>
      </c>
    </row>
  </sheetData>
  <mergeCells count="5">
    <mergeCell ref="B4:G4"/>
    <mergeCell ref="J4:M4"/>
    <mergeCell ref="C17:G17"/>
    <mergeCell ref="J17:M17"/>
    <mergeCell ref="B22:F22"/>
  </mergeCells>
  <drawing r:id="rId1"/>
</worksheet>
</file>