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an_i\Desktop\"/>
    </mc:Choice>
  </mc:AlternateContent>
  <xr:revisionPtr revIDLastSave="0" documentId="13_ncr:1_{7110C0B9-1F10-4C64-AD46-7B9F651C2B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Print_Area" localSheetId="0">Hoja1!$A$2:$D$46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H46" i="3"/>
  <c r="H37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2" i="3"/>
  <c r="Q62" i="2"/>
  <c r="X62" i="2"/>
  <c r="V62" i="2"/>
  <c r="S62" i="2"/>
  <c r="N62" i="2"/>
  <c r="L62" i="2"/>
  <c r="D29" i="1"/>
  <c r="D10" i="1"/>
  <c r="D7" i="1"/>
  <c r="D18" i="1"/>
  <c r="D51" i="1"/>
  <c r="D50" i="1"/>
  <c r="D49" i="1"/>
  <c r="D54" i="1"/>
  <c r="I62" i="2"/>
  <c r="G62" i="2"/>
  <c r="D15" i="1"/>
  <c r="D30" i="1"/>
  <c r="D11" i="1"/>
  <c r="D3" i="1"/>
  <c r="D4" i="1"/>
  <c r="D22" i="1"/>
  <c r="D55" i="1"/>
  <c r="D42" i="1"/>
  <c r="D6" i="1"/>
  <c r="D12" i="1"/>
  <c r="D40" i="1"/>
  <c r="D61" i="3" l="1"/>
  <c r="N63" i="2"/>
  <c r="X63" i="2"/>
  <c r="S63" i="2"/>
  <c r="I63" i="2"/>
  <c r="D59" i="1"/>
  <c r="D46" i="1" l="1"/>
  <c r="D36" i="1" l="1"/>
  <c r="D37" i="1"/>
  <c r="D38" i="1"/>
  <c r="D5" i="1" l="1"/>
  <c r="D28" i="1"/>
  <c r="D20" i="1"/>
  <c r="D17" i="1"/>
  <c r="D19" i="1"/>
  <c r="D8" i="1"/>
  <c r="D25" i="1"/>
  <c r="D35" i="1"/>
  <c r="D32" i="1"/>
  <c r="D27" i="1"/>
  <c r="D16" i="1"/>
  <c r="D13" i="1"/>
  <c r="D33" i="1"/>
  <c r="D31" i="1"/>
  <c r="D34" i="1"/>
  <c r="D26" i="1"/>
  <c r="D45" i="1"/>
  <c r="D57" i="1"/>
  <c r="D39" i="1"/>
  <c r="D48" i="1"/>
  <c r="D41" i="1"/>
  <c r="D43" i="1"/>
  <c r="D44" i="1"/>
  <c r="D23" i="1"/>
  <c r="D9" i="1"/>
  <c r="D47" i="1"/>
  <c r="D21" i="1"/>
  <c r="D52" i="1"/>
  <c r="D53" i="1"/>
  <c r="D56" i="1"/>
  <c r="D14" i="1"/>
  <c r="D58" i="1"/>
  <c r="D60" i="1"/>
  <c r="D24" i="1"/>
  <c r="D61" i="1"/>
  <c r="D62" i="1" l="1"/>
</calcChain>
</file>

<file path=xl/sharedStrings.xml><?xml version="1.0" encoding="utf-8"?>
<sst xmlns="http://schemas.openxmlformats.org/spreadsheetml/2006/main" count="319" uniqueCount="171">
  <si>
    <t>Producto</t>
  </si>
  <si>
    <t>Peso en Gr.</t>
  </si>
  <si>
    <t>Total</t>
  </si>
  <si>
    <t>Harina</t>
  </si>
  <si>
    <t>Azucar</t>
  </si>
  <si>
    <t xml:space="preserve">Bocadillo  </t>
  </si>
  <si>
    <t>Vitina verde</t>
  </si>
  <si>
    <t>Fruta</t>
  </si>
  <si>
    <t>Uvas pasas</t>
  </si>
  <si>
    <t>Glace</t>
  </si>
  <si>
    <t>Huevos</t>
  </si>
  <si>
    <t>Sal</t>
  </si>
  <si>
    <t>Elite</t>
  </si>
  <si>
    <t>Polvo hornear</t>
  </si>
  <si>
    <t>Esencia caramelo</t>
  </si>
  <si>
    <t xml:space="preserve">Color amarillo </t>
  </si>
  <si>
    <t>Ajonjoli</t>
  </si>
  <si>
    <t xml:space="preserve">6x22 </t>
  </si>
  <si>
    <t>12x18</t>
  </si>
  <si>
    <t>14x20</t>
  </si>
  <si>
    <t>5x15</t>
  </si>
  <si>
    <t>Tajado</t>
  </si>
  <si>
    <t>B.# 8</t>
  </si>
  <si>
    <t>Cernido</t>
  </si>
  <si>
    <t>Coco Rayado</t>
  </si>
  <si>
    <t>Levadura Seca</t>
  </si>
  <si>
    <t>TOTAL:</t>
  </si>
  <si>
    <t>Valor Gramo</t>
  </si>
  <si>
    <t>Levadura Fresca</t>
  </si>
  <si>
    <t>Mejorador para frances</t>
  </si>
  <si>
    <t>Antimojo</t>
  </si>
  <si>
    <t>Aceite</t>
  </si>
  <si>
    <t>Tupan</t>
  </si>
  <si>
    <t>7x14</t>
  </si>
  <si>
    <t>6x16</t>
  </si>
  <si>
    <t>Queso duro</t>
  </si>
  <si>
    <t>CONCEPTO</t>
  </si>
  <si>
    <t>VALOR GASTOS</t>
  </si>
  <si>
    <t>VALOR VENTA</t>
  </si>
  <si>
    <t>GASTOS SEMANALES</t>
  </si>
  <si>
    <t>VENTA SAMANAL</t>
  </si>
  <si>
    <t>TOTAL</t>
  </si>
  <si>
    <t>GANANCIA TOTAL SEMANAL</t>
  </si>
  <si>
    <t>Astra</t>
  </si>
  <si>
    <t>Pan x 1000</t>
  </si>
  <si>
    <t>Pan x 2000</t>
  </si>
  <si>
    <t>Bandeja x 5000</t>
  </si>
  <si>
    <t>Pan x 500</t>
  </si>
  <si>
    <t>Bolsa de frances</t>
  </si>
  <si>
    <t xml:space="preserve">Arequipe </t>
  </si>
  <si>
    <t>Cajas de 1 k</t>
  </si>
  <si>
    <t>Cajas de libra</t>
  </si>
  <si>
    <t>Cajas de libra y media</t>
  </si>
  <si>
    <t>Cajas de media</t>
  </si>
  <si>
    <t>Coco azucarado</t>
  </si>
  <si>
    <t>Domos x 200</t>
  </si>
  <si>
    <t>Ecencia coco</t>
  </si>
  <si>
    <t>Ecencia ponque y ron</t>
  </si>
  <si>
    <t>Ecencia vainilla</t>
  </si>
  <si>
    <t>Extrato de arequipe</t>
  </si>
  <si>
    <t>Fecula</t>
  </si>
  <si>
    <t>Grajea</t>
  </si>
  <si>
    <t>Leche colanta</t>
  </si>
  <si>
    <t>Mani</t>
  </si>
  <si>
    <t>Mermelada</t>
  </si>
  <si>
    <t>Mortadela</t>
  </si>
  <si>
    <t>Pandebono</t>
  </si>
  <si>
    <t>Queso semiduro</t>
  </si>
  <si>
    <t>Salvado</t>
  </si>
  <si>
    <t>Azucar polvorizada</t>
  </si>
  <si>
    <t>azucar</t>
  </si>
  <si>
    <t>levapan</t>
  </si>
  <si>
    <t>desayuno</t>
  </si>
  <si>
    <t>aseo</t>
  </si>
  <si>
    <t>almuerzo</t>
  </si>
  <si>
    <t>coco</t>
  </si>
  <si>
    <t>saldo</t>
  </si>
  <si>
    <t>daniel</t>
  </si>
  <si>
    <t>croazanes</t>
  </si>
  <si>
    <t>carlos</t>
  </si>
  <si>
    <t>luifer</t>
  </si>
  <si>
    <t>domicilio</t>
  </si>
  <si>
    <t>amanda</t>
  </si>
  <si>
    <t>rolliqueso</t>
  </si>
  <si>
    <t>vitina verde</t>
  </si>
  <si>
    <t>grasa</t>
  </si>
  <si>
    <t>pastelitos</t>
  </si>
  <si>
    <t>huevo</t>
  </si>
  <si>
    <t>cacharro</t>
  </si>
  <si>
    <t>acite</t>
  </si>
  <si>
    <t>compras</t>
  </si>
  <si>
    <t>pisa nequi</t>
  </si>
  <si>
    <t>paisa nequi</t>
  </si>
  <si>
    <t>pechuga</t>
  </si>
  <si>
    <t>paisa efecv</t>
  </si>
  <si>
    <t xml:space="preserve">jhon </t>
  </si>
  <si>
    <t>verde plata inventario</t>
  </si>
  <si>
    <t>rojo cliente que de deben</t>
  </si>
  <si>
    <t xml:space="preserve">el paisa tiene un saldo pendiente </t>
  </si>
  <si>
    <t>panela</t>
  </si>
  <si>
    <t>deditos</t>
  </si>
  <si>
    <t>pan mante</t>
  </si>
  <si>
    <t>martes</t>
  </si>
  <si>
    <t>pulido</t>
  </si>
  <si>
    <t>queso</t>
  </si>
  <si>
    <t>se debe pulido 1,851,500 20-03-24</t>
  </si>
  <si>
    <t>Reparto</t>
  </si>
  <si>
    <t>cambio reparto 88,800 20-03-24 velled</t>
  </si>
  <si>
    <t xml:space="preserve">sabado </t>
  </si>
  <si>
    <t>miercoles</t>
  </si>
  <si>
    <t>manuel Rep</t>
  </si>
  <si>
    <t xml:space="preserve">azucar </t>
  </si>
  <si>
    <t>comida</t>
  </si>
  <si>
    <t>varios</t>
  </si>
  <si>
    <t>jorge</t>
  </si>
  <si>
    <t xml:space="preserve">produccion </t>
  </si>
  <si>
    <t xml:space="preserve">aceite </t>
  </si>
  <si>
    <t>bolsas</t>
  </si>
  <si>
    <t>merienda</t>
  </si>
  <si>
    <t>espinaca</t>
  </si>
  <si>
    <t>paisa</t>
  </si>
  <si>
    <t>impu comer</t>
  </si>
  <si>
    <t xml:space="preserve">mile </t>
  </si>
  <si>
    <t>licuadora</t>
  </si>
  <si>
    <t>orlando nequi</t>
  </si>
  <si>
    <t>luisfer</t>
  </si>
  <si>
    <t>repart pueb</t>
  </si>
  <si>
    <t xml:space="preserve">queso </t>
  </si>
  <si>
    <t>se debe queso 343,200 - 23-03-24</t>
  </si>
  <si>
    <t>repuest NEQ</t>
  </si>
  <si>
    <t xml:space="preserve">repuest </t>
  </si>
  <si>
    <t>jesus</t>
  </si>
  <si>
    <t>wilmer</t>
  </si>
  <si>
    <t>señora</t>
  </si>
  <si>
    <t xml:space="preserve">anabel </t>
  </si>
  <si>
    <t>reparto viejo</t>
  </si>
  <si>
    <t xml:space="preserve">mortadela </t>
  </si>
  <si>
    <t xml:space="preserve">                         total</t>
  </si>
  <si>
    <t xml:space="preserve">              pulido   -</t>
  </si>
  <si>
    <t xml:space="preserve">seguro panaderia  - </t>
  </si>
  <si>
    <t>liquidacion emplea -</t>
  </si>
  <si>
    <t xml:space="preserve">                           luz   -</t>
  </si>
  <si>
    <t xml:space="preserve">                        arriendo</t>
  </si>
  <si>
    <t>venta</t>
  </si>
  <si>
    <t>total inventario</t>
  </si>
  <si>
    <t>liquidacion</t>
  </si>
  <si>
    <t>luz</t>
  </si>
  <si>
    <t>arriendo</t>
  </si>
  <si>
    <t>reparto</t>
  </si>
  <si>
    <t>seguro pana</t>
  </si>
  <si>
    <t>cambio repato señor $3700 23-03-24</t>
  </si>
  <si>
    <t xml:space="preserve">cambio eduar $ 35.000 </t>
  </si>
  <si>
    <t>cambio reparto$48.000</t>
  </si>
  <si>
    <t>naranja plata en NEQUI</t>
  </si>
  <si>
    <t>orlando</t>
  </si>
  <si>
    <t>mariangola</t>
  </si>
  <si>
    <t>Anix</t>
  </si>
  <si>
    <t>produccion         +</t>
  </si>
  <si>
    <t>plata invet           +</t>
  </si>
  <si>
    <t>pan inventaio     +</t>
  </si>
  <si>
    <t>camara comercio   +</t>
  </si>
  <si>
    <t>inventario edwar  -</t>
  </si>
  <si>
    <t>mile</t>
  </si>
  <si>
    <t xml:space="preserve">repuesto </t>
  </si>
  <si>
    <t>tupan</t>
  </si>
  <si>
    <t>astra</t>
  </si>
  <si>
    <t>al 24-03-24</t>
  </si>
  <si>
    <t>al 31-03-24</t>
  </si>
  <si>
    <t>Bolsas</t>
  </si>
  <si>
    <t>aceite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</si>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</sst>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65" formatCode="_-* #,##0.0_-;\-* #,##0.0_-;_-* &quot;-&quot;_-;_-@_-"/>
    <numFmt numFmtId="166" formatCode="_-* #,##0.00_-;\-* #,##0.00_-;_-* &quot;-&quot;_-;_-@_-"/>
    <numFmt numFmtId="167" formatCode="_-* #,##0.000_-;\-* #,##0.000_-;_-* &quot;-&quot;_-;_-@_-"/>
    <numFmt numFmtId="168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3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41" fontId="2" fillId="0" borderId="1" xfId="2" applyFont="1" applyBorder="1"/>
    <xf numFmtId="41" fontId="2" fillId="0" borderId="2" xfId="2" applyFont="1" applyBorder="1"/>
    <xf numFmtId="165" fontId="2" fillId="0" borderId="1" xfId="2" applyNumberFormat="1" applyFont="1" applyBorder="1"/>
    <xf numFmtId="166" fontId="2" fillId="0" borderId="1" xfId="2" applyNumberFormat="1" applyFont="1" applyBorder="1"/>
    <xf numFmtId="4" fontId="0" fillId="0" borderId="0" xfId="0" applyNumberFormat="1" applyAlignment="1">
      <alignment horizontal="right"/>
    </xf>
    <xf numFmtId="166" fontId="2" fillId="0" borderId="1" xfId="2" applyNumberFormat="1" applyFont="1" applyBorder="1" applyAlignment="1">
      <alignment horizontal="right"/>
    </xf>
    <xf numFmtId="0" fontId="2" fillId="0" borderId="1" xfId="0" applyFont="1" applyBorder="1"/>
    <xf numFmtId="167" fontId="2" fillId="0" borderId="2" xfId="2" applyNumberFormat="1" applyFont="1" applyBorder="1"/>
    <xf numFmtId="0" fontId="0" fillId="4" borderId="12" xfId="0" applyFill="1" applyBorder="1"/>
    <xf numFmtId="0" fontId="0" fillId="5" borderId="1" xfId="0" applyFill="1" applyBorder="1"/>
    <xf numFmtId="0" fontId="0" fillId="6" borderId="12" xfId="0" applyFill="1" applyBorder="1"/>
    <xf numFmtId="0" fontId="0" fillId="6" borderId="14" xfId="0" applyFill="1" applyBorder="1"/>
    <xf numFmtId="0" fontId="0" fillId="4" borderId="3" xfId="0" applyFill="1" applyBorder="1"/>
    <xf numFmtId="0" fontId="0" fillId="4" borderId="9" xfId="0" applyFill="1" applyBorder="1"/>
    <xf numFmtId="168" fontId="0" fillId="7" borderId="1" xfId="3" applyNumberFormat="1" applyFont="1" applyFill="1" applyBorder="1"/>
    <xf numFmtId="168" fontId="0" fillId="7" borderId="2" xfId="3" applyNumberFormat="1" applyFont="1" applyFill="1" applyBorder="1"/>
    <xf numFmtId="168" fontId="0" fillId="4" borderId="3" xfId="0" applyNumberFormat="1" applyFill="1" applyBorder="1"/>
    <xf numFmtId="168" fontId="0" fillId="4" borderId="3" xfId="3" applyNumberFormat="1" applyFont="1" applyFill="1" applyBorder="1"/>
    <xf numFmtId="168" fontId="0" fillId="8" borderId="3" xfId="0" applyNumberFormat="1" applyFill="1" applyBorder="1"/>
    <xf numFmtId="0" fontId="0" fillId="4" borderId="15" xfId="0" applyFill="1" applyBorder="1"/>
    <xf numFmtId="0" fontId="0" fillId="5" borderId="16" xfId="0" applyFill="1" applyBorder="1"/>
    <xf numFmtId="0" fontId="0" fillId="6" borderId="15" xfId="0" applyFill="1" applyBorder="1"/>
    <xf numFmtId="168" fontId="0" fillId="7" borderId="16" xfId="3" applyNumberFormat="1" applyFont="1" applyFill="1" applyBorder="1"/>
    <xf numFmtId="0" fontId="0" fillId="6" borderId="17" xfId="0" applyFill="1" applyBorder="1"/>
    <xf numFmtId="168" fontId="0" fillId="7" borderId="18" xfId="3" applyNumberFormat="1" applyFont="1" applyFill="1" applyBorder="1"/>
    <xf numFmtId="0" fontId="2" fillId="8" borderId="5" xfId="0" applyFont="1" applyFill="1" applyBorder="1" applyAlignment="1">
      <alignment horizontal="center"/>
    </xf>
    <xf numFmtId="41" fontId="2" fillId="8" borderId="6" xfId="0" applyNumberFormat="1" applyFont="1" applyFill="1" applyBorder="1"/>
    <xf numFmtId="0" fontId="2" fillId="2" borderId="19" xfId="0" applyFont="1" applyFill="1" applyBorder="1"/>
    <xf numFmtId="41" fontId="2" fillId="0" borderId="19" xfId="2" applyFont="1" applyBorder="1"/>
    <xf numFmtId="0" fontId="2" fillId="3" borderId="5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6" xfId="1" applyNumberFormat="1" applyFont="1" applyFill="1" applyBorder="1" applyAlignment="1">
      <alignment horizontal="center"/>
    </xf>
    <xf numFmtId="0" fontId="4" fillId="6" borderId="12" xfId="0" applyFont="1" applyFill="1" applyBorder="1"/>
    <xf numFmtId="168" fontId="4" fillId="7" borderId="16" xfId="3" applyNumberFormat="1" applyFont="1" applyFill="1" applyBorder="1"/>
    <xf numFmtId="168" fontId="5" fillId="7" borderId="16" xfId="3" applyNumberFormat="1" applyFont="1" applyFill="1" applyBorder="1"/>
    <xf numFmtId="0" fontId="4" fillId="0" borderId="0" xfId="0" applyFont="1"/>
    <xf numFmtId="0" fontId="3" fillId="0" borderId="0" xfId="0" applyFont="1"/>
    <xf numFmtId="168" fontId="1" fillId="7" borderId="16" xfId="3" applyNumberFormat="1" applyFont="1" applyFill="1" applyBorder="1"/>
    <xf numFmtId="0" fontId="5" fillId="6" borderId="12" xfId="0" applyFont="1" applyFill="1" applyBorder="1"/>
    <xf numFmtId="14" fontId="0" fillId="0" borderId="0" xfId="0" applyNumberFormat="1"/>
    <xf numFmtId="0" fontId="0" fillId="4" borderId="21" xfId="0" applyFill="1" applyBorder="1"/>
    <xf numFmtId="0" fontId="0" fillId="6" borderId="1" xfId="0" applyFill="1" applyBorder="1"/>
    <xf numFmtId="168" fontId="0" fillId="7" borderId="14" xfId="3" applyNumberFormat="1" applyFont="1" applyFill="1" applyBorder="1"/>
    <xf numFmtId="0" fontId="6" fillId="6" borderId="12" xfId="0" applyFont="1" applyFill="1" applyBorder="1"/>
    <xf numFmtId="168" fontId="6" fillId="7" borderId="16" xfId="3" applyNumberFormat="1" applyFont="1" applyFill="1" applyBorder="1"/>
    <xf numFmtId="168" fontId="5" fillId="7" borderId="14" xfId="3" applyNumberFormat="1" applyFont="1" applyFill="1" applyBorder="1"/>
    <xf numFmtId="0" fontId="7" fillId="0" borderId="0" xfId="0" applyFont="1"/>
    <xf numFmtId="41" fontId="7" fillId="0" borderId="19" xfId="2" applyFont="1" applyBorder="1"/>
    <xf numFmtId="41" fontId="7" fillId="0" borderId="1" xfId="2" applyFont="1" applyBorder="1"/>
    <xf numFmtId="41" fontId="7" fillId="0" borderId="1" xfId="2" applyFont="1" applyFill="1" applyBorder="1"/>
    <xf numFmtId="41" fontId="7" fillId="0" borderId="4" xfId="2" applyFont="1" applyBorder="1"/>
    <xf numFmtId="0" fontId="3" fillId="6" borderId="1" xfId="0" applyFont="1" applyFill="1" applyBorder="1"/>
    <xf numFmtId="168" fontId="3" fillId="7" borderId="14" xfId="3" applyNumberFormat="1" applyFont="1" applyFill="1" applyBorder="1"/>
    <xf numFmtId="3" fontId="0" fillId="0" borderId="22" xfId="0" applyNumberFormat="1" applyBorder="1"/>
    <xf numFmtId="3" fontId="0" fillId="0" borderId="0" xfId="0" applyNumberFormat="1" applyAlignment="1">
      <alignment horizontal="center"/>
    </xf>
    <xf numFmtId="0" fontId="8" fillId="0" borderId="0" xfId="0" applyFont="1"/>
    <xf numFmtId="0" fontId="3" fillId="6" borderId="15" xfId="0" applyFont="1" applyFill="1" applyBorder="1"/>
    <xf numFmtId="168" fontId="3" fillId="7" borderId="1" xfId="3" applyNumberFormat="1" applyFont="1" applyFill="1" applyBorder="1"/>
    <xf numFmtId="3" fontId="3" fillId="0" borderId="0" xfId="0" applyNumberFormat="1" applyFont="1"/>
    <xf numFmtId="3" fontId="0" fillId="0" borderId="23" xfId="0" applyNumberFormat="1" applyBorder="1"/>
    <xf numFmtId="0" fontId="5" fillId="0" borderId="0" xfId="0" applyFont="1"/>
    <xf numFmtId="3" fontId="5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4">
    <cellStyle name="Millares [0]" xfId="2" builtinId="6"/>
    <cellStyle name="Moneda" xfId="3" builtinId="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opLeftCell="A34" zoomScaleNormal="100" workbookViewId="0">
      <selection activeCell="K59" sqref="K59"/>
    </sheetView>
  </sheetViews>
  <sheetFormatPr baseColWidth="10" defaultRowHeight="15" x14ac:dyDescent="0.25"/>
  <cols>
    <col min="1" max="1" width="22.7109375" customWidth="1"/>
    <col min="2" max="2" width="11.140625" bestFit="1" customWidth="1"/>
    <col min="3" max="4" width="13" bestFit="1" customWidth="1"/>
    <col min="5" max="5" width="13" customWidth="1"/>
    <col min="6" max="6" width="11.42578125" customWidth="1"/>
    <col min="7" max="7" width="18.85546875" bestFit="1" customWidth="1"/>
    <col min="8" max="9" width="13.28515625" customWidth="1"/>
    <col min="10" max="11" width="14.5703125" customWidth="1"/>
  </cols>
  <sheetData>
    <row r="1" spans="1:22" ht="15.75" thickBot="1" x14ac:dyDescent="0.3"/>
    <row r="2" spans="1:22" ht="15.75" thickBot="1" x14ac:dyDescent="0.3">
      <c r="A2" s="38" t="s">
        <v>0</v>
      </c>
      <c r="B2" s="39" t="s">
        <v>1</v>
      </c>
      <c r="C2" s="39" t="s">
        <v>27</v>
      </c>
      <c r="D2" s="40" t="s">
        <v>2</v>
      </c>
      <c r="H2" s="3"/>
      <c r="I2" s="3"/>
      <c r="K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 s="36" t="s">
        <v>18</v>
      </c>
      <c r="B3" s="56">
        <v>3</v>
      </c>
      <c r="C3" s="37">
        <v>2300</v>
      </c>
      <c r="D3" s="37">
        <f t="shared" ref="D3:D34" si="0">B3*C3</f>
        <v>6900</v>
      </c>
      <c r="F3" s="1"/>
      <c r="H3" s="7"/>
      <c r="I3" s="13"/>
      <c r="K3" s="6"/>
      <c r="M3" s="7"/>
      <c r="N3" s="13"/>
      <c r="O3" s="6"/>
      <c r="P3" s="6"/>
      <c r="Q3" s="6"/>
      <c r="R3" s="6"/>
      <c r="S3" s="6"/>
      <c r="T3" s="6"/>
      <c r="U3" s="6"/>
      <c r="V3" s="1"/>
    </row>
    <row r="4" spans="1:22" x14ac:dyDescent="0.25">
      <c r="A4" s="2" t="s">
        <v>19</v>
      </c>
      <c r="B4" s="57">
        <v>14</v>
      </c>
      <c r="C4" s="9">
        <v>3000</v>
      </c>
      <c r="D4" s="9">
        <f t="shared" si="0"/>
        <v>42000</v>
      </c>
      <c r="F4" s="1"/>
      <c r="H4" s="7"/>
      <c r="I4" s="13"/>
      <c r="K4" s="6"/>
      <c r="M4" s="7"/>
      <c r="N4" s="13"/>
      <c r="O4" s="6"/>
      <c r="P4" s="6"/>
      <c r="Q4" s="6"/>
      <c r="R4" s="6"/>
      <c r="S4" s="6"/>
      <c r="T4" s="6"/>
      <c r="U4" s="6"/>
      <c r="V4" s="1"/>
    </row>
    <row r="5" spans="1:22" x14ac:dyDescent="0.25">
      <c r="A5" s="2" t="s">
        <v>20</v>
      </c>
      <c r="B5" s="57">
        <v>5</v>
      </c>
      <c r="C5" s="9">
        <v>700</v>
      </c>
      <c r="D5" s="9">
        <f t="shared" si="0"/>
        <v>3500</v>
      </c>
      <c r="E5" s="4"/>
      <c r="F5" s="1"/>
      <c r="H5" s="1"/>
      <c r="I5" s="1"/>
      <c r="K5" s="1"/>
      <c r="M5" s="1"/>
      <c r="N5" s="1"/>
      <c r="O5" s="1"/>
      <c r="P5" s="1"/>
      <c r="Q5" s="6"/>
      <c r="R5" s="1"/>
      <c r="S5" s="1"/>
      <c r="T5" s="1"/>
      <c r="U5" s="1"/>
      <c r="V5" s="1"/>
    </row>
    <row r="6" spans="1:22" x14ac:dyDescent="0.25">
      <c r="A6" s="2" t="s">
        <v>34</v>
      </c>
      <c r="B6" s="57">
        <v>19</v>
      </c>
      <c r="C6" s="9">
        <v>1000</v>
      </c>
      <c r="D6" s="9">
        <f t="shared" si="0"/>
        <v>19000</v>
      </c>
      <c r="E6" s="4"/>
      <c r="F6" s="1"/>
      <c r="Q6" s="7"/>
    </row>
    <row r="7" spans="1:22" x14ac:dyDescent="0.25">
      <c r="A7" s="2" t="s">
        <v>17</v>
      </c>
      <c r="B7" s="9">
        <v>0</v>
      </c>
      <c r="C7" s="9">
        <v>1150</v>
      </c>
      <c r="D7" s="9">
        <f t="shared" si="0"/>
        <v>0</v>
      </c>
      <c r="E7" s="4"/>
      <c r="F7" s="1"/>
      <c r="Q7" s="7"/>
    </row>
    <row r="8" spans="1:22" x14ac:dyDescent="0.25">
      <c r="A8" s="2" t="s">
        <v>33</v>
      </c>
      <c r="B8" s="57">
        <v>9</v>
      </c>
      <c r="C8" s="9">
        <v>1100</v>
      </c>
      <c r="D8" s="9">
        <f t="shared" si="0"/>
        <v>9900</v>
      </c>
      <c r="E8" s="4"/>
      <c r="F8" s="1"/>
      <c r="Q8" s="7"/>
    </row>
    <row r="9" spans="1:22" x14ac:dyDescent="0.25">
      <c r="A9" s="2" t="s">
        <v>31</v>
      </c>
      <c r="B9" s="57">
        <v>7</v>
      </c>
      <c r="C9" s="11">
        <v>6388</v>
      </c>
      <c r="D9" s="9">
        <f t="shared" si="0"/>
        <v>44716</v>
      </c>
      <c r="E9" s="4"/>
      <c r="F9" s="1"/>
      <c r="Q9" s="7"/>
    </row>
    <row r="10" spans="1:22" x14ac:dyDescent="0.25">
      <c r="A10" s="2" t="s">
        <v>16</v>
      </c>
      <c r="B10" s="57">
        <v>50</v>
      </c>
      <c r="C10" s="9">
        <v>40</v>
      </c>
      <c r="D10" s="9">
        <f t="shared" si="0"/>
        <v>2000</v>
      </c>
      <c r="E10" s="4"/>
      <c r="Q10" s="7"/>
      <c r="R10" s="7"/>
    </row>
    <row r="11" spans="1:22" x14ac:dyDescent="0.25">
      <c r="A11" s="2" t="s">
        <v>156</v>
      </c>
      <c r="B11" s="57">
        <v>110</v>
      </c>
      <c r="C11" s="9">
        <v>42</v>
      </c>
      <c r="D11" s="9">
        <f t="shared" si="0"/>
        <v>4620</v>
      </c>
      <c r="E11" s="4"/>
      <c r="Q11" s="7"/>
      <c r="R11" s="7"/>
    </row>
    <row r="12" spans="1:22" x14ac:dyDescent="0.25">
      <c r="A12" s="2" t="s">
        <v>30</v>
      </c>
      <c r="B12" s="57">
        <v>1000</v>
      </c>
      <c r="C12" s="9">
        <v>32.5</v>
      </c>
      <c r="D12" s="9">
        <f t="shared" si="0"/>
        <v>32500</v>
      </c>
      <c r="E12" s="5"/>
      <c r="Q12" s="7"/>
    </row>
    <row r="13" spans="1:22" x14ac:dyDescent="0.25">
      <c r="A13" s="2" t="s">
        <v>49</v>
      </c>
      <c r="B13" s="57">
        <v>26200</v>
      </c>
      <c r="C13" s="9">
        <v>6.82</v>
      </c>
      <c r="D13" s="9">
        <f t="shared" si="0"/>
        <v>178684</v>
      </c>
      <c r="E13" s="5"/>
    </row>
    <row r="14" spans="1:22" x14ac:dyDescent="0.25">
      <c r="A14" s="2" t="s">
        <v>43</v>
      </c>
      <c r="B14" s="57">
        <v>7.8</v>
      </c>
      <c r="C14" s="11">
        <v>8.93</v>
      </c>
      <c r="D14" s="9">
        <f t="shared" si="0"/>
        <v>69.653999999999996</v>
      </c>
      <c r="E14" s="4"/>
    </row>
    <row r="15" spans="1:22" x14ac:dyDescent="0.25">
      <c r="A15" s="2" t="s">
        <v>4</v>
      </c>
      <c r="B15" s="57">
        <v>26100</v>
      </c>
      <c r="C15" s="14">
        <v>3.76</v>
      </c>
      <c r="D15" s="9">
        <f t="shared" si="0"/>
        <v>98136</v>
      </c>
      <c r="E15" s="4"/>
      <c r="H15" s="3"/>
      <c r="I15" s="3"/>
      <c r="K15" s="4"/>
      <c r="L15" s="1"/>
    </row>
    <row r="16" spans="1:22" x14ac:dyDescent="0.25">
      <c r="A16" s="2" t="s">
        <v>69</v>
      </c>
      <c r="B16" s="57">
        <v>1610</v>
      </c>
      <c r="C16" s="9">
        <v>8</v>
      </c>
      <c r="D16" s="9">
        <f t="shared" si="0"/>
        <v>12880</v>
      </c>
      <c r="E16" s="4"/>
      <c r="H16" s="7"/>
      <c r="I16" s="13"/>
    </row>
    <row r="17" spans="1:12" x14ac:dyDescent="0.25">
      <c r="A17" s="2" t="s">
        <v>22</v>
      </c>
      <c r="B17" s="57"/>
      <c r="C17" s="9">
        <v>209</v>
      </c>
      <c r="D17" s="9">
        <f t="shared" si="0"/>
        <v>0</v>
      </c>
      <c r="E17" s="5"/>
      <c r="H17" s="7"/>
      <c r="I17" s="13"/>
    </row>
    <row r="18" spans="1:12" x14ac:dyDescent="0.25">
      <c r="A18" s="2" t="s">
        <v>46</v>
      </c>
      <c r="B18" s="9"/>
      <c r="C18" s="11">
        <v>4000</v>
      </c>
      <c r="D18" s="9">
        <f t="shared" si="0"/>
        <v>0</v>
      </c>
      <c r="E18" s="4"/>
      <c r="H18" s="1"/>
      <c r="I18" s="1"/>
    </row>
    <row r="19" spans="1:12" x14ac:dyDescent="0.25">
      <c r="A19" s="2" t="s">
        <v>5</v>
      </c>
      <c r="B19" s="57">
        <v>11310</v>
      </c>
      <c r="C19" s="12">
        <v>5.6</v>
      </c>
      <c r="D19" s="9">
        <f t="shared" si="0"/>
        <v>63335.999999999993</v>
      </c>
      <c r="E19" s="4"/>
    </row>
    <row r="20" spans="1:12" x14ac:dyDescent="0.25">
      <c r="A20" s="2" t="s">
        <v>48</v>
      </c>
      <c r="B20" s="57">
        <v>7</v>
      </c>
      <c r="C20" s="9">
        <v>140</v>
      </c>
      <c r="D20" s="9">
        <f t="shared" si="0"/>
        <v>980</v>
      </c>
      <c r="E20" s="55"/>
      <c r="L20" s="1"/>
    </row>
    <row r="21" spans="1:12" x14ac:dyDescent="0.25">
      <c r="A21" s="2" t="s">
        <v>50</v>
      </c>
      <c r="B21" s="9"/>
      <c r="C21" s="9"/>
      <c r="D21" s="9">
        <f t="shared" si="0"/>
        <v>0</v>
      </c>
      <c r="E21" s="4"/>
      <c r="L21" s="1"/>
    </row>
    <row r="22" spans="1:12" x14ac:dyDescent="0.25">
      <c r="A22" s="2" t="s">
        <v>51</v>
      </c>
      <c r="B22" s="9"/>
      <c r="C22" s="9"/>
      <c r="D22" s="9">
        <f t="shared" si="0"/>
        <v>0</v>
      </c>
      <c r="E22" s="4"/>
    </row>
    <row r="23" spans="1:12" x14ac:dyDescent="0.25">
      <c r="A23" s="2" t="s">
        <v>52</v>
      </c>
      <c r="B23" s="9"/>
      <c r="C23" s="9"/>
      <c r="D23" s="9">
        <f t="shared" si="0"/>
        <v>0</v>
      </c>
      <c r="E23" s="4"/>
    </row>
    <row r="24" spans="1:12" x14ac:dyDescent="0.25">
      <c r="A24" s="2" t="s">
        <v>53</v>
      </c>
      <c r="B24" s="9"/>
      <c r="C24" s="12"/>
      <c r="D24" s="9">
        <f t="shared" si="0"/>
        <v>0</v>
      </c>
      <c r="E24" s="4"/>
    </row>
    <row r="25" spans="1:12" x14ac:dyDescent="0.25">
      <c r="A25" s="2" t="s">
        <v>23</v>
      </c>
      <c r="B25" s="57">
        <v>12530</v>
      </c>
      <c r="C25" s="11">
        <v>9.14</v>
      </c>
      <c r="D25" s="9">
        <f t="shared" si="0"/>
        <v>114524.20000000001</v>
      </c>
      <c r="E25" s="4"/>
    </row>
    <row r="26" spans="1:12" x14ac:dyDescent="0.25">
      <c r="A26" s="2" t="s">
        <v>54</v>
      </c>
      <c r="B26" s="57">
        <v>1260</v>
      </c>
      <c r="C26" s="9">
        <v>15.6</v>
      </c>
      <c r="D26" s="9">
        <f t="shared" si="0"/>
        <v>19656</v>
      </c>
      <c r="E26" s="4"/>
    </row>
    <row r="27" spans="1:12" x14ac:dyDescent="0.25">
      <c r="A27" s="2" t="s">
        <v>24</v>
      </c>
      <c r="B27" s="57">
        <v>2430</v>
      </c>
      <c r="C27" s="11">
        <v>27</v>
      </c>
      <c r="D27" s="9">
        <f t="shared" si="0"/>
        <v>65610</v>
      </c>
      <c r="E27" s="4"/>
    </row>
    <row r="28" spans="1:12" x14ac:dyDescent="0.25">
      <c r="A28" s="2" t="s">
        <v>15</v>
      </c>
      <c r="B28" s="57">
        <v>2430</v>
      </c>
      <c r="C28" s="9">
        <v>49.4</v>
      </c>
      <c r="D28" s="9">
        <f t="shared" si="0"/>
        <v>120042</v>
      </c>
      <c r="E28" s="4"/>
      <c r="H28" s="3"/>
      <c r="I28" s="3"/>
    </row>
    <row r="29" spans="1:12" x14ac:dyDescent="0.25">
      <c r="A29" s="2" t="s">
        <v>55</v>
      </c>
      <c r="B29" s="9">
        <v>0</v>
      </c>
      <c r="C29" s="12">
        <v>1270</v>
      </c>
      <c r="D29" s="9">
        <f t="shared" si="0"/>
        <v>0</v>
      </c>
      <c r="E29" s="4"/>
      <c r="H29" s="7"/>
      <c r="I29" s="13"/>
    </row>
    <row r="30" spans="1:12" x14ac:dyDescent="0.25">
      <c r="A30" s="2" t="s">
        <v>56</v>
      </c>
      <c r="B30" s="57">
        <v>36400</v>
      </c>
      <c r="C30" s="12">
        <v>10.15</v>
      </c>
      <c r="D30" s="9">
        <f t="shared" si="0"/>
        <v>369460</v>
      </c>
      <c r="E30" s="4"/>
      <c r="H30" s="7"/>
      <c r="I30" s="13"/>
    </row>
    <row r="31" spans="1:12" x14ac:dyDescent="0.25">
      <c r="A31" s="2" t="s">
        <v>57</v>
      </c>
      <c r="B31" s="57">
        <v>3930</v>
      </c>
      <c r="C31" s="11">
        <v>31</v>
      </c>
      <c r="D31" s="9">
        <f t="shared" si="0"/>
        <v>121830</v>
      </c>
      <c r="E31" s="5"/>
      <c r="H31" s="1"/>
      <c r="I31" s="1"/>
      <c r="L31" s="8"/>
    </row>
    <row r="32" spans="1:12" x14ac:dyDescent="0.25">
      <c r="A32" s="2" t="s">
        <v>58</v>
      </c>
      <c r="B32" s="57">
        <v>23700</v>
      </c>
      <c r="C32" s="11">
        <v>7</v>
      </c>
      <c r="D32" s="9">
        <f t="shared" si="0"/>
        <v>165900</v>
      </c>
      <c r="E32" s="5"/>
      <c r="G32" s="48">
        <v>45374</v>
      </c>
    </row>
    <row r="33" spans="1:10" x14ac:dyDescent="0.25">
      <c r="A33" s="2" t="s">
        <v>12</v>
      </c>
      <c r="B33" s="57">
        <v>80500</v>
      </c>
      <c r="C33" s="11">
        <v>3.9</v>
      </c>
      <c r="D33" s="9">
        <f t="shared" si="0"/>
        <v>313950</v>
      </c>
      <c r="E33" s="4"/>
    </row>
    <row r="34" spans="1:10" x14ac:dyDescent="0.25">
      <c r="A34" s="2" t="s">
        <v>14</v>
      </c>
      <c r="B34" s="57">
        <v>920</v>
      </c>
      <c r="C34" s="9">
        <v>14.6</v>
      </c>
      <c r="D34" s="9">
        <f t="shared" si="0"/>
        <v>13432</v>
      </c>
      <c r="E34" s="4"/>
      <c r="G34" t="s">
        <v>157</v>
      </c>
      <c r="H34" s="1">
        <v>3709601</v>
      </c>
    </row>
    <row r="35" spans="1:10" x14ac:dyDescent="0.25">
      <c r="A35" s="2" t="s">
        <v>59</v>
      </c>
      <c r="B35" s="57">
        <v>15010</v>
      </c>
      <c r="C35" s="9">
        <v>7.9</v>
      </c>
      <c r="D35" s="9">
        <f t="shared" ref="D35:D61" si="1">B35*C35</f>
        <v>118579</v>
      </c>
      <c r="E35" s="4"/>
      <c r="G35" t="s">
        <v>158</v>
      </c>
      <c r="H35" s="1">
        <v>1937700</v>
      </c>
    </row>
    <row r="36" spans="1:10" x14ac:dyDescent="0.25">
      <c r="A36" s="2" t="s">
        <v>60</v>
      </c>
      <c r="B36" s="57">
        <v>4300</v>
      </c>
      <c r="C36" s="11">
        <v>5.16</v>
      </c>
      <c r="D36" s="9">
        <f t="shared" si="1"/>
        <v>22188</v>
      </c>
      <c r="E36" s="4"/>
      <c r="G36" t="s">
        <v>159</v>
      </c>
      <c r="H36" s="1">
        <v>672680</v>
      </c>
    </row>
    <row r="37" spans="1:10" x14ac:dyDescent="0.25">
      <c r="A37" s="2" t="s">
        <v>7</v>
      </c>
      <c r="B37" s="57">
        <v>1920</v>
      </c>
      <c r="C37" s="11">
        <v>10.4</v>
      </c>
      <c r="D37" s="9">
        <f t="shared" si="1"/>
        <v>19968</v>
      </c>
      <c r="E37" s="4"/>
      <c r="G37" s="45" t="s">
        <v>160</v>
      </c>
      <c r="H37" s="67">
        <v>605200</v>
      </c>
    </row>
    <row r="38" spans="1:10" x14ac:dyDescent="0.25">
      <c r="A38" s="2" t="s">
        <v>9</v>
      </c>
      <c r="B38" s="57">
        <v>890</v>
      </c>
      <c r="C38" s="11">
        <v>8.3000000000000007</v>
      </c>
      <c r="D38" s="9">
        <f t="shared" si="1"/>
        <v>7387.0000000000009</v>
      </c>
      <c r="E38" s="4"/>
      <c r="H38" s="1"/>
    </row>
    <row r="39" spans="1:10" x14ac:dyDescent="0.25">
      <c r="A39" s="2" t="s">
        <v>61</v>
      </c>
      <c r="B39" s="57">
        <v>130</v>
      </c>
      <c r="C39" s="9">
        <v>14</v>
      </c>
      <c r="D39" s="9">
        <f t="shared" si="1"/>
        <v>1820</v>
      </c>
      <c r="E39" s="4"/>
      <c r="G39" t="s">
        <v>137</v>
      </c>
      <c r="H39" s="62">
        <v>6925181</v>
      </c>
    </row>
    <row r="40" spans="1:10" x14ac:dyDescent="0.25">
      <c r="A40" s="2" t="s">
        <v>3</v>
      </c>
      <c r="B40" s="57">
        <v>247000</v>
      </c>
      <c r="C40" s="12">
        <v>2.66</v>
      </c>
      <c r="D40" s="9">
        <f t="shared" si="1"/>
        <v>657020</v>
      </c>
      <c r="E40" s="5"/>
      <c r="G40" t="s">
        <v>138</v>
      </c>
      <c r="H40" s="1">
        <v>1851500</v>
      </c>
    </row>
    <row r="41" spans="1:10" x14ac:dyDescent="0.25">
      <c r="A41" s="2" t="s">
        <v>10</v>
      </c>
      <c r="B41" s="57">
        <v>66</v>
      </c>
      <c r="C41" s="9">
        <v>466</v>
      </c>
      <c r="D41" s="9">
        <f t="shared" si="1"/>
        <v>30756</v>
      </c>
      <c r="E41" s="4"/>
      <c r="G41" t="s">
        <v>139</v>
      </c>
      <c r="H41" s="63">
        <v>46200</v>
      </c>
      <c r="I41" s="3"/>
    </row>
    <row r="42" spans="1:10" x14ac:dyDescent="0.25">
      <c r="A42" s="2" t="s">
        <v>62</v>
      </c>
      <c r="B42" s="57">
        <v>14500</v>
      </c>
      <c r="C42" s="9">
        <v>24.68</v>
      </c>
      <c r="D42" s="9">
        <f t="shared" si="1"/>
        <v>357860</v>
      </c>
      <c r="E42" s="4"/>
      <c r="G42" t="s">
        <v>140</v>
      </c>
      <c r="H42" s="6">
        <v>75000</v>
      </c>
      <c r="I42" s="13"/>
      <c r="J42" s="1"/>
    </row>
    <row r="43" spans="1:10" x14ac:dyDescent="0.25">
      <c r="A43" s="2" t="s">
        <v>28</v>
      </c>
      <c r="B43" s="57">
        <v>2000</v>
      </c>
      <c r="C43" s="12">
        <v>12.2</v>
      </c>
      <c r="D43" s="9">
        <f t="shared" si="1"/>
        <v>24400</v>
      </c>
      <c r="E43" s="4"/>
      <c r="G43" t="s">
        <v>141</v>
      </c>
      <c r="H43" s="6">
        <v>150000</v>
      </c>
      <c r="I43" s="13"/>
    </row>
    <row r="44" spans="1:10" x14ac:dyDescent="0.25">
      <c r="A44" s="2" t="s">
        <v>25</v>
      </c>
      <c r="B44" s="57">
        <v>240</v>
      </c>
      <c r="C44" s="9">
        <v>26</v>
      </c>
      <c r="D44" s="9">
        <f t="shared" si="1"/>
        <v>6240</v>
      </c>
      <c r="E44" s="4"/>
      <c r="G44" t="s">
        <v>142</v>
      </c>
      <c r="H44" s="1">
        <v>250000</v>
      </c>
      <c r="I44" s="1"/>
    </row>
    <row r="45" spans="1:10" x14ac:dyDescent="0.25">
      <c r="A45" s="2" t="s">
        <v>63</v>
      </c>
      <c r="B45" s="57">
        <v>530</v>
      </c>
      <c r="C45" s="12">
        <v>14</v>
      </c>
      <c r="D45" s="9">
        <f t="shared" si="1"/>
        <v>7420</v>
      </c>
      <c r="E45" s="4"/>
      <c r="G45" t="s">
        <v>144</v>
      </c>
      <c r="H45" s="62">
        <v>4552481</v>
      </c>
    </row>
    <row r="46" spans="1:10" x14ac:dyDescent="0.25">
      <c r="A46" s="2" t="s">
        <v>29</v>
      </c>
      <c r="B46" s="57">
        <v>2280</v>
      </c>
      <c r="C46" s="12">
        <v>16.8</v>
      </c>
      <c r="D46" s="9">
        <f t="shared" si="1"/>
        <v>38304</v>
      </c>
      <c r="F46" s="48">
        <v>45365</v>
      </c>
      <c r="G46" t="s">
        <v>161</v>
      </c>
      <c r="H46" s="1">
        <v>4111000</v>
      </c>
    </row>
    <row r="47" spans="1:10" x14ac:dyDescent="0.25">
      <c r="A47" s="2" t="s">
        <v>64</v>
      </c>
      <c r="B47" s="57">
        <v>3300</v>
      </c>
      <c r="C47" s="11">
        <v>13.9</v>
      </c>
      <c r="D47" s="9">
        <f t="shared" si="1"/>
        <v>45870</v>
      </c>
      <c r="G47" t="s">
        <v>144</v>
      </c>
      <c r="H47" s="68">
        <v>441481</v>
      </c>
    </row>
    <row r="48" spans="1:10" x14ac:dyDescent="0.25">
      <c r="A48" s="2" t="s">
        <v>65</v>
      </c>
      <c r="B48" s="57">
        <v>11</v>
      </c>
      <c r="C48" s="12">
        <v>4700</v>
      </c>
      <c r="D48" s="9">
        <f t="shared" si="1"/>
        <v>51700</v>
      </c>
      <c r="G48" s="45"/>
      <c r="H48" s="62"/>
    </row>
    <row r="49" spans="1:9" x14ac:dyDescent="0.25">
      <c r="A49" s="2" t="s">
        <v>44</v>
      </c>
      <c r="B49" s="9"/>
      <c r="C49" s="11">
        <v>640</v>
      </c>
      <c r="D49" s="9">
        <f t="shared" si="1"/>
        <v>0</v>
      </c>
    </row>
    <row r="50" spans="1:9" x14ac:dyDescent="0.25">
      <c r="A50" s="2" t="s">
        <v>45</v>
      </c>
      <c r="B50" s="9"/>
      <c r="C50" s="11">
        <v>1280</v>
      </c>
      <c r="D50" s="9">
        <f t="shared" si="1"/>
        <v>0</v>
      </c>
    </row>
    <row r="51" spans="1:9" x14ac:dyDescent="0.25">
      <c r="A51" s="2" t="s">
        <v>47</v>
      </c>
      <c r="B51" s="9"/>
      <c r="C51" s="11">
        <v>400</v>
      </c>
      <c r="D51" s="9">
        <f t="shared" si="1"/>
        <v>0</v>
      </c>
    </row>
    <row r="52" spans="1:9" x14ac:dyDescent="0.25">
      <c r="A52" s="2" t="s">
        <v>66</v>
      </c>
      <c r="B52" s="57">
        <v>8300</v>
      </c>
      <c r="C52" s="12">
        <v>12</v>
      </c>
      <c r="D52" s="9">
        <f t="shared" si="1"/>
        <v>99600</v>
      </c>
    </row>
    <row r="53" spans="1:9" x14ac:dyDescent="0.25">
      <c r="A53" s="2" t="s">
        <v>13</v>
      </c>
      <c r="B53" s="57">
        <v>4250</v>
      </c>
      <c r="C53" s="11">
        <v>18.079999999999998</v>
      </c>
      <c r="D53" s="9">
        <f t="shared" si="1"/>
        <v>76840</v>
      </c>
    </row>
    <row r="54" spans="1:9" x14ac:dyDescent="0.25">
      <c r="A54" s="2" t="s">
        <v>35</v>
      </c>
      <c r="B54" s="57">
        <v>3080</v>
      </c>
      <c r="C54" s="11">
        <v>26</v>
      </c>
      <c r="D54" s="9">
        <f t="shared" si="1"/>
        <v>80080</v>
      </c>
      <c r="H54" s="3"/>
      <c r="I54" s="3"/>
    </row>
    <row r="55" spans="1:9" x14ac:dyDescent="0.25">
      <c r="A55" s="2" t="s">
        <v>67</v>
      </c>
      <c r="B55" s="57">
        <v>4030</v>
      </c>
      <c r="C55" s="9">
        <v>19.5</v>
      </c>
      <c r="D55" s="9">
        <f t="shared" si="1"/>
        <v>78585</v>
      </c>
      <c r="H55" s="7"/>
      <c r="I55" s="13"/>
    </row>
    <row r="56" spans="1:9" x14ac:dyDescent="0.25">
      <c r="A56" s="2" t="s">
        <v>11</v>
      </c>
      <c r="B56" s="57">
        <v>11200</v>
      </c>
      <c r="C56" s="12">
        <v>0.84</v>
      </c>
      <c r="D56" s="9">
        <f t="shared" si="1"/>
        <v>9408</v>
      </c>
    </row>
    <row r="57" spans="1:9" x14ac:dyDescent="0.25">
      <c r="A57" s="2" t="s">
        <v>68</v>
      </c>
      <c r="B57" s="57">
        <v>250</v>
      </c>
      <c r="C57" s="9">
        <v>13</v>
      </c>
      <c r="D57" s="9">
        <f t="shared" si="1"/>
        <v>3250</v>
      </c>
    </row>
    <row r="58" spans="1:9" x14ac:dyDescent="0.25">
      <c r="A58" s="2" t="s">
        <v>21</v>
      </c>
      <c r="B58" s="57">
        <v>1</v>
      </c>
      <c r="C58" s="9">
        <v>6500</v>
      </c>
      <c r="D58" s="9">
        <f t="shared" si="1"/>
        <v>6500</v>
      </c>
    </row>
    <row r="59" spans="1:9" x14ac:dyDescent="0.25">
      <c r="A59" s="2" t="s">
        <v>32</v>
      </c>
      <c r="B59" s="58">
        <v>18990</v>
      </c>
      <c r="C59" s="15">
        <v>4.5999999999999996</v>
      </c>
      <c r="D59" s="9">
        <f t="shared" si="1"/>
        <v>87354</v>
      </c>
    </row>
    <row r="60" spans="1:9" x14ac:dyDescent="0.25">
      <c r="A60" s="2" t="s">
        <v>8</v>
      </c>
      <c r="B60" s="57">
        <v>430</v>
      </c>
      <c r="C60" s="9">
        <v>13</v>
      </c>
      <c r="D60" s="9">
        <f t="shared" si="1"/>
        <v>5590</v>
      </c>
    </row>
    <row r="61" spans="1:9" ht="15.75" thickBot="1" x14ac:dyDescent="0.3">
      <c r="A61" s="2" t="s">
        <v>6</v>
      </c>
      <c r="B61" s="59">
        <v>5240</v>
      </c>
      <c r="C61" s="16">
        <v>9.4</v>
      </c>
      <c r="D61" s="10">
        <f t="shared" si="1"/>
        <v>49256</v>
      </c>
    </row>
    <row r="62" spans="1:9" ht="15.75" thickBot="1" x14ac:dyDescent="0.3">
      <c r="A62" s="4"/>
      <c r="C62" s="34" t="s">
        <v>26</v>
      </c>
      <c r="D62" s="35">
        <f>SUM(D3:D61)</f>
        <v>3709600.8540000003</v>
      </c>
    </row>
  </sheetData>
  <sortState xmlns:xlrd2="http://schemas.microsoft.com/office/spreadsheetml/2017/richdata2" ref="A3:D61">
    <sortCondition ref="A3:A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A738-5A91-4243-91F2-C8F8A42E2D49}">
  <dimension ref="A1:K61"/>
  <sheetViews>
    <sheetView tabSelected="1" workbookViewId="0">
      <selection activeCell="B20" sqref="B20"/>
    </sheetView>
  </sheetViews>
  <sheetFormatPr baseColWidth="10" defaultRowHeight="15" x14ac:dyDescent="0.25"/>
  <cols>
    <col min="1" max="1" width="22.7109375" customWidth="1"/>
    <col min="4" max="4" width="20.5703125" customWidth="1"/>
    <col min="7" max="7" width="22.42578125" customWidth="1"/>
    <col min="8" max="8" width="13.85546875" customWidth="1"/>
  </cols>
  <sheetData>
    <row r="1" spans="1:8" ht="15.75" thickBot="1" x14ac:dyDescent="0.3">
      <c r="A1" s="38" t="s">
        <v>0</v>
      </c>
      <c r="B1" s="39" t="s">
        <v>1</v>
      </c>
      <c r="C1" s="39" t="s">
        <v>27</v>
      </c>
      <c r="D1" s="40" t="s">
        <v>2</v>
      </c>
      <c r="H1" s="3"/>
    </row>
    <row r="2" spans="1:8" x14ac:dyDescent="0.25">
      <c r="A2" s="36" t="s">
        <v>18</v>
      </c>
      <c r="B2" s="56">
        <v>0</v>
      </c>
      <c r="C2" s="37">
        <v>2300</v>
      </c>
      <c r="D2" s="37">
        <f t="shared" ref="D2:D60" si="0">B2*C2</f>
        <v>0</v>
      </c>
      <c r="F2" s="1"/>
      <c r="H2" s="7"/>
    </row>
    <row r="3" spans="1:8" x14ac:dyDescent="0.25">
      <c r="A3" s="2" t="s">
        <v>19</v>
      </c>
      <c r="B3" s="57">
        <v>0</v>
      </c>
      <c r="C3" s="9">
        <v>3000</v>
      </c>
      <c r="D3" s="9">
        <f t="shared" si="0"/>
        <v>0</v>
      </c>
      <c r="F3" s="1"/>
      <c r="H3" s="7"/>
    </row>
    <row r="4" spans="1:8" x14ac:dyDescent="0.25">
      <c r="A4" s="2" t="s">
        <v>20</v>
      </c>
      <c r="B4" s="57">
        <v>0</v>
      </c>
      <c r="C4" s="9">
        <v>700</v>
      </c>
      <c r="D4" s="9">
        <f t="shared" si="0"/>
        <v>0</v>
      </c>
      <c r="E4" s="4"/>
      <c r="F4" s="1"/>
      <c r="H4" s="1"/>
    </row>
    <row r="5" spans="1:8" x14ac:dyDescent="0.25">
      <c r="A5" s="2" t="s">
        <v>34</v>
      </c>
      <c r="B5" s="57">
        <v>0</v>
      </c>
      <c r="C5" s="9">
        <v>1000</v>
      </c>
      <c r="D5" s="9">
        <f t="shared" si="0"/>
        <v>0</v>
      </c>
      <c r="E5" s="4"/>
      <c r="F5" s="1"/>
    </row>
    <row r="6" spans="1:8" x14ac:dyDescent="0.25">
      <c r="A6" s="2" t="s">
        <v>17</v>
      </c>
      <c r="B6" s="9">
        <v>0</v>
      </c>
      <c r="C6" s="9">
        <v>1150</v>
      </c>
      <c r="D6" s="9">
        <f t="shared" si="0"/>
        <v>0</v>
      </c>
      <c r="E6" s="4"/>
      <c r="F6" s="1"/>
    </row>
    <row r="7" spans="1:8" x14ac:dyDescent="0.25">
      <c r="A7" s="2" t="s">
        <v>33</v>
      </c>
      <c r="B7" s="57">
        <v>0</v>
      </c>
      <c r="C7" s="9">
        <v>1100</v>
      </c>
      <c r="D7" s="9">
        <f t="shared" si="0"/>
        <v>0</v>
      </c>
      <c r="E7" s="4"/>
      <c r="F7" s="1"/>
    </row>
    <row r="8" spans="1:8" x14ac:dyDescent="0.25">
      <c r="A8" s="2" t="s">
        <v>31</v>
      </c>
      <c r="B8" s="57">
        <v>1.7</v>
      </c>
      <c r="C8" s="11">
        <v>6388</v>
      </c>
      <c r="D8" s="9">
        <f t="shared" si="0"/>
        <v>10859.6</v>
      </c>
      <c r="E8" s="4"/>
      <c r="F8" s="1"/>
    </row>
    <row r="9" spans="1:8" x14ac:dyDescent="0.25">
      <c r="A9" s="2" t="s">
        <v>16</v>
      </c>
      <c r="B9" s="57">
        <v>0</v>
      </c>
      <c r="C9" s="9">
        <v>40</v>
      </c>
      <c r="D9" s="9">
        <f t="shared" si="0"/>
        <v>0</v>
      </c>
      <c r="E9" s="4"/>
    </row>
    <row r="10" spans="1:8" x14ac:dyDescent="0.25">
      <c r="A10" s="2" t="s">
        <v>156</v>
      </c>
      <c r="B10" s="57">
        <v>0</v>
      </c>
      <c r="C10" s="9">
        <v>42</v>
      </c>
      <c r="D10" s="9">
        <f t="shared" si="0"/>
        <v>0</v>
      </c>
      <c r="E10" s="4"/>
    </row>
    <row r="11" spans="1:8" x14ac:dyDescent="0.25">
      <c r="A11" s="2" t="s">
        <v>30</v>
      </c>
      <c r="B11" s="57">
        <v>1000</v>
      </c>
      <c r="C11" s="9">
        <v>32.5</v>
      </c>
      <c r="D11" s="9">
        <f t="shared" si="0"/>
        <v>32500</v>
      </c>
      <c r="E11" s="5"/>
    </row>
    <row r="12" spans="1:8" x14ac:dyDescent="0.25">
      <c r="A12" s="2" t="s">
        <v>49</v>
      </c>
      <c r="B12" s="57">
        <v>10200</v>
      </c>
      <c r="C12" s="9">
        <v>6.82</v>
      </c>
      <c r="D12" s="9">
        <f t="shared" si="0"/>
        <v>69564</v>
      </c>
      <c r="E12" s="5"/>
    </row>
    <row r="13" spans="1:8" x14ac:dyDescent="0.25">
      <c r="A13" s="2" t="s">
        <v>43</v>
      </c>
      <c r="B13" s="57">
        <v>0</v>
      </c>
      <c r="C13" s="11">
        <v>8.93</v>
      </c>
      <c r="D13" s="9">
        <f t="shared" si="0"/>
        <v>0</v>
      </c>
      <c r="E13" s="4"/>
    </row>
    <row r="14" spans="1:8" x14ac:dyDescent="0.25">
      <c r="A14" s="2" t="s">
        <v>4</v>
      </c>
      <c r="B14" s="57">
        <v>50000</v>
      </c>
      <c r="C14" s="14">
        <v>3.76</v>
      </c>
      <c r="D14" s="9">
        <f>B14*C14</f>
        <v>188000</v>
      </c>
      <c r="E14" s="4"/>
      <c r="H14" s="3"/>
    </row>
    <row r="15" spans="1:8" x14ac:dyDescent="0.25">
      <c r="A15" s="2" t="s">
        <v>69</v>
      </c>
      <c r="B15" s="57">
        <v>1000</v>
      </c>
      <c r="C15" s="9">
        <v>8</v>
      </c>
      <c r="D15" s="9">
        <f t="shared" si="0"/>
        <v>8000</v>
      </c>
      <c r="E15" s="4"/>
      <c r="H15" s="7"/>
    </row>
    <row r="16" spans="1:8" x14ac:dyDescent="0.25">
      <c r="A16" s="2" t="s">
        <v>22</v>
      </c>
      <c r="B16" s="57">
        <v>500</v>
      </c>
      <c r="C16" s="9">
        <v>209</v>
      </c>
      <c r="D16" s="9">
        <f t="shared" si="0"/>
        <v>104500</v>
      </c>
      <c r="E16" s="5"/>
      <c r="H16" s="7"/>
    </row>
    <row r="17" spans="1:8" x14ac:dyDescent="0.25">
      <c r="A17" s="2" t="s">
        <v>46</v>
      </c>
      <c r="B17" s="9">
        <v>0</v>
      </c>
      <c r="C17" s="11">
        <v>4000</v>
      </c>
      <c r="D17" s="9">
        <f t="shared" si="0"/>
        <v>0</v>
      </c>
      <c r="E17" s="4"/>
      <c r="H17" s="1"/>
    </row>
    <row r="18" spans="1:8" x14ac:dyDescent="0.25">
      <c r="A18" s="2" t="s">
        <v>5</v>
      </c>
      <c r="B18" s="57">
        <v>2700</v>
      </c>
      <c r="C18" s="12">
        <v>5.6</v>
      </c>
      <c r="D18" s="9">
        <f t="shared" si="0"/>
        <v>15119.999999999998</v>
      </c>
      <c r="E18" s="4"/>
    </row>
    <row r="19" spans="1:8" x14ac:dyDescent="0.25">
      <c r="A19" s="2" t="s">
        <v>48</v>
      </c>
      <c r="B19" s="57">
        <v>0</v>
      </c>
      <c r="C19" s="9">
        <v>140</v>
      </c>
      <c r="D19" s="9">
        <f t="shared" si="0"/>
        <v>0</v>
      </c>
      <c r="E19" s="55"/>
    </row>
    <row r="20" spans="1:8" x14ac:dyDescent="0.25">
      <c r="A20" s="2" t="s">
        <v>50</v>
      </c>
      <c r="B20" s="9">
        <v>0</v>
      </c>
      <c r="C20" s="9"/>
      <c r="D20" s="9">
        <f t="shared" si="0"/>
        <v>0</v>
      </c>
      <c r="E20" s="4"/>
    </row>
    <row r="21" spans="1:8" x14ac:dyDescent="0.25">
      <c r="A21" s="2" t="s">
        <v>51</v>
      </c>
      <c r="B21" s="9">
        <v>0</v>
      </c>
      <c r="C21" s="9"/>
      <c r="D21" s="9">
        <f t="shared" si="0"/>
        <v>0</v>
      </c>
      <c r="E21" s="4"/>
    </row>
    <row r="22" spans="1:8" x14ac:dyDescent="0.25">
      <c r="A22" s="2" t="s">
        <v>52</v>
      </c>
      <c r="B22" s="9">
        <v>0</v>
      </c>
      <c r="C22" s="9"/>
      <c r="D22" s="9">
        <f t="shared" si="0"/>
        <v>0</v>
      </c>
      <c r="E22" s="4"/>
    </row>
    <row r="23" spans="1:8" x14ac:dyDescent="0.25">
      <c r="A23" s="2" t="s">
        <v>53</v>
      </c>
      <c r="B23" s="9">
        <v>0</v>
      </c>
      <c r="C23" s="12"/>
      <c r="D23" s="9">
        <f t="shared" si="0"/>
        <v>0</v>
      </c>
      <c r="E23" s="4"/>
    </row>
    <row r="24" spans="1:8" x14ac:dyDescent="0.25">
      <c r="A24" s="2" t="s">
        <v>23</v>
      </c>
      <c r="B24" s="57">
        <v>13000</v>
      </c>
      <c r="C24" s="11">
        <v>9.14</v>
      </c>
      <c r="D24" s="9">
        <f t="shared" si="0"/>
        <v>118820.00000000001</v>
      </c>
      <c r="E24" s="4"/>
    </row>
    <row r="25" spans="1:8" x14ac:dyDescent="0.25">
      <c r="A25" s="2" t="s">
        <v>54</v>
      </c>
      <c r="B25" s="57">
        <v>500</v>
      </c>
      <c r="C25" s="9">
        <v>15.6</v>
      </c>
      <c r="D25" s="9">
        <f t="shared" si="0"/>
        <v>7800</v>
      </c>
      <c r="E25" s="4"/>
    </row>
    <row r="26" spans="1:8" x14ac:dyDescent="0.25">
      <c r="A26" s="2" t="s">
        <v>24</v>
      </c>
      <c r="B26" s="57">
        <v>3350</v>
      </c>
      <c r="C26" s="11">
        <v>27</v>
      </c>
      <c r="D26" s="9">
        <f t="shared" si="0"/>
        <v>90450</v>
      </c>
      <c r="E26" s="4"/>
    </row>
    <row r="27" spans="1:8" x14ac:dyDescent="0.25">
      <c r="A27" s="2" t="s">
        <v>15</v>
      </c>
      <c r="B27" s="57">
        <v>2430</v>
      </c>
      <c r="C27" s="9">
        <v>49.4</v>
      </c>
      <c r="D27" s="9">
        <f t="shared" si="0"/>
        <v>120042</v>
      </c>
      <c r="E27" s="4"/>
      <c r="H27" s="3"/>
    </row>
    <row r="28" spans="1:8" x14ac:dyDescent="0.25">
      <c r="A28" s="2" t="s">
        <v>55</v>
      </c>
      <c r="B28" s="9">
        <v>0</v>
      </c>
      <c r="C28" s="12">
        <v>1270</v>
      </c>
      <c r="D28" s="9">
        <f t="shared" si="0"/>
        <v>0</v>
      </c>
      <c r="E28" s="4"/>
      <c r="H28" s="7"/>
    </row>
    <row r="29" spans="1:8" x14ac:dyDescent="0.25">
      <c r="A29" s="2" t="s">
        <v>56</v>
      </c>
      <c r="B29" s="57">
        <v>10000</v>
      </c>
      <c r="C29" s="12">
        <v>10.15</v>
      </c>
      <c r="D29" s="9">
        <f t="shared" si="0"/>
        <v>101500</v>
      </c>
      <c r="E29" s="4"/>
      <c r="H29" s="7"/>
    </row>
    <row r="30" spans="1:8" x14ac:dyDescent="0.25">
      <c r="A30" s="2" t="s">
        <v>57</v>
      </c>
      <c r="B30" s="57">
        <v>2500</v>
      </c>
      <c r="C30" s="11">
        <v>31</v>
      </c>
      <c r="D30" s="9">
        <f t="shared" si="0"/>
        <v>77500</v>
      </c>
      <c r="E30" s="5"/>
      <c r="H30" s="1"/>
    </row>
    <row r="31" spans="1:8" x14ac:dyDescent="0.25">
      <c r="A31" s="2" t="s">
        <v>58</v>
      </c>
      <c r="B31" s="57">
        <v>20000</v>
      </c>
      <c r="C31" s="11">
        <v>7</v>
      </c>
      <c r="D31" s="9">
        <f t="shared" si="0"/>
        <v>140000</v>
      </c>
      <c r="E31" s="5"/>
      <c r="G31" s="48">
        <v>45381</v>
      </c>
    </row>
    <row r="32" spans="1:8" x14ac:dyDescent="0.25">
      <c r="A32" s="2" t="s">
        <v>12</v>
      </c>
      <c r="B32" s="57">
        <v>51000</v>
      </c>
      <c r="C32" s="11">
        <v>3.9</v>
      </c>
      <c r="D32" s="9">
        <f t="shared" si="0"/>
        <v>198900</v>
      </c>
      <c r="E32" s="4"/>
      <c r="G32" t="s">
        <v>125</v>
      </c>
      <c r="H32">
        <v>220800</v>
      </c>
    </row>
    <row r="33" spans="1:11" x14ac:dyDescent="0.25">
      <c r="A33" s="2" t="s">
        <v>14</v>
      </c>
      <c r="B33" s="57">
        <v>500</v>
      </c>
      <c r="C33" s="9">
        <v>14.6</v>
      </c>
      <c r="D33" s="9">
        <f t="shared" si="0"/>
        <v>7300</v>
      </c>
      <c r="E33" s="4"/>
      <c r="G33" t="s">
        <v>157</v>
      </c>
      <c r="H33" s="1">
        <v>2959262</v>
      </c>
    </row>
    <row r="34" spans="1:11" x14ac:dyDescent="0.25">
      <c r="A34" s="2" t="s">
        <v>59</v>
      </c>
      <c r="B34" s="57">
        <v>6000</v>
      </c>
      <c r="C34" s="9">
        <v>7.9</v>
      </c>
      <c r="D34" s="9">
        <f t="shared" si="0"/>
        <v>47400</v>
      </c>
      <c r="E34" s="4"/>
      <c r="G34" t="s">
        <v>158</v>
      </c>
      <c r="H34" s="1">
        <v>1846800</v>
      </c>
    </row>
    <row r="35" spans="1:11" x14ac:dyDescent="0.25">
      <c r="A35" s="2" t="s">
        <v>60</v>
      </c>
      <c r="B35" s="57">
        <v>2800</v>
      </c>
      <c r="C35" s="11">
        <v>5.16</v>
      </c>
      <c r="D35" s="9">
        <f t="shared" si="0"/>
        <v>14448</v>
      </c>
      <c r="E35" s="4"/>
      <c r="G35" t="s">
        <v>159</v>
      </c>
      <c r="H35" s="1">
        <v>564100</v>
      </c>
    </row>
    <row r="36" spans="1:11" x14ac:dyDescent="0.25">
      <c r="A36" s="2" t="s">
        <v>7</v>
      </c>
      <c r="B36" s="57">
        <v>1700</v>
      </c>
      <c r="C36" s="11">
        <v>10.4</v>
      </c>
      <c r="D36" s="9">
        <f t="shared" si="0"/>
        <v>17680</v>
      </c>
      <c r="E36" s="4"/>
      <c r="G36" s="69" t="s">
        <v>82</v>
      </c>
      <c r="H36" s="70">
        <v>1173900</v>
      </c>
      <c r="K36" s="1"/>
    </row>
    <row r="37" spans="1:11" x14ac:dyDescent="0.25">
      <c r="A37" s="2" t="s">
        <v>9</v>
      </c>
      <c r="B37" s="57">
        <v>1900</v>
      </c>
      <c r="C37" s="11">
        <v>8.3000000000000007</v>
      </c>
      <c r="D37" s="9">
        <f t="shared" si="0"/>
        <v>15770.000000000002</v>
      </c>
      <c r="E37" s="4"/>
      <c r="G37" t="s">
        <v>170</v>
      </c>
      <c r="H37" s="62">
        <f>SUM(H32:H36)</f>
        <v>6764862</v>
      </c>
      <c r="J37" s="1"/>
    </row>
    <row r="38" spans="1:11" x14ac:dyDescent="0.25">
      <c r="A38" s="2" t="s">
        <v>61</v>
      </c>
      <c r="B38" s="57">
        <v>0</v>
      </c>
      <c r="C38" s="9">
        <v>14</v>
      </c>
      <c r="D38" s="9">
        <f t="shared" si="0"/>
        <v>0</v>
      </c>
      <c r="E38" s="4"/>
      <c r="G38" t="s">
        <v>104</v>
      </c>
      <c r="H38" s="1">
        <v>413500</v>
      </c>
    </row>
    <row r="39" spans="1:11" x14ac:dyDescent="0.25">
      <c r="A39" s="2" t="s">
        <v>3</v>
      </c>
      <c r="B39" s="57">
        <v>201500</v>
      </c>
      <c r="C39" s="12">
        <v>2.66</v>
      </c>
      <c r="D39" s="9">
        <f t="shared" si="0"/>
        <v>535990</v>
      </c>
      <c r="E39" s="5"/>
      <c r="G39" t="s">
        <v>138</v>
      </c>
      <c r="H39" s="1">
        <v>1402000</v>
      </c>
    </row>
    <row r="40" spans="1:11" x14ac:dyDescent="0.25">
      <c r="A40" s="2" t="s">
        <v>10</v>
      </c>
      <c r="B40" s="57">
        <v>42</v>
      </c>
      <c r="C40" s="9">
        <v>466</v>
      </c>
      <c r="D40" s="9">
        <f t="shared" si="0"/>
        <v>19572</v>
      </c>
      <c r="E40" s="4"/>
      <c r="G40" t="s">
        <v>139</v>
      </c>
      <c r="H40" s="63">
        <v>46200</v>
      </c>
    </row>
    <row r="41" spans="1:11" x14ac:dyDescent="0.25">
      <c r="A41" s="2" t="s">
        <v>62</v>
      </c>
      <c r="B41" s="57">
        <v>12700</v>
      </c>
      <c r="C41" s="9">
        <v>24.68</v>
      </c>
      <c r="D41" s="9">
        <f t="shared" si="0"/>
        <v>313436</v>
      </c>
      <c r="E41" s="4"/>
      <c r="G41" t="s">
        <v>140</v>
      </c>
      <c r="H41" s="6">
        <v>75000</v>
      </c>
    </row>
    <row r="42" spans="1:11" x14ac:dyDescent="0.25">
      <c r="A42" s="2" t="s">
        <v>28</v>
      </c>
      <c r="B42" s="57">
        <v>4000</v>
      </c>
      <c r="C42" s="12">
        <v>12.2</v>
      </c>
      <c r="D42" s="9">
        <f t="shared" si="0"/>
        <v>48800</v>
      </c>
      <c r="E42" s="4"/>
      <c r="G42" t="s">
        <v>141</v>
      </c>
      <c r="H42" s="6">
        <v>150000</v>
      </c>
    </row>
    <row r="43" spans="1:11" x14ac:dyDescent="0.25">
      <c r="A43" s="2" t="s">
        <v>25</v>
      </c>
      <c r="B43" s="57">
        <v>1000</v>
      </c>
      <c r="C43" s="9">
        <v>26</v>
      </c>
      <c r="D43" s="9">
        <f t="shared" si="0"/>
        <v>26000</v>
      </c>
      <c r="E43" s="4"/>
      <c r="G43" t="s">
        <v>142</v>
      </c>
      <c r="H43" s="1">
        <v>250000</v>
      </c>
    </row>
    <row r="44" spans="1:11" x14ac:dyDescent="0.25">
      <c r="A44" s="2" t="s">
        <v>63</v>
      </c>
      <c r="B44" s="57">
        <v>400</v>
      </c>
      <c r="C44" s="12">
        <v>14</v>
      </c>
      <c r="D44" s="9">
        <f t="shared" si="0"/>
        <v>5600</v>
      </c>
      <c r="E44" s="4"/>
      <c r="G44" t="s">
        <v>144</v>
      </c>
      <c r="H44" s="62">
        <v>4428162</v>
      </c>
    </row>
    <row r="45" spans="1:11" x14ac:dyDescent="0.25">
      <c r="A45" s="2" t="s">
        <v>29</v>
      </c>
      <c r="B45" s="57">
        <v>2200</v>
      </c>
      <c r="C45" s="12">
        <v>16.8</v>
      </c>
      <c r="D45" s="9">
        <f t="shared" si="0"/>
        <v>36960</v>
      </c>
      <c r="F45" s="48">
        <v>45365</v>
      </c>
      <c r="G45" t="s">
        <v>161</v>
      </c>
      <c r="H45" s="1">
        <v>4111000</v>
      </c>
    </row>
    <row r="46" spans="1:11" x14ac:dyDescent="0.25">
      <c r="A46" s="2" t="s">
        <v>64</v>
      </c>
      <c r="B46" s="57">
        <v>1300</v>
      </c>
      <c r="C46" s="11">
        <v>13.9</v>
      </c>
      <c r="D46" s="9">
        <f t="shared" si="0"/>
        <v>18070</v>
      </c>
      <c r="G46" t="s">
        <v>144</v>
      </c>
      <c r="H46" s="68">
        <f>H44-H45</f>
        <v>317162</v>
      </c>
    </row>
    <row r="47" spans="1:11" x14ac:dyDescent="0.25">
      <c r="A47" s="2" t="s">
        <v>65</v>
      </c>
      <c r="B47" s="57">
        <v>8</v>
      </c>
      <c r="C47" s="12">
        <v>4700</v>
      </c>
      <c r="D47" s="9">
        <f t="shared" si="0"/>
        <v>37600</v>
      </c>
      <c r="G47" s="45"/>
      <c r="H47" s="62"/>
    </row>
    <row r="48" spans="1:11" x14ac:dyDescent="0.25">
      <c r="A48" s="2" t="s">
        <v>44</v>
      </c>
      <c r="B48" s="9">
        <v>0</v>
      </c>
      <c r="C48" s="11">
        <v>640</v>
      </c>
      <c r="D48" s="9">
        <f t="shared" si="0"/>
        <v>0</v>
      </c>
    </row>
    <row r="49" spans="1:8" x14ac:dyDescent="0.25">
      <c r="A49" s="2" t="s">
        <v>45</v>
      </c>
      <c r="B49" s="9">
        <v>0</v>
      </c>
      <c r="C49" s="11">
        <v>1280</v>
      </c>
      <c r="D49" s="9">
        <f t="shared" si="0"/>
        <v>0</v>
      </c>
    </row>
    <row r="50" spans="1:8" x14ac:dyDescent="0.25">
      <c r="A50" s="2" t="s">
        <v>47</v>
      </c>
      <c r="B50" s="9">
        <v>0</v>
      </c>
      <c r="C50" s="11">
        <v>400</v>
      </c>
      <c r="D50" s="9">
        <f t="shared" si="0"/>
        <v>0</v>
      </c>
    </row>
    <row r="51" spans="1:8" x14ac:dyDescent="0.25">
      <c r="A51" s="2" t="s">
        <v>66</v>
      </c>
      <c r="B51" s="57">
        <v>7800</v>
      </c>
      <c r="C51" s="12">
        <v>12</v>
      </c>
      <c r="D51" s="9">
        <f t="shared" si="0"/>
        <v>93600</v>
      </c>
    </row>
    <row r="52" spans="1:8" x14ac:dyDescent="0.25">
      <c r="A52" s="2" t="s">
        <v>13</v>
      </c>
      <c r="B52" s="57">
        <v>2500</v>
      </c>
      <c r="C52" s="11">
        <v>18.079999999999998</v>
      </c>
      <c r="D52" s="9">
        <f t="shared" si="0"/>
        <v>45199.999999999993</v>
      </c>
    </row>
    <row r="53" spans="1:8" x14ac:dyDescent="0.25">
      <c r="A53" s="2" t="s">
        <v>35</v>
      </c>
      <c r="B53" s="57">
        <v>5000</v>
      </c>
      <c r="C53" s="11">
        <v>26</v>
      </c>
      <c r="D53" s="9">
        <f t="shared" si="0"/>
        <v>130000</v>
      </c>
      <c r="H53" s="3"/>
    </row>
    <row r="54" spans="1:8" x14ac:dyDescent="0.25">
      <c r="A54" s="2" t="s">
        <v>67</v>
      </c>
      <c r="B54" s="57">
        <v>0</v>
      </c>
      <c r="C54" s="9">
        <v>19.5</v>
      </c>
      <c r="D54" s="9">
        <f t="shared" si="0"/>
        <v>0</v>
      </c>
      <c r="H54" s="7"/>
    </row>
    <row r="55" spans="1:8" x14ac:dyDescent="0.25">
      <c r="A55" s="2" t="s">
        <v>11</v>
      </c>
      <c r="B55" s="57">
        <v>50000</v>
      </c>
      <c r="C55" s="12">
        <v>0.84</v>
      </c>
      <c r="D55" s="9">
        <f t="shared" si="0"/>
        <v>42000</v>
      </c>
    </row>
    <row r="56" spans="1:8" x14ac:dyDescent="0.25">
      <c r="A56" s="2" t="s">
        <v>68</v>
      </c>
      <c r="B56" s="57">
        <v>0</v>
      </c>
      <c r="C56" s="9">
        <v>13</v>
      </c>
      <c r="D56" s="9">
        <f t="shared" si="0"/>
        <v>0</v>
      </c>
    </row>
    <row r="57" spans="1:8" x14ac:dyDescent="0.25">
      <c r="A57" s="2" t="s">
        <v>21</v>
      </c>
      <c r="B57" s="57">
        <v>0</v>
      </c>
      <c r="C57" s="9">
        <v>6500</v>
      </c>
      <c r="D57" s="9">
        <f t="shared" si="0"/>
        <v>0</v>
      </c>
    </row>
    <row r="58" spans="1:8" x14ac:dyDescent="0.25">
      <c r="A58" s="2" t="s">
        <v>32</v>
      </c>
      <c r="B58" s="58">
        <v>30000</v>
      </c>
      <c r="C58" s="15">
        <v>4.5999999999999996</v>
      </c>
      <c r="D58" s="9">
        <f t="shared" si="0"/>
        <v>138000</v>
      </c>
    </row>
    <row r="59" spans="1:8" x14ac:dyDescent="0.25">
      <c r="A59" s="2" t="s">
        <v>8</v>
      </c>
      <c r="B59" s="57">
        <v>400</v>
      </c>
      <c r="C59" s="9">
        <v>13</v>
      </c>
      <c r="D59" s="9">
        <f t="shared" si="0"/>
        <v>5200</v>
      </c>
    </row>
    <row r="60" spans="1:8" ht="15.75" thickBot="1" x14ac:dyDescent="0.3">
      <c r="A60" s="2" t="s">
        <v>6</v>
      </c>
      <c r="B60" s="59">
        <v>8200</v>
      </c>
      <c r="C60" s="16">
        <v>9.4</v>
      </c>
      <c r="D60" s="10">
        <f t="shared" si="0"/>
        <v>77080</v>
      </c>
    </row>
    <row r="61" spans="1:8" ht="15.75" thickBot="1" x14ac:dyDescent="0.3">
      <c r="A61" s="4"/>
      <c r="C61" s="34" t="s">
        <v>26</v>
      </c>
      <c r="D61" s="35">
        <f>SUM(D2:D60)</f>
        <v>2959261.6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A0B5-0F35-405D-A567-0AD82486E0BD}">
  <dimension ref="B1:X63"/>
  <sheetViews>
    <sheetView topLeftCell="K1" zoomScale="118" zoomScaleNormal="118" workbookViewId="0">
      <selection activeCell="P63" sqref="P63:R63"/>
    </sheetView>
  </sheetViews>
  <sheetFormatPr baseColWidth="10" defaultRowHeight="15" x14ac:dyDescent="0.25"/>
  <cols>
    <col min="7" max="7" width="14.42578125" bestFit="1" customWidth="1"/>
    <col min="9" max="9" width="14.5703125" bestFit="1" customWidth="1"/>
    <col min="14" max="14" width="13.42578125" bestFit="1" customWidth="1"/>
    <col min="19" max="19" width="13.42578125" bestFit="1" customWidth="1"/>
    <col min="24" max="24" width="13.42578125" bestFit="1" customWidth="1"/>
  </cols>
  <sheetData>
    <row r="1" spans="2:24" ht="15.75" thickBot="1" x14ac:dyDescent="0.3">
      <c r="F1" s="48">
        <v>45369</v>
      </c>
      <c r="G1" s="48" t="s">
        <v>166</v>
      </c>
      <c r="L1" s="48">
        <v>45376</v>
      </c>
      <c r="M1" t="s">
        <v>167</v>
      </c>
      <c r="Q1" s="48">
        <v>45377</v>
      </c>
    </row>
    <row r="2" spans="2:24" x14ac:dyDescent="0.25">
      <c r="F2" s="71" t="s">
        <v>39</v>
      </c>
      <c r="G2" s="72"/>
      <c r="H2" s="73" t="s">
        <v>40</v>
      </c>
      <c r="I2" s="72"/>
      <c r="K2" s="71" t="s">
        <v>39</v>
      </c>
      <c r="L2" s="72"/>
      <c r="M2" s="73" t="s">
        <v>40</v>
      </c>
      <c r="N2" s="72"/>
      <c r="P2" s="71" t="s">
        <v>39</v>
      </c>
      <c r="Q2" s="72"/>
      <c r="R2" s="73" t="s">
        <v>40</v>
      </c>
      <c r="S2" s="72"/>
      <c r="U2" s="71" t="s">
        <v>39</v>
      </c>
      <c r="V2" s="72"/>
      <c r="W2" s="73" t="s">
        <v>40</v>
      </c>
      <c r="X2" s="72"/>
    </row>
    <row r="3" spans="2:24" x14ac:dyDescent="0.25">
      <c r="B3" s="44" t="s">
        <v>96</v>
      </c>
      <c r="F3" s="28" t="s">
        <v>36</v>
      </c>
      <c r="G3" s="18" t="s">
        <v>37</v>
      </c>
      <c r="H3" s="17" t="s">
        <v>36</v>
      </c>
      <c r="I3" s="29" t="s">
        <v>38</v>
      </c>
      <c r="K3" s="28" t="s">
        <v>36</v>
      </c>
      <c r="L3" s="18" t="s">
        <v>37</v>
      </c>
      <c r="M3" s="17" t="s">
        <v>36</v>
      </c>
      <c r="N3" s="29" t="s">
        <v>38</v>
      </c>
      <c r="P3" s="28"/>
      <c r="Q3" s="18"/>
      <c r="R3" s="17"/>
      <c r="S3" s="29"/>
      <c r="U3" s="28" t="s">
        <v>36</v>
      </c>
      <c r="V3" s="18" t="s">
        <v>37</v>
      </c>
      <c r="W3" s="17" t="s">
        <v>36</v>
      </c>
      <c r="X3" s="29" t="s">
        <v>38</v>
      </c>
    </row>
    <row r="4" spans="2:24" x14ac:dyDescent="0.25">
      <c r="B4" s="45" t="s">
        <v>97</v>
      </c>
      <c r="F4" s="30" t="s">
        <v>70</v>
      </c>
      <c r="G4" s="23">
        <v>185000</v>
      </c>
      <c r="H4" s="41" t="s">
        <v>76</v>
      </c>
      <c r="I4" s="42">
        <v>918000</v>
      </c>
      <c r="K4" s="30" t="s">
        <v>70</v>
      </c>
      <c r="L4" s="23">
        <v>182000</v>
      </c>
      <c r="M4" s="41" t="s">
        <v>76</v>
      </c>
      <c r="N4" s="42">
        <v>1937700</v>
      </c>
      <c r="P4" s="30" t="s">
        <v>70</v>
      </c>
      <c r="Q4" s="23">
        <v>182000</v>
      </c>
      <c r="R4" s="19" t="s">
        <v>76</v>
      </c>
      <c r="S4" s="31">
        <v>1223400</v>
      </c>
      <c r="U4" s="30"/>
      <c r="V4" s="23"/>
      <c r="W4" s="19"/>
      <c r="X4" s="31"/>
    </row>
    <row r="5" spans="2:24" x14ac:dyDescent="0.25">
      <c r="B5" s="64" t="s">
        <v>153</v>
      </c>
      <c r="F5" s="30" t="s">
        <v>71</v>
      </c>
      <c r="G5" s="23">
        <v>255000</v>
      </c>
      <c r="H5" s="19" t="s">
        <v>77</v>
      </c>
      <c r="I5" s="31">
        <v>42800</v>
      </c>
      <c r="K5" s="30" t="s">
        <v>72</v>
      </c>
      <c r="L5" s="23">
        <v>12500</v>
      </c>
      <c r="M5" s="19" t="s">
        <v>155</v>
      </c>
      <c r="N5" s="31">
        <v>75000</v>
      </c>
      <c r="P5" s="30" t="s">
        <v>169</v>
      </c>
      <c r="Q5" s="23">
        <v>108000</v>
      </c>
      <c r="R5" s="19" t="s">
        <v>120</v>
      </c>
      <c r="S5" s="31">
        <v>70000</v>
      </c>
      <c r="U5" s="30"/>
      <c r="V5" s="23"/>
      <c r="W5" s="19"/>
      <c r="X5" s="31"/>
    </row>
    <row r="6" spans="2:24" x14ac:dyDescent="0.25">
      <c r="F6" s="30" t="s">
        <v>72</v>
      </c>
      <c r="G6" s="23">
        <v>10000</v>
      </c>
      <c r="H6" s="19" t="s">
        <v>78</v>
      </c>
      <c r="I6" s="31">
        <v>32500</v>
      </c>
      <c r="K6" s="30" t="s">
        <v>74</v>
      </c>
      <c r="L6" s="23">
        <v>25000</v>
      </c>
      <c r="M6" s="19"/>
      <c r="N6" s="31"/>
      <c r="P6" s="30" t="s">
        <v>72</v>
      </c>
      <c r="Q6" s="23">
        <v>10000</v>
      </c>
      <c r="R6" s="19"/>
      <c r="S6" s="31"/>
      <c r="U6" s="30"/>
      <c r="V6" s="23"/>
      <c r="W6" s="19"/>
      <c r="X6" s="31"/>
    </row>
    <row r="7" spans="2:24" x14ac:dyDescent="0.25">
      <c r="B7" t="s">
        <v>98</v>
      </c>
      <c r="F7" s="30" t="s">
        <v>73</v>
      </c>
      <c r="G7" s="23">
        <v>50000</v>
      </c>
      <c r="H7" s="19" t="s">
        <v>79</v>
      </c>
      <c r="I7" s="31">
        <v>28200</v>
      </c>
      <c r="K7" s="30" t="s">
        <v>162</v>
      </c>
      <c r="L7" s="23">
        <v>10000</v>
      </c>
      <c r="M7" s="19"/>
      <c r="N7" s="31"/>
      <c r="P7" s="30" t="s">
        <v>74</v>
      </c>
      <c r="Q7" s="23">
        <v>42000</v>
      </c>
      <c r="R7" s="19"/>
      <c r="S7" s="31"/>
      <c r="U7" s="30"/>
      <c r="V7" s="23"/>
      <c r="W7" s="19"/>
      <c r="X7" s="31"/>
    </row>
    <row r="8" spans="2:24" x14ac:dyDescent="0.25">
      <c r="B8">
        <v>166000</v>
      </c>
      <c r="C8" t="s">
        <v>108</v>
      </c>
      <c r="F8" s="30" t="s">
        <v>74</v>
      </c>
      <c r="G8" s="23">
        <v>20000</v>
      </c>
      <c r="H8" s="19" t="s">
        <v>80</v>
      </c>
      <c r="I8" s="31">
        <v>82800</v>
      </c>
      <c r="K8" s="30" t="s">
        <v>71</v>
      </c>
      <c r="L8" s="23">
        <v>94100</v>
      </c>
      <c r="M8" s="19"/>
      <c r="N8" s="31"/>
      <c r="P8" s="30" t="s">
        <v>103</v>
      </c>
      <c r="Q8" s="23">
        <v>321500</v>
      </c>
      <c r="R8" s="19"/>
      <c r="S8" s="31"/>
      <c r="U8" s="30"/>
      <c r="V8" s="23"/>
      <c r="W8" s="19"/>
      <c r="X8" s="31"/>
    </row>
    <row r="9" spans="2:24" x14ac:dyDescent="0.25">
      <c r="B9">
        <v>2800</v>
      </c>
      <c r="C9" t="s">
        <v>102</v>
      </c>
      <c r="F9" s="30" t="s">
        <v>75</v>
      </c>
      <c r="G9" s="23">
        <v>30000</v>
      </c>
      <c r="H9" s="52" t="s">
        <v>124</v>
      </c>
      <c r="I9" s="53">
        <v>24400</v>
      </c>
      <c r="K9" s="30" t="s">
        <v>163</v>
      </c>
      <c r="L9" s="23">
        <v>15000</v>
      </c>
      <c r="M9" s="19"/>
      <c r="N9" s="31"/>
      <c r="P9" s="30"/>
      <c r="Q9" s="23"/>
      <c r="R9" s="19"/>
      <c r="S9" s="31"/>
      <c r="U9" s="30"/>
      <c r="V9" s="23"/>
      <c r="W9" s="19"/>
      <c r="X9" s="31"/>
    </row>
    <row r="10" spans="2:24" x14ac:dyDescent="0.25">
      <c r="B10">
        <v>2000</v>
      </c>
      <c r="C10" t="s">
        <v>109</v>
      </c>
      <c r="F10" s="30" t="s">
        <v>88</v>
      </c>
      <c r="G10" s="23">
        <v>40000</v>
      </c>
      <c r="H10" s="41" t="s">
        <v>82</v>
      </c>
      <c r="I10" s="42">
        <v>718000</v>
      </c>
      <c r="K10" s="30" t="s">
        <v>164</v>
      </c>
      <c r="L10" s="23">
        <v>140000</v>
      </c>
      <c r="M10" s="19"/>
      <c r="N10" s="31"/>
      <c r="P10" s="30"/>
      <c r="Q10" s="23"/>
      <c r="R10" s="19"/>
      <c r="S10" s="31"/>
      <c r="U10" s="30"/>
      <c r="V10" s="23"/>
      <c r="W10" s="19"/>
      <c r="X10" s="31"/>
    </row>
    <row r="11" spans="2:24" x14ac:dyDescent="0.25">
      <c r="F11" s="30" t="s">
        <v>81</v>
      </c>
      <c r="G11" s="23">
        <v>6000</v>
      </c>
      <c r="H11" s="52" t="s">
        <v>91</v>
      </c>
      <c r="I11" s="53">
        <v>112000</v>
      </c>
      <c r="K11" s="30" t="s">
        <v>165</v>
      </c>
      <c r="L11" s="23">
        <v>138000</v>
      </c>
      <c r="M11" s="19"/>
      <c r="N11" s="31"/>
      <c r="P11" s="30"/>
      <c r="Q11" s="23"/>
      <c r="R11" s="19"/>
      <c r="S11" s="31"/>
      <c r="U11" s="30"/>
      <c r="V11" s="23"/>
      <c r="W11" s="19"/>
      <c r="X11" s="31"/>
    </row>
    <row r="12" spans="2:24" x14ac:dyDescent="0.25">
      <c r="F12" s="30" t="s">
        <v>70</v>
      </c>
      <c r="G12" s="23">
        <v>185000</v>
      </c>
      <c r="H12" s="19" t="s">
        <v>83</v>
      </c>
      <c r="I12" s="31">
        <v>20000</v>
      </c>
      <c r="K12" s="30" t="s">
        <v>87</v>
      </c>
      <c r="L12" s="23">
        <v>66000</v>
      </c>
      <c r="M12" s="19"/>
      <c r="N12" s="31"/>
      <c r="P12" s="30"/>
      <c r="Q12" s="23"/>
      <c r="R12" s="19"/>
      <c r="S12" s="31"/>
      <c r="U12" s="30"/>
      <c r="V12" s="23"/>
      <c r="W12" s="19"/>
      <c r="X12" s="31"/>
    </row>
    <row r="13" spans="2:24" x14ac:dyDescent="0.25">
      <c r="F13" s="30" t="s">
        <v>84</v>
      </c>
      <c r="G13" s="23">
        <v>27000</v>
      </c>
      <c r="H13" s="19" t="s">
        <v>86</v>
      </c>
      <c r="I13" s="31">
        <v>24000</v>
      </c>
      <c r="K13" s="30" t="s">
        <v>168</v>
      </c>
      <c r="L13" s="23">
        <v>106700</v>
      </c>
      <c r="M13" s="19"/>
      <c r="N13" s="31"/>
      <c r="P13" s="30"/>
      <c r="Q13" s="23"/>
      <c r="R13" s="19"/>
      <c r="S13" s="31"/>
      <c r="U13" s="30"/>
      <c r="V13" s="23"/>
      <c r="W13" s="19"/>
      <c r="X13" s="31"/>
    </row>
    <row r="14" spans="2:24" x14ac:dyDescent="0.25">
      <c r="F14" s="30" t="s">
        <v>85</v>
      </c>
      <c r="G14" s="23">
        <v>72000</v>
      </c>
      <c r="H14" s="19" t="s">
        <v>82</v>
      </c>
      <c r="I14" s="43">
        <v>550000</v>
      </c>
      <c r="K14" s="30"/>
      <c r="L14" s="23"/>
      <c r="M14" s="19"/>
      <c r="N14" s="31"/>
      <c r="P14" s="30"/>
      <c r="Q14" s="23"/>
      <c r="R14" s="19"/>
      <c r="S14" s="31"/>
      <c r="U14" s="30"/>
      <c r="V14" s="23"/>
      <c r="W14" s="19"/>
      <c r="X14" s="31"/>
    </row>
    <row r="15" spans="2:24" x14ac:dyDescent="0.25">
      <c r="B15" t="s">
        <v>128</v>
      </c>
      <c r="C15" s="1">
        <v>343200</v>
      </c>
      <c r="D15" s="48">
        <v>45374</v>
      </c>
      <c r="E15" s="48"/>
      <c r="F15" s="30" t="s">
        <v>72</v>
      </c>
      <c r="G15" s="23">
        <v>12000</v>
      </c>
      <c r="H15" s="19" t="s">
        <v>79</v>
      </c>
      <c r="I15" s="31">
        <v>24000</v>
      </c>
      <c r="K15" s="30"/>
      <c r="L15" s="23"/>
      <c r="M15" s="19"/>
      <c r="N15" s="31"/>
      <c r="P15" s="30"/>
      <c r="Q15" s="23"/>
      <c r="R15" s="19"/>
      <c r="S15" s="31"/>
      <c r="U15" s="30"/>
      <c r="V15" s="23"/>
      <c r="W15" s="19"/>
      <c r="X15" s="31"/>
    </row>
    <row r="16" spans="2:24" x14ac:dyDescent="0.25">
      <c r="B16" t="s">
        <v>105</v>
      </c>
      <c r="F16" s="30" t="s">
        <v>87</v>
      </c>
      <c r="G16" s="23">
        <v>79200</v>
      </c>
      <c r="H16" s="52" t="s">
        <v>92</v>
      </c>
      <c r="I16" s="53">
        <v>60000</v>
      </c>
      <c r="K16" s="30"/>
      <c r="L16" s="23"/>
      <c r="M16" s="19"/>
      <c r="N16" s="31"/>
      <c r="P16" s="30"/>
      <c r="Q16" s="23"/>
      <c r="R16" s="19"/>
      <c r="S16" s="31"/>
      <c r="U16" s="30"/>
      <c r="V16" s="23"/>
      <c r="W16" s="19"/>
      <c r="X16" s="31"/>
    </row>
    <row r="17" spans="2:24" x14ac:dyDescent="0.25">
      <c r="F17" s="30" t="s">
        <v>89</v>
      </c>
      <c r="G17" s="23">
        <v>40000</v>
      </c>
      <c r="H17" s="19" t="s">
        <v>94</v>
      </c>
      <c r="I17" s="31">
        <v>30000</v>
      </c>
      <c r="K17" s="30"/>
      <c r="L17" s="23"/>
      <c r="M17" s="19"/>
      <c r="N17" s="31"/>
      <c r="P17" s="30"/>
      <c r="Q17" s="23"/>
      <c r="R17" s="19"/>
      <c r="S17" s="31"/>
      <c r="U17" s="30"/>
      <c r="V17" s="23"/>
      <c r="W17" s="19"/>
      <c r="X17" s="31"/>
    </row>
    <row r="18" spans="2:24" x14ac:dyDescent="0.25">
      <c r="B18" t="s">
        <v>107</v>
      </c>
      <c r="F18" s="30" t="s">
        <v>90</v>
      </c>
      <c r="G18" s="23">
        <v>43000</v>
      </c>
      <c r="H18" s="41" t="s">
        <v>95</v>
      </c>
      <c r="I18" s="42">
        <v>500000</v>
      </c>
      <c r="K18" s="30"/>
      <c r="L18" s="23"/>
      <c r="M18" s="19"/>
      <c r="N18" s="31"/>
      <c r="P18" s="30"/>
      <c r="Q18" s="23"/>
      <c r="R18" s="19"/>
      <c r="S18" s="31"/>
      <c r="U18" s="30"/>
      <c r="V18" s="23"/>
      <c r="W18" s="19"/>
      <c r="X18" s="31"/>
    </row>
    <row r="19" spans="2:24" x14ac:dyDescent="0.25">
      <c r="B19" t="s">
        <v>150</v>
      </c>
      <c r="F19" s="30" t="s">
        <v>72</v>
      </c>
      <c r="G19" s="23">
        <v>10000</v>
      </c>
      <c r="H19" s="19" t="s">
        <v>101</v>
      </c>
      <c r="I19" s="46">
        <v>100000</v>
      </c>
      <c r="K19" s="30"/>
      <c r="L19" s="23"/>
      <c r="M19" s="19"/>
      <c r="N19" s="31"/>
      <c r="P19" s="30"/>
      <c r="Q19" s="23"/>
      <c r="R19" s="19"/>
      <c r="S19" s="31"/>
      <c r="U19" s="30"/>
      <c r="V19" s="23"/>
      <c r="W19" s="19"/>
      <c r="X19" s="31"/>
    </row>
    <row r="20" spans="2:24" x14ac:dyDescent="0.25">
      <c r="B20" t="s">
        <v>151</v>
      </c>
      <c r="F20" s="30" t="s">
        <v>93</v>
      </c>
      <c r="G20" s="23">
        <v>12300</v>
      </c>
      <c r="H20" s="19" t="s">
        <v>100</v>
      </c>
      <c r="I20" s="31">
        <v>156000</v>
      </c>
      <c r="K20" s="30"/>
      <c r="L20" s="23"/>
      <c r="M20" s="19"/>
      <c r="N20" s="31"/>
      <c r="P20" s="30"/>
      <c r="Q20" s="23"/>
      <c r="R20" s="19"/>
      <c r="S20" s="31"/>
      <c r="U20" s="30"/>
      <c r="V20" s="23"/>
      <c r="W20" s="19"/>
      <c r="X20" s="31"/>
    </row>
    <row r="21" spans="2:24" x14ac:dyDescent="0.25">
      <c r="B21" t="s">
        <v>152</v>
      </c>
      <c r="D21" s="48">
        <v>45374</v>
      </c>
      <c r="F21" s="30" t="s">
        <v>73</v>
      </c>
      <c r="G21" s="23">
        <v>9000</v>
      </c>
      <c r="H21" s="19" t="s">
        <v>82</v>
      </c>
      <c r="I21" s="31">
        <v>487700</v>
      </c>
      <c r="K21" s="30"/>
      <c r="L21" s="23"/>
      <c r="M21" s="19"/>
      <c r="N21" s="31"/>
      <c r="P21" s="30"/>
      <c r="Q21" s="23"/>
      <c r="R21" s="19"/>
      <c r="S21" s="31"/>
      <c r="U21" s="30"/>
      <c r="V21" s="23"/>
      <c r="W21" s="19"/>
      <c r="X21" s="31"/>
    </row>
    <row r="22" spans="2:24" x14ac:dyDescent="0.25">
      <c r="F22" s="30" t="s">
        <v>99</v>
      </c>
      <c r="G22" s="23">
        <v>6000</v>
      </c>
      <c r="H22" s="19" t="s">
        <v>106</v>
      </c>
      <c r="I22" s="31">
        <v>798200</v>
      </c>
      <c r="K22" s="30"/>
      <c r="L22" s="23"/>
      <c r="M22" s="19"/>
      <c r="N22" s="31"/>
      <c r="P22" s="30"/>
      <c r="Q22" s="23"/>
      <c r="R22" s="19"/>
      <c r="S22" s="31"/>
      <c r="U22" s="30"/>
      <c r="V22" s="23"/>
      <c r="W22" s="19"/>
      <c r="X22" s="31"/>
    </row>
    <row r="23" spans="2:24" x14ac:dyDescent="0.25">
      <c r="F23" s="30" t="s">
        <v>103</v>
      </c>
      <c r="G23" s="23">
        <v>2007500</v>
      </c>
      <c r="H23" s="19" t="s">
        <v>77</v>
      </c>
      <c r="I23" s="31">
        <v>44800</v>
      </c>
      <c r="K23" s="30"/>
      <c r="L23" s="23"/>
      <c r="M23" s="19"/>
      <c r="N23" s="31"/>
      <c r="P23" s="30"/>
      <c r="Q23" s="23"/>
      <c r="R23" s="19"/>
      <c r="S23" s="31"/>
      <c r="U23" s="30"/>
      <c r="V23" s="23"/>
      <c r="W23" s="19"/>
      <c r="X23" s="31"/>
    </row>
    <row r="24" spans="2:24" x14ac:dyDescent="0.25">
      <c r="F24" s="30" t="s">
        <v>104</v>
      </c>
      <c r="G24" s="23">
        <v>623300</v>
      </c>
      <c r="H24" s="52" t="s">
        <v>124</v>
      </c>
      <c r="I24" s="53">
        <v>30000</v>
      </c>
      <c r="K24" s="30"/>
      <c r="L24" s="23"/>
      <c r="M24" s="19"/>
      <c r="N24" s="31"/>
      <c r="P24" s="30"/>
      <c r="Q24" s="23"/>
      <c r="R24" s="19"/>
      <c r="S24" s="31"/>
      <c r="U24" s="30"/>
      <c r="V24" s="23"/>
      <c r="W24" s="19"/>
      <c r="X24" s="31"/>
    </row>
    <row r="25" spans="2:24" x14ac:dyDescent="0.25">
      <c r="F25" s="30" t="s">
        <v>81</v>
      </c>
      <c r="G25" s="23">
        <v>2000</v>
      </c>
      <c r="H25" s="52" t="s">
        <v>92</v>
      </c>
      <c r="I25" s="53">
        <v>130000</v>
      </c>
      <c r="K25" s="30"/>
      <c r="L25" s="23"/>
      <c r="M25" s="19"/>
      <c r="N25" s="31"/>
      <c r="P25" s="30"/>
      <c r="Q25" s="23"/>
      <c r="R25" s="19"/>
      <c r="S25" s="31"/>
      <c r="U25" s="30"/>
      <c r="V25" s="23"/>
      <c r="W25" s="19"/>
      <c r="X25" s="31"/>
    </row>
    <row r="26" spans="2:24" x14ac:dyDescent="0.25">
      <c r="F26" s="30" t="s">
        <v>111</v>
      </c>
      <c r="G26" s="23">
        <v>185000</v>
      </c>
      <c r="H26" s="19" t="s">
        <v>110</v>
      </c>
      <c r="I26" s="31">
        <v>798200</v>
      </c>
      <c r="K26" s="30"/>
      <c r="L26" s="23"/>
      <c r="M26" s="19"/>
      <c r="N26" s="31"/>
      <c r="P26" s="30"/>
      <c r="Q26" s="23"/>
      <c r="R26" s="19"/>
      <c r="S26" s="31"/>
      <c r="U26" s="30"/>
      <c r="V26" s="23"/>
      <c r="W26" s="19"/>
      <c r="X26" s="31"/>
    </row>
    <row r="27" spans="2:24" x14ac:dyDescent="0.25">
      <c r="F27" s="30" t="s">
        <v>112</v>
      </c>
      <c r="G27" s="23">
        <v>104000</v>
      </c>
      <c r="H27" s="19" t="s">
        <v>82</v>
      </c>
      <c r="I27" s="31">
        <v>410000</v>
      </c>
      <c r="K27" s="30"/>
      <c r="L27" s="23"/>
      <c r="M27" s="19"/>
      <c r="N27" s="31"/>
      <c r="P27" s="30"/>
      <c r="Q27" s="23"/>
      <c r="R27" s="19"/>
      <c r="S27" s="31"/>
      <c r="U27" s="30"/>
      <c r="V27" s="23"/>
      <c r="W27" s="19"/>
      <c r="X27" s="31"/>
    </row>
    <row r="28" spans="2:24" x14ac:dyDescent="0.25">
      <c r="F28" s="30" t="s">
        <v>113</v>
      </c>
      <c r="G28" s="23">
        <v>16000</v>
      </c>
      <c r="H28" s="47" t="s">
        <v>77</v>
      </c>
      <c r="I28" s="43">
        <v>35400</v>
      </c>
      <c r="K28" s="30"/>
      <c r="L28" s="23"/>
      <c r="M28" s="19"/>
      <c r="N28" s="31"/>
      <c r="P28" s="30"/>
      <c r="Q28" s="23"/>
      <c r="R28" s="19"/>
      <c r="S28" s="31"/>
      <c r="U28" s="30"/>
      <c r="V28" s="23"/>
      <c r="W28" s="19"/>
      <c r="X28" s="31"/>
    </row>
    <row r="29" spans="2:24" x14ac:dyDescent="0.25">
      <c r="F29" s="30" t="s">
        <v>114</v>
      </c>
      <c r="G29" s="23">
        <v>6000</v>
      </c>
      <c r="H29" s="19" t="s">
        <v>120</v>
      </c>
      <c r="I29" s="31">
        <v>75600</v>
      </c>
      <c r="K29" s="30"/>
      <c r="L29" s="23"/>
      <c r="M29" s="19"/>
      <c r="N29" s="31"/>
      <c r="P29" s="30"/>
      <c r="Q29" s="23"/>
      <c r="R29" s="19"/>
      <c r="S29" s="31"/>
      <c r="U29" s="30"/>
      <c r="V29" s="23"/>
      <c r="W29" s="19"/>
      <c r="X29" s="31"/>
    </row>
    <row r="30" spans="2:24" x14ac:dyDescent="0.25">
      <c r="F30" s="30" t="s">
        <v>115</v>
      </c>
      <c r="G30" s="23">
        <v>916300</v>
      </c>
      <c r="H30" s="47" t="s">
        <v>79</v>
      </c>
      <c r="I30" s="43">
        <v>37200</v>
      </c>
      <c r="K30" s="30"/>
      <c r="L30" s="23"/>
      <c r="M30" s="19"/>
      <c r="N30" s="31"/>
      <c r="P30" s="30"/>
      <c r="Q30" s="23"/>
      <c r="R30" s="19"/>
      <c r="S30" s="31"/>
      <c r="U30" s="30"/>
      <c r="V30" s="23"/>
      <c r="W30" s="19"/>
      <c r="X30" s="31"/>
    </row>
    <row r="31" spans="2:24" x14ac:dyDescent="0.25">
      <c r="F31" s="30" t="s">
        <v>116</v>
      </c>
      <c r="G31" s="23">
        <v>115000</v>
      </c>
      <c r="H31" s="47" t="s">
        <v>77</v>
      </c>
      <c r="I31" s="43">
        <v>21800</v>
      </c>
      <c r="K31" s="30"/>
      <c r="L31" s="23"/>
      <c r="M31" s="19"/>
      <c r="N31" s="31"/>
      <c r="P31" s="30"/>
      <c r="Q31" s="23"/>
      <c r="R31" s="19"/>
      <c r="S31" s="31"/>
      <c r="U31" s="30"/>
      <c r="V31" s="23"/>
      <c r="W31" s="19"/>
      <c r="X31" s="31"/>
    </row>
    <row r="32" spans="2:24" x14ac:dyDescent="0.25">
      <c r="F32" s="30" t="s">
        <v>71</v>
      </c>
      <c r="G32" s="23">
        <v>170000</v>
      </c>
      <c r="H32" s="47" t="s">
        <v>125</v>
      </c>
      <c r="I32" s="43">
        <v>48400</v>
      </c>
      <c r="K32" s="30"/>
      <c r="L32" s="23"/>
      <c r="M32" s="19"/>
      <c r="N32" s="31"/>
      <c r="P32" s="30"/>
      <c r="Q32" s="23"/>
      <c r="R32" s="19"/>
      <c r="S32" s="31"/>
      <c r="U32" s="30"/>
      <c r="V32" s="23"/>
      <c r="W32" s="19"/>
      <c r="X32" s="31"/>
    </row>
    <row r="33" spans="6:24" x14ac:dyDescent="0.25">
      <c r="F33" s="30" t="s">
        <v>117</v>
      </c>
      <c r="G33" s="23">
        <v>62000</v>
      </c>
      <c r="H33" s="19" t="s">
        <v>82</v>
      </c>
      <c r="I33" s="31">
        <v>315000</v>
      </c>
      <c r="K33" s="30"/>
      <c r="L33" s="23"/>
      <c r="M33" s="19"/>
      <c r="N33" s="31"/>
      <c r="P33" s="30"/>
      <c r="Q33" s="23"/>
      <c r="R33" s="19"/>
      <c r="S33" s="31"/>
      <c r="U33" s="30"/>
      <c r="V33" s="23"/>
      <c r="W33" s="19"/>
      <c r="X33" s="31"/>
    </row>
    <row r="34" spans="6:24" x14ac:dyDescent="0.25">
      <c r="F34" s="30" t="s">
        <v>72</v>
      </c>
      <c r="G34" s="23">
        <v>12000</v>
      </c>
      <c r="H34" s="19" t="s">
        <v>126</v>
      </c>
      <c r="I34" s="31">
        <v>1015000</v>
      </c>
      <c r="K34" s="30"/>
      <c r="L34" s="23"/>
      <c r="M34" s="19"/>
      <c r="N34" s="31"/>
      <c r="P34" s="30"/>
      <c r="Q34" s="23"/>
      <c r="R34" s="19"/>
      <c r="S34" s="31"/>
      <c r="U34" s="30"/>
      <c r="V34" s="23"/>
      <c r="W34" s="19"/>
      <c r="X34" s="31"/>
    </row>
    <row r="35" spans="6:24" x14ac:dyDescent="0.25">
      <c r="F35" s="30" t="s">
        <v>118</v>
      </c>
      <c r="G35" s="23">
        <v>8000</v>
      </c>
      <c r="H35" s="19" t="s">
        <v>79</v>
      </c>
      <c r="I35" s="31">
        <v>40000</v>
      </c>
      <c r="K35" s="30"/>
      <c r="L35" s="23"/>
      <c r="M35" s="19"/>
      <c r="N35" s="31"/>
      <c r="P35" s="30"/>
      <c r="Q35" s="23"/>
      <c r="R35" s="19"/>
      <c r="S35" s="31"/>
      <c r="U35" s="30"/>
      <c r="V35" s="23"/>
      <c r="W35" s="19"/>
      <c r="X35" s="31"/>
    </row>
    <row r="36" spans="6:24" x14ac:dyDescent="0.25">
      <c r="F36" s="30" t="s">
        <v>119</v>
      </c>
      <c r="G36" s="23">
        <v>4500</v>
      </c>
      <c r="H36" s="19" t="s">
        <v>120</v>
      </c>
      <c r="I36" s="31">
        <v>82000</v>
      </c>
      <c r="K36" s="30"/>
      <c r="L36" s="23"/>
      <c r="M36" s="19"/>
      <c r="N36" s="31"/>
      <c r="P36" s="30"/>
      <c r="Q36" s="23"/>
      <c r="R36" s="19"/>
      <c r="S36" s="31"/>
      <c r="U36" s="30"/>
      <c r="V36" s="23"/>
      <c r="W36" s="19"/>
      <c r="X36" s="31"/>
    </row>
    <row r="37" spans="6:24" x14ac:dyDescent="0.25">
      <c r="F37" s="65" t="s">
        <v>121</v>
      </c>
      <c r="G37" s="66">
        <v>605200</v>
      </c>
      <c r="H37" s="47" t="s">
        <v>135</v>
      </c>
      <c r="I37" s="43">
        <v>396300</v>
      </c>
      <c r="K37" s="30"/>
      <c r="L37" s="23"/>
      <c r="M37" s="19"/>
      <c r="N37" s="31"/>
      <c r="P37" s="30"/>
      <c r="Q37" s="23"/>
      <c r="R37" s="19"/>
      <c r="S37" s="31"/>
      <c r="U37" s="30"/>
      <c r="V37" s="23"/>
      <c r="W37" s="19"/>
      <c r="X37" s="31"/>
    </row>
    <row r="38" spans="6:24" x14ac:dyDescent="0.25">
      <c r="F38" s="30" t="s">
        <v>122</v>
      </c>
      <c r="G38" s="23">
        <v>11300</v>
      </c>
      <c r="H38" s="19" t="s">
        <v>82</v>
      </c>
      <c r="I38" s="31">
        <v>392300</v>
      </c>
      <c r="K38" s="30"/>
      <c r="L38" s="23"/>
      <c r="M38" s="19"/>
      <c r="N38" s="31"/>
      <c r="P38" s="30"/>
      <c r="Q38" s="23"/>
      <c r="R38" s="19"/>
      <c r="S38" s="31"/>
      <c r="U38" s="30"/>
      <c r="V38" s="23"/>
      <c r="W38" s="19"/>
      <c r="X38" s="31"/>
    </row>
    <row r="39" spans="6:24" x14ac:dyDescent="0.25">
      <c r="F39" s="30" t="s">
        <v>123</v>
      </c>
      <c r="G39" s="23">
        <v>17000</v>
      </c>
      <c r="H39" s="47" t="s">
        <v>143</v>
      </c>
      <c r="I39" s="43">
        <v>110000</v>
      </c>
      <c r="K39" s="30"/>
      <c r="L39" s="23"/>
      <c r="M39" s="19"/>
      <c r="N39" s="31"/>
      <c r="P39" s="30"/>
      <c r="Q39" s="23"/>
      <c r="R39" s="19"/>
      <c r="S39" s="31"/>
      <c r="U39" s="30"/>
      <c r="V39" s="23"/>
      <c r="W39" s="19"/>
      <c r="X39" s="31"/>
    </row>
    <row r="40" spans="6:24" x14ac:dyDescent="0.25">
      <c r="F40" s="30" t="s">
        <v>81</v>
      </c>
      <c r="G40" s="23">
        <v>6000</v>
      </c>
      <c r="H40" s="47" t="s">
        <v>148</v>
      </c>
      <c r="I40" s="43">
        <v>675500</v>
      </c>
      <c r="K40" s="30"/>
      <c r="L40" s="23"/>
      <c r="M40" s="19"/>
      <c r="N40" s="31"/>
      <c r="P40" s="30"/>
      <c r="Q40" s="23"/>
      <c r="R40" s="19"/>
      <c r="S40" s="31"/>
      <c r="U40" s="30"/>
      <c r="V40" s="23"/>
      <c r="W40" s="19"/>
      <c r="X40" s="31"/>
    </row>
    <row r="41" spans="6:24" x14ac:dyDescent="0.25">
      <c r="F41" s="30" t="s">
        <v>114</v>
      </c>
      <c r="G41" s="23">
        <v>4000</v>
      </c>
      <c r="H41" s="47" t="s">
        <v>82</v>
      </c>
      <c r="I41" s="43">
        <v>710400</v>
      </c>
      <c r="K41" s="30"/>
      <c r="L41" s="23"/>
      <c r="M41" s="19"/>
      <c r="N41" s="31"/>
      <c r="P41" s="30"/>
      <c r="Q41" s="23"/>
      <c r="R41" s="19"/>
      <c r="S41" s="31"/>
      <c r="U41" s="30"/>
      <c r="V41" s="23"/>
      <c r="W41" s="19"/>
      <c r="X41" s="31"/>
    </row>
    <row r="42" spans="6:24" x14ac:dyDescent="0.25">
      <c r="F42" s="30" t="s">
        <v>118</v>
      </c>
      <c r="G42" s="23">
        <v>5000</v>
      </c>
      <c r="H42" s="47" t="s">
        <v>154</v>
      </c>
      <c r="I42" s="43">
        <v>15500</v>
      </c>
      <c r="K42" s="30"/>
      <c r="L42" s="23"/>
      <c r="M42" s="19"/>
      <c r="N42" s="31"/>
      <c r="P42" s="30"/>
      <c r="Q42" s="23"/>
      <c r="R42" s="19"/>
      <c r="S42" s="31"/>
      <c r="U42" s="30"/>
      <c r="V42" s="23"/>
      <c r="W42" s="19"/>
      <c r="X42" s="31"/>
    </row>
    <row r="43" spans="6:24" x14ac:dyDescent="0.25">
      <c r="F43" s="30" t="s">
        <v>127</v>
      </c>
      <c r="G43" s="23">
        <v>485700</v>
      </c>
      <c r="H43" s="19" t="s">
        <v>155</v>
      </c>
      <c r="I43" s="31">
        <v>75000</v>
      </c>
      <c r="K43" s="30"/>
      <c r="L43" s="23"/>
      <c r="M43" s="19"/>
      <c r="N43" s="31"/>
      <c r="P43" s="30"/>
      <c r="Q43" s="23"/>
      <c r="R43" s="19"/>
      <c r="S43" s="31"/>
      <c r="U43" s="30"/>
      <c r="V43" s="23"/>
      <c r="W43" s="19"/>
      <c r="X43" s="31"/>
    </row>
    <row r="44" spans="6:24" x14ac:dyDescent="0.25">
      <c r="F44" s="30" t="s">
        <v>72</v>
      </c>
      <c r="G44" s="23">
        <v>10000</v>
      </c>
      <c r="H44" s="19"/>
      <c r="I44" s="31"/>
      <c r="K44" s="30"/>
      <c r="L44" s="23"/>
      <c r="M44" s="19"/>
      <c r="N44" s="31"/>
      <c r="P44" s="30"/>
      <c r="Q44" s="23"/>
      <c r="R44" s="19"/>
      <c r="S44" s="31"/>
      <c r="U44" s="30"/>
      <c r="V44" s="23"/>
      <c r="W44" s="19"/>
      <c r="X44" s="31"/>
    </row>
    <row r="45" spans="6:24" x14ac:dyDescent="0.25">
      <c r="F45" s="32" t="s">
        <v>93</v>
      </c>
      <c r="G45" s="23">
        <v>18800</v>
      </c>
      <c r="H45" s="19"/>
      <c r="I45" s="31"/>
      <c r="K45" s="30"/>
      <c r="L45" s="23"/>
      <c r="M45" s="19"/>
      <c r="N45" s="31"/>
      <c r="P45" s="30"/>
      <c r="Q45" s="23"/>
      <c r="R45" s="19"/>
      <c r="S45" s="31"/>
      <c r="U45" s="30"/>
      <c r="V45" s="23"/>
      <c r="W45" s="19"/>
      <c r="X45" s="31"/>
    </row>
    <row r="46" spans="6:24" x14ac:dyDescent="0.25">
      <c r="F46" s="50" t="s">
        <v>74</v>
      </c>
      <c r="G46" s="51">
        <v>35000</v>
      </c>
      <c r="H46" s="20"/>
      <c r="I46" s="33"/>
      <c r="K46" s="32"/>
      <c r="L46" s="24"/>
      <c r="M46" s="20"/>
      <c r="N46" s="33"/>
      <c r="P46" s="32"/>
      <c r="Q46" s="24"/>
      <c r="R46" s="20"/>
      <c r="S46" s="33"/>
      <c r="U46" s="32"/>
      <c r="V46" s="24"/>
      <c r="W46" s="20"/>
      <c r="X46" s="33"/>
    </row>
    <row r="47" spans="6:24" x14ac:dyDescent="0.25">
      <c r="F47" s="50" t="s">
        <v>122</v>
      </c>
      <c r="G47" s="51">
        <v>10000</v>
      </c>
      <c r="H47" s="20"/>
      <c r="I47" s="33"/>
      <c r="K47" s="32"/>
      <c r="L47" s="24"/>
      <c r="M47" s="20"/>
      <c r="N47" s="33"/>
      <c r="P47" s="32"/>
      <c r="Q47" s="24"/>
      <c r="R47" s="20"/>
      <c r="S47" s="33"/>
      <c r="U47" s="32"/>
      <c r="V47" s="24"/>
      <c r="W47" s="20"/>
      <c r="X47" s="33"/>
    </row>
    <row r="48" spans="6:24" x14ac:dyDescent="0.25">
      <c r="F48" s="50" t="s">
        <v>129</v>
      </c>
      <c r="G48" s="51">
        <v>51000</v>
      </c>
      <c r="H48" s="20"/>
      <c r="I48" s="33"/>
      <c r="K48" s="32"/>
      <c r="L48" s="24"/>
      <c r="M48" s="20"/>
      <c r="N48" s="33"/>
      <c r="P48" s="32"/>
      <c r="Q48" s="24"/>
      <c r="R48" s="20"/>
      <c r="S48" s="33"/>
      <c r="U48" s="32"/>
      <c r="V48" s="24"/>
      <c r="W48" s="20"/>
      <c r="X48" s="33"/>
    </row>
    <row r="49" spans="6:24" x14ac:dyDescent="0.25">
      <c r="F49" s="50" t="s">
        <v>130</v>
      </c>
      <c r="G49" s="51">
        <v>26000</v>
      </c>
      <c r="H49" s="20"/>
      <c r="I49" s="33"/>
      <c r="K49" s="32"/>
      <c r="L49" s="24"/>
      <c r="M49" s="20"/>
      <c r="N49" s="33"/>
      <c r="P49" s="32"/>
      <c r="Q49" s="24"/>
      <c r="R49" s="20"/>
      <c r="S49" s="33"/>
      <c r="U49" s="32"/>
      <c r="V49" s="24"/>
      <c r="W49" s="20"/>
      <c r="X49" s="33"/>
    </row>
    <row r="50" spans="6:24" x14ac:dyDescent="0.25">
      <c r="F50" s="50" t="s">
        <v>118</v>
      </c>
      <c r="G50" s="51">
        <v>7900</v>
      </c>
      <c r="H50" s="20"/>
      <c r="I50" s="33"/>
      <c r="K50" s="32"/>
      <c r="L50" s="24"/>
      <c r="M50" s="20"/>
      <c r="N50" s="33"/>
      <c r="P50" s="32"/>
      <c r="Q50" s="24"/>
      <c r="R50" s="20"/>
      <c r="S50" s="33"/>
      <c r="U50" s="32"/>
      <c r="V50" s="24"/>
      <c r="W50" s="20"/>
      <c r="X50" s="33"/>
    </row>
    <row r="51" spans="6:24" x14ac:dyDescent="0.25">
      <c r="F51" s="50" t="s">
        <v>114</v>
      </c>
      <c r="G51" s="54">
        <v>350000</v>
      </c>
      <c r="H51" s="20"/>
      <c r="I51" s="33"/>
      <c r="K51" s="32"/>
      <c r="L51" s="24"/>
      <c r="M51" s="20"/>
      <c r="N51" s="33"/>
      <c r="P51" s="32"/>
      <c r="Q51" s="24"/>
      <c r="R51" s="20"/>
      <c r="S51" s="33"/>
      <c r="U51" s="32"/>
      <c r="V51" s="24"/>
      <c r="W51" s="20"/>
      <c r="X51" s="33"/>
    </row>
    <row r="52" spans="6:24" x14ac:dyDescent="0.25">
      <c r="F52" s="50" t="s">
        <v>131</v>
      </c>
      <c r="G52" s="54">
        <v>200000</v>
      </c>
      <c r="H52" s="20"/>
      <c r="I52" s="33"/>
      <c r="K52" s="32"/>
      <c r="L52" s="24"/>
      <c r="M52" s="20"/>
      <c r="N52" s="33"/>
      <c r="P52" s="32"/>
      <c r="Q52" s="24"/>
      <c r="R52" s="20"/>
      <c r="S52" s="33"/>
      <c r="U52" s="32"/>
      <c r="V52" s="24"/>
      <c r="W52" s="20"/>
      <c r="X52" s="33"/>
    </row>
    <row r="53" spans="6:24" x14ac:dyDescent="0.25">
      <c r="F53" s="50" t="s">
        <v>132</v>
      </c>
      <c r="G53" s="54">
        <v>350000</v>
      </c>
      <c r="H53" s="20"/>
      <c r="I53" s="33"/>
      <c r="K53" s="32"/>
      <c r="L53" s="24"/>
      <c r="M53" s="20"/>
      <c r="N53" s="33"/>
      <c r="P53" s="32"/>
      <c r="Q53" s="24"/>
      <c r="R53" s="20"/>
      <c r="S53" s="33"/>
      <c r="U53" s="32"/>
      <c r="V53" s="24"/>
      <c r="W53" s="20"/>
      <c r="X53" s="33"/>
    </row>
    <row r="54" spans="6:24" x14ac:dyDescent="0.25">
      <c r="F54" s="50" t="s">
        <v>133</v>
      </c>
      <c r="G54" s="54">
        <v>90000</v>
      </c>
      <c r="H54" s="20"/>
      <c r="I54" s="33"/>
      <c r="K54" s="32"/>
      <c r="L54" s="24"/>
      <c r="M54" s="20"/>
      <c r="N54" s="33"/>
      <c r="P54" s="32"/>
      <c r="Q54" s="24"/>
      <c r="R54" s="20"/>
      <c r="S54" s="33"/>
      <c r="U54" s="32"/>
      <c r="V54" s="24"/>
      <c r="W54" s="20"/>
      <c r="X54" s="33"/>
    </row>
    <row r="55" spans="6:24" x14ac:dyDescent="0.25">
      <c r="F55" s="50" t="s">
        <v>134</v>
      </c>
      <c r="G55" s="54">
        <v>50000</v>
      </c>
      <c r="H55" s="20"/>
      <c r="I55" s="33"/>
      <c r="K55" s="32"/>
      <c r="L55" s="24"/>
      <c r="M55" s="20"/>
      <c r="N55" s="33"/>
      <c r="P55" s="32"/>
      <c r="Q55" s="24"/>
      <c r="R55" s="20"/>
      <c r="S55" s="33"/>
      <c r="U55" s="32"/>
      <c r="V55" s="24"/>
      <c r="W55" s="20"/>
      <c r="X55" s="33"/>
    </row>
    <row r="56" spans="6:24" x14ac:dyDescent="0.25">
      <c r="F56" s="50" t="s">
        <v>136</v>
      </c>
      <c r="G56" s="54">
        <v>52000</v>
      </c>
      <c r="H56" s="20"/>
      <c r="I56" s="33"/>
      <c r="K56" s="32"/>
      <c r="L56" s="24"/>
      <c r="M56" s="20"/>
      <c r="N56" s="33"/>
      <c r="P56" s="32"/>
      <c r="Q56" s="24"/>
      <c r="R56" s="20"/>
      <c r="S56" s="33"/>
      <c r="U56" s="32"/>
      <c r="V56" s="24"/>
      <c r="W56" s="20"/>
      <c r="X56" s="33"/>
    </row>
    <row r="57" spans="6:24" x14ac:dyDescent="0.25">
      <c r="F57" s="60" t="s">
        <v>145</v>
      </c>
      <c r="G57" s="61">
        <v>75000</v>
      </c>
      <c r="H57" s="20"/>
      <c r="I57" s="33"/>
      <c r="K57" s="32"/>
      <c r="L57" s="24"/>
      <c r="M57" s="20"/>
      <c r="N57" s="33"/>
      <c r="P57" s="32"/>
      <c r="Q57" s="24"/>
      <c r="R57" s="20"/>
      <c r="S57" s="33"/>
      <c r="U57" s="32"/>
      <c r="V57" s="24"/>
      <c r="W57" s="20"/>
      <c r="X57" s="33"/>
    </row>
    <row r="58" spans="6:24" x14ac:dyDescent="0.25">
      <c r="F58" s="60" t="s">
        <v>146</v>
      </c>
      <c r="G58" s="61">
        <v>150000</v>
      </c>
      <c r="H58" s="20"/>
      <c r="I58" s="33"/>
      <c r="K58" s="32"/>
      <c r="L58" s="24"/>
      <c r="M58" s="20"/>
      <c r="N58" s="33"/>
      <c r="P58" s="32"/>
      <c r="Q58" s="24"/>
      <c r="R58" s="20"/>
      <c r="S58" s="33"/>
      <c r="U58" s="32"/>
      <c r="V58" s="24"/>
      <c r="W58" s="20"/>
      <c r="X58" s="33"/>
    </row>
    <row r="59" spans="6:24" x14ac:dyDescent="0.25">
      <c r="F59" s="60" t="s">
        <v>147</v>
      </c>
      <c r="G59" s="61">
        <v>250000</v>
      </c>
      <c r="H59" s="20"/>
      <c r="I59" s="33"/>
      <c r="K59" s="32"/>
      <c r="L59" s="24"/>
      <c r="M59" s="20"/>
      <c r="N59" s="33"/>
      <c r="P59" s="32"/>
      <c r="Q59" s="24"/>
      <c r="R59" s="20"/>
      <c r="S59" s="33"/>
      <c r="U59" s="32"/>
      <c r="V59" s="24"/>
      <c r="W59" s="20"/>
      <c r="X59" s="33"/>
    </row>
    <row r="60" spans="6:24" x14ac:dyDescent="0.25">
      <c r="F60" s="60" t="s">
        <v>149</v>
      </c>
      <c r="G60" s="61">
        <v>46300</v>
      </c>
      <c r="H60" s="20"/>
      <c r="I60" s="33"/>
      <c r="K60" s="32"/>
      <c r="L60" s="24"/>
      <c r="M60" s="20"/>
      <c r="N60" s="33"/>
      <c r="P60" s="32"/>
      <c r="Q60" s="24"/>
      <c r="R60" s="20"/>
      <c r="S60" s="33"/>
      <c r="U60" s="32"/>
      <c r="V60" s="24"/>
      <c r="W60" s="20"/>
      <c r="X60" s="33"/>
    </row>
    <row r="61" spans="6:24" ht="15.75" thickBot="1" x14ac:dyDescent="0.3">
      <c r="F61" s="60"/>
      <c r="G61" s="61"/>
      <c r="H61" s="20"/>
      <c r="I61" s="33"/>
      <c r="K61" s="32"/>
      <c r="L61" s="24"/>
      <c r="M61" s="20"/>
      <c r="N61" s="33"/>
      <c r="P61" s="32"/>
      <c r="Q61" s="24"/>
      <c r="R61" s="20"/>
      <c r="S61" s="33"/>
      <c r="U61" s="32"/>
      <c r="V61" s="24"/>
      <c r="W61" s="20"/>
      <c r="X61" s="33"/>
    </row>
    <row r="62" spans="6:24" ht="15.75" thickBot="1" x14ac:dyDescent="0.3">
      <c r="F62" s="49" t="s">
        <v>41</v>
      </c>
      <c r="G62" s="25">
        <f>SUM(G4:G61)</f>
        <v>8229300</v>
      </c>
      <c r="H62" s="22" t="s">
        <v>41</v>
      </c>
      <c r="I62" s="26">
        <f>SUM(I4:I61)</f>
        <v>10167000</v>
      </c>
      <c r="K62" s="21" t="s">
        <v>41</v>
      </c>
      <c r="L62" s="25">
        <f>SUM(L4:L61)</f>
        <v>789300</v>
      </c>
      <c r="M62" s="22" t="s">
        <v>41</v>
      </c>
      <c r="N62" s="26">
        <f>SUM(N4:N61)</f>
        <v>2012700</v>
      </c>
      <c r="P62" s="21" t="s">
        <v>41</v>
      </c>
      <c r="Q62" s="25">
        <f>SUM(Q4:Q8)</f>
        <v>663500</v>
      </c>
      <c r="R62" s="22" t="s">
        <v>41</v>
      </c>
      <c r="S62" s="26">
        <f>SUM(S4:S61)</f>
        <v>1293400</v>
      </c>
      <c r="U62" s="21" t="s">
        <v>41</v>
      </c>
      <c r="V62" s="25">
        <f>SUM(V4:V61)</f>
        <v>0</v>
      </c>
      <c r="W62" s="22" t="s">
        <v>41</v>
      </c>
      <c r="X62" s="26">
        <f>SUM(X4:X61)</f>
        <v>0</v>
      </c>
    </row>
    <row r="63" spans="6:24" ht="15.75" thickBot="1" x14ac:dyDescent="0.3">
      <c r="F63" s="74" t="s">
        <v>42</v>
      </c>
      <c r="G63" s="75"/>
      <c r="H63" s="76"/>
      <c r="I63" s="27">
        <f>I62-G62</f>
        <v>1937700</v>
      </c>
      <c r="K63" s="74" t="s">
        <v>42</v>
      </c>
      <c r="L63" s="75"/>
      <c r="M63" s="76"/>
      <c r="N63" s="27">
        <f>N62-L62</f>
        <v>1223400</v>
      </c>
      <c r="P63" s="74" t="s">
        <v>42</v>
      </c>
      <c r="Q63" s="75"/>
      <c r="R63" s="76"/>
      <c r="S63" s="27">
        <f>S62-Q62</f>
        <v>629900</v>
      </c>
      <c r="U63" s="74" t="s">
        <v>42</v>
      </c>
      <c r="V63" s="75"/>
      <c r="W63" s="76"/>
      <c r="X63" s="27">
        <f>X62-V62</f>
        <v>0</v>
      </c>
    </row>
  </sheetData>
  <mergeCells count="12">
    <mergeCell ref="F2:G2"/>
    <mergeCell ref="H2:I2"/>
    <mergeCell ref="F63:H63"/>
    <mergeCell ref="K2:L2"/>
    <mergeCell ref="M2:N2"/>
    <mergeCell ref="K63:M63"/>
    <mergeCell ref="P2:Q2"/>
    <mergeCell ref="R2:S2"/>
    <mergeCell ref="P63:R63"/>
    <mergeCell ref="U2:V2"/>
    <mergeCell ref="W2:X2"/>
    <mergeCell ref="U63:W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Ortiz</dc:creator>
  <cp:lastModifiedBy>Jesus Rueda</cp:lastModifiedBy>
  <dcterms:created xsi:type="dcterms:W3CDTF">2019-09-16T23:06:44Z</dcterms:created>
  <dcterms:modified xsi:type="dcterms:W3CDTF">2024-04-02T16:14:41Z</dcterms:modified>
</cp:coreProperties>
</file>