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T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" i="1"/>
  <c r="T37" i="1" l="1"/>
  <c r="T38" i="1"/>
  <c r="T39" i="1"/>
  <c r="Y37" i="1"/>
  <c r="Y38" i="1"/>
  <c r="Y39" i="1"/>
  <c r="T36" i="1"/>
  <c r="Y36" i="1"/>
  <c r="Y35" i="1"/>
  <c r="T34" i="1"/>
  <c r="T35" i="1"/>
  <c r="Y34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3" i="1"/>
  <c r="Y14" i="1"/>
  <c r="Y15" i="1"/>
  <c r="Y12" i="1"/>
  <c r="Y11" i="1"/>
  <c r="Y10" i="1"/>
  <c r="Y7" i="1"/>
  <c r="Y8" i="1"/>
  <c r="Y9" i="1"/>
  <c r="Y6" i="1"/>
  <c r="Y5" i="1"/>
  <c r="Y4" i="1"/>
</calcChain>
</file>

<file path=xl/sharedStrings.xml><?xml version="1.0" encoding="utf-8"?>
<sst xmlns="http://schemas.openxmlformats.org/spreadsheetml/2006/main" count="142" uniqueCount="57">
  <si>
    <t>Metodologia</t>
  </si>
  <si>
    <t>Algoritmo</t>
  </si>
  <si>
    <t>Modelo</t>
  </si>
  <si>
    <t>Param</t>
  </si>
  <si>
    <t>test accuracy</t>
  </si>
  <si>
    <t>test recall</t>
  </si>
  <si>
    <t xml:space="preserve">test precision </t>
  </si>
  <si>
    <t>TP</t>
  </si>
  <si>
    <t>FP</t>
  </si>
  <si>
    <t>TN</t>
  </si>
  <si>
    <t>FN</t>
  </si>
  <si>
    <t>__</t>
  </si>
  <si>
    <t>SVM</t>
  </si>
  <si>
    <t>RF</t>
  </si>
  <si>
    <t>XGB</t>
  </si>
  <si>
    <t>ROSE</t>
  </si>
  <si>
    <t>ADASYN</t>
  </si>
  <si>
    <t>SMOTE</t>
  </si>
  <si>
    <t>Optimista</t>
  </si>
  <si>
    <t>Pipeline</t>
  </si>
  <si>
    <t xml:space="preserve">DeltaOptimista </t>
  </si>
  <si>
    <t>Baseline</t>
  </si>
  <si>
    <t>C': 0.0001, 'gamma': 0.0001, 'kernel': 'rbf'</t>
  </si>
  <si>
    <t>criterion': 'gini', 'max_depth': 8, 'n_estimators': 250, 'random_state': 42</t>
  </si>
  <si>
    <t>'gamma': 0, 'learning_rate': 0.1, 'max_depth': 7, 'n_estimators': 200, 'random_state': 42, 'reg_alpha': 0.1</t>
  </si>
  <si>
    <t>C': 1, 'gamma': 0.0001, 'kernel': 'rbf'</t>
  </si>
  <si>
    <t>'criterion': 'gini', 'max_depth': 8, 'n_estimators': 250, 'random_state': 42</t>
  </si>
  <si>
    <t>gamma': 0, 'learning_rate': 0.1, 'max_depth': 7, 'n_estimators': 200, 'random_state': 42, 'reg_alpha': 0.1</t>
  </si>
  <si>
    <t>TOTAL</t>
  </si>
  <si>
    <t>'C': 1, 'gamma': 0.0001, 'kernel': 'rbf'</t>
  </si>
  <si>
    <t>svc__C': 0.0001, 'svc__gamma': 0.0001, 'svc__kernel': 'rbf'</t>
  </si>
  <si>
    <t>'randomforestclassifier__criterion': 'gini', 'randomforestclassifier__max_depth': 8, 'randomforestclassifier__n_estimators': 250, 'randomforestclassifier__random_state': 42</t>
  </si>
  <si>
    <t>'xgbclassifier__gamma': 0, 'xgbclassifier__learning_rate': 0.1, 'xgbclassifier__max_depth': 7, 'xgbclassifier__n_estimators': 200, 'xgbclassifier__random_state': 42, 'xgbclassifier__reg_alpha': 0.1</t>
  </si>
  <si>
    <t>'svc__C': 0.0001, 'svc__gamma': 0.0001, 'svc__kernel': 'rbf'</t>
  </si>
  <si>
    <t>svc__C': 10, 'svc__gamma': 0.0005, 'svc__kernel': 'rbf'</t>
  </si>
  <si>
    <t>randomforestclassifier__criterion': 'gini', 'randomforestclassifier__max_depth': 8, 'randomforestclassifier__n_estimators': 250, 'randomforestclassifier__random_state': 42</t>
  </si>
  <si>
    <t>xgbclassifier__gamma': 0, 'xgbclassifier__learning_rate': 0.1, 'xgbclassifier__max_depth': 7, 'xgbclassifier__n_estimators': 200, 'xgbclassifier__random_state': 42, 'xgbclassifier__reg_alpha': 0.1</t>
  </si>
  <si>
    <t>C': 1, 'gamma': 0.005, 'kernel': 'rbf'</t>
  </si>
  <si>
    <t>test F-score</t>
  </si>
  <si>
    <t>SMOTE + TL</t>
  </si>
  <si>
    <t>SMOTE+ENN</t>
  </si>
  <si>
    <t>Combinada Optimista</t>
  </si>
  <si>
    <t>C': 5, 'gamma': 0.0001, 'kernel': 'rbf'</t>
  </si>
  <si>
    <t>criterion': 'entropy', 'max_depth': 8, 'n_estimators': 250, 'random_state': 42</t>
  </si>
  <si>
    <t>gamma': 0, 'learning_rate': 0.1, 'max_depth': 7, 'n_estimators': 300, 'random_state': 42, 'reg_alpha': 0.1</t>
  </si>
  <si>
    <t>gamma': 0, 'learning_rate': 0.1, 'max_depth': 5, 'n_estimators': 250, 'random_state': 42, 'reg_alpha': 0.01</t>
  </si>
  <si>
    <t>criterion': 'entropy', 'max_depth': 8, 'n_estimators': 300, 'random_state': 42</t>
  </si>
  <si>
    <t>param</t>
  </si>
  <si>
    <t>'criterion': 'gini', 'max_depth': 6, 'n_estimators': 100, 'random_state': 42</t>
  </si>
  <si>
    <t>'criterion': 'entropy', 'max_depth': 8, 'n_estimators': 250, 'random_state': 42</t>
  </si>
  <si>
    <t>'C': 0.0001, 'gamma': 0.0001, 'kernel': 'rbf'</t>
  </si>
  <si>
    <t>'criterion': 'entropy', 'max_depth': 8, 'n_estimators': 150, 'random_state': 42</t>
  </si>
  <si>
    <t>'criterion': 'entropy', 'max_depth': 8, 'n_estimators': 200, 'random_state': 42</t>
  </si>
  <si>
    <t>'randomforestclassifier__criterion': 'entropy', 'randomforestclassifier__max_depth': 8, 'randomforestclassifier__n_estimators': 250, 'randomforestclassifier__random_state': 42</t>
  </si>
  <si>
    <t>'randomforestclassifier__criterion': 'entropy', 'randomforestclassifier__max_depth': 8, 'randomforestclassifier__n_estimators': 300, 'randomforestclassifier__random_state': 42</t>
  </si>
  <si>
    <t>'svc__C': 0.001, 'svc__gamma': 0.0001, 'svc__kernel': 'rbf'</t>
  </si>
  <si>
    <t>'randomforestclassifier__criterion': 'entropy', 'randomforestclassifier__max_depth': 8, 'randomforestclassifier__n_estimators': 150, 'randomforestclassifier__random_state':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</si>
</sst>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right" vertical="center"/>
    </xf>
    <xf numFmtId="0" fontId="0" fillId="0" borderId="0" xfId="0" quotePrefix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5" xfId="0" applyBorder="1"/>
    <xf numFmtId="10" fontId="1" fillId="4" borderId="0" xfId="4" applyNumberFormat="1" applyFont="1" applyBorder="1" applyAlignment="1">
      <alignment horizontal="center" vertical="center"/>
    </xf>
    <xf numFmtId="10" fontId="1" fillId="3" borderId="0" xfId="3" applyNumberForma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10" fontId="1" fillId="2" borderId="0" xfId="2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0" fontId="2" fillId="2" borderId="0" xfId="2" applyNumberForma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quotePrefix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10" fontId="1" fillId="4" borderId="7" xfId="4" applyNumberFormat="1" applyFont="1" applyBorder="1" applyAlignment="1">
      <alignment horizontal="center" vertical="center"/>
    </xf>
    <xf numFmtId="2" fontId="1" fillId="2" borderId="7" xfId="2" applyNumberFormat="1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0" fontId="1" fillId="3" borderId="7" xfId="3" applyNumberFormat="1" applyBorder="1" applyAlignment="1">
      <alignment horizontal="center" vertical="center"/>
    </xf>
    <xf numFmtId="2" fontId="1" fillId="3" borderId="7" xfId="3" applyNumberFormat="1" applyBorder="1" applyAlignment="1">
      <alignment horizontal="center" vertical="center"/>
    </xf>
    <xf numFmtId="10" fontId="1" fillId="2" borderId="7" xfId="2" applyNumberFormat="1" applyFont="1" applyBorder="1" applyAlignment="1">
      <alignment horizontal="center" vertical="center"/>
    </xf>
    <xf numFmtId="2" fontId="1" fillId="4" borderId="7" xfId="4" applyNumberFormat="1" applyFont="1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1" fontId="0" fillId="0" borderId="6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1" fontId="0" fillId="0" borderId="8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40% - Énfasis3" xfId="3" builtinId="39"/>
    <cellStyle name="60% - Énfasis3" xfId="4" builtinId="40"/>
    <cellStyle name="Énfasis3" xfId="2" builtinId="37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3"/>
  <sheetViews>
    <sheetView tabSelected="1" topLeftCell="G1" zoomScale="80" zoomScaleNormal="80" workbookViewId="0">
      <selection activeCell="F30" sqref="F30"/>
    </sheetView>
  </sheetViews>
  <sheetFormatPr baseColWidth="10" defaultColWidth="9.140625" defaultRowHeight="15" x14ac:dyDescent="0.25"/>
  <cols>
    <col min="3" max="3" width="20" customWidth="1"/>
    <col min="4" max="4" width="10.7109375" customWidth="1"/>
    <col min="6" max="6" width="186.42578125" customWidth="1"/>
    <col min="7" max="7" width="13.140625" customWidth="1"/>
    <col min="8" max="8" width="11.42578125" customWidth="1"/>
    <col min="9" max="10" width="14" customWidth="1"/>
    <col min="16" max="16" width="186.5703125" customWidth="1"/>
  </cols>
  <sheetData>
    <row r="1" spans="3:25" x14ac:dyDescent="0.25">
      <c r="O1" s="59"/>
    </row>
    <row r="2" spans="3:25" ht="15.75" thickBot="1" x14ac:dyDescent="0.3"/>
    <row r="3" spans="3:25" ht="15.75" thickBot="1" x14ac:dyDescent="0.3">
      <c r="C3" s="53" t="s">
        <v>0</v>
      </c>
      <c r="D3" s="73" t="s">
        <v>1</v>
      </c>
      <c r="E3" s="54" t="s">
        <v>2</v>
      </c>
      <c r="F3" s="58" t="s">
        <v>47</v>
      </c>
      <c r="G3" s="73" t="s">
        <v>4</v>
      </c>
      <c r="H3" s="73" t="s">
        <v>5</v>
      </c>
      <c r="I3" s="73" t="s">
        <v>6</v>
      </c>
      <c r="J3" s="73" t="s">
        <v>38</v>
      </c>
      <c r="K3" s="73" t="s">
        <v>7</v>
      </c>
      <c r="L3" s="73" t="s">
        <v>8</v>
      </c>
      <c r="M3" s="73" t="s">
        <v>9</v>
      </c>
      <c r="N3" s="54" t="s">
        <v>10</v>
      </c>
      <c r="O3" s="73" t="s">
        <v>28</v>
      </c>
      <c r="P3" s="54" t="s">
        <v>3</v>
      </c>
      <c r="Q3" s="54" t="s">
        <v>4</v>
      </c>
      <c r="R3" s="54" t="s">
        <v>5</v>
      </c>
      <c r="S3" s="54" t="s">
        <v>6</v>
      </c>
      <c r="T3" s="54" t="s">
        <v>38</v>
      </c>
      <c r="U3" s="54" t="s">
        <v>7</v>
      </c>
      <c r="V3" s="54" t="s">
        <v>8</v>
      </c>
      <c r="W3" s="54" t="s">
        <v>9</v>
      </c>
      <c r="X3" s="54" t="s">
        <v>10</v>
      </c>
      <c r="Y3" s="55" t="s">
        <v>28</v>
      </c>
    </row>
    <row r="4" spans="3:25" x14ac:dyDescent="0.25">
      <c r="C4" s="74" t="s">
        <v>21</v>
      </c>
      <c r="D4" s="56" t="s">
        <v>11</v>
      </c>
      <c r="E4" s="3" t="s">
        <v>12</v>
      </c>
      <c r="F4" s="25" t="s">
        <v>22</v>
      </c>
      <c r="G4" s="5">
        <v>0.89200000000000002</v>
      </c>
      <c r="H4" s="6">
        <v>0</v>
      </c>
      <c r="I4" s="6">
        <v>0</v>
      </c>
      <c r="J4" s="8"/>
      <c r="K4" s="62">
        <v>0</v>
      </c>
      <c r="L4" s="62">
        <v>0</v>
      </c>
      <c r="M4" s="62">
        <v>942</v>
      </c>
      <c r="N4" s="62">
        <v>114</v>
      </c>
      <c r="O4" s="63">
        <f>SUM(K4:N4)</f>
        <v>1056</v>
      </c>
      <c r="P4" s="4" t="s">
        <v>22</v>
      </c>
      <c r="Q4" s="5">
        <v>0.88160000000000005</v>
      </c>
      <c r="R4" s="6">
        <v>0</v>
      </c>
      <c r="S4" s="6">
        <v>0</v>
      </c>
      <c r="T4" s="7">
        <f>(2*U4)/(2*U4+V4+X4)</f>
        <v>0</v>
      </c>
      <c r="U4" s="8">
        <v>0</v>
      </c>
      <c r="V4" s="8">
        <v>0</v>
      </c>
      <c r="W4" s="8">
        <v>931</v>
      </c>
      <c r="X4" s="8">
        <v>125</v>
      </c>
      <c r="Y4" s="9">
        <f>SUM(U4:X4)</f>
        <v>1056</v>
      </c>
    </row>
    <row r="5" spans="3:25" x14ac:dyDescent="0.25">
      <c r="C5" s="75"/>
      <c r="D5" s="57"/>
      <c r="E5" s="10" t="s">
        <v>13</v>
      </c>
      <c r="F5" s="15" t="s">
        <v>48</v>
      </c>
      <c r="G5" s="12">
        <v>0.90439999999999998</v>
      </c>
      <c r="H5" s="12">
        <v>0.12280000000000001</v>
      </c>
      <c r="I5" s="12">
        <v>0.93330000000000002</v>
      </c>
      <c r="J5" s="15"/>
      <c r="K5" s="64">
        <v>14</v>
      </c>
      <c r="L5" s="64">
        <v>1</v>
      </c>
      <c r="M5" s="65">
        <v>941</v>
      </c>
      <c r="N5" s="65">
        <v>100</v>
      </c>
      <c r="O5" s="67">
        <f t="shared" ref="O5:O39" si="0">SUM(K5:N5)</f>
        <v>1056</v>
      </c>
      <c r="P5" s="11" t="s">
        <v>23</v>
      </c>
      <c r="Q5" s="12">
        <v>0.90149999999999997</v>
      </c>
      <c r="R5" s="12">
        <v>0.184</v>
      </c>
      <c r="S5" s="13">
        <v>0.92</v>
      </c>
      <c r="T5" s="14">
        <f t="shared" ref="T5:T39" si="1">(2*U5)/(2*U5+V5+X5)</f>
        <v>0.30666666666666664</v>
      </c>
      <c r="U5" s="15">
        <v>23</v>
      </c>
      <c r="V5" s="15">
        <v>2</v>
      </c>
      <c r="W5" s="15">
        <v>929</v>
      </c>
      <c r="X5" s="15">
        <v>102</v>
      </c>
      <c r="Y5" s="16">
        <f>SUM(U5:X5)</f>
        <v>1056</v>
      </c>
    </row>
    <row r="6" spans="3:25" ht="15.75" thickBot="1" x14ac:dyDescent="0.3">
      <c r="C6" s="76"/>
      <c r="D6" s="60"/>
      <c r="E6" s="17" t="s">
        <v>14</v>
      </c>
      <c r="F6" s="18" t="s">
        <v>24</v>
      </c>
      <c r="G6" s="61">
        <v>0.91</v>
      </c>
      <c r="H6" s="19">
        <v>0.28070000000000001</v>
      </c>
      <c r="I6" s="19">
        <v>0.71109999999999995</v>
      </c>
      <c r="J6" s="18"/>
      <c r="K6" s="66">
        <v>32</v>
      </c>
      <c r="L6" s="66">
        <v>13</v>
      </c>
      <c r="M6" s="66">
        <v>929</v>
      </c>
      <c r="N6" s="66">
        <v>82</v>
      </c>
      <c r="O6" s="68">
        <f t="shared" si="0"/>
        <v>1056</v>
      </c>
      <c r="P6" s="15" t="s">
        <v>24</v>
      </c>
      <c r="Q6" s="29">
        <v>0.91379999999999995</v>
      </c>
      <c r="R6" s="12">
        <v>0.35199999999999998</v>
      </c>
      <c r="S6" s="26">
        <v>0.81479999999999997</v>
      </c>
      <c r="T6" s="14">
        <f t="shared" si="1"/>
        <v>0.49162011173184356</v>
      </c>
      <c r="U6" s="15">
        <v>44</v>
      </c>
      <c r="V6" s="15">
        <v>10</v>
      </c>
      <c r="W6" s="15">
        <v>921</v>
      </c>
      <c r="X6" s="15">
        <v>81</v>
      </c>
      <c r="Y6" s="16">
        <f>SUM(U6:X6)</f>
        <v>1056</v>
      </c>
    </row>
    <row r="7" spans="3:25" x14ac:dyDescent="0.25">
      <c r="C7" s="74" t="s">
        <v>18</v>
      </c>
      <c r="D7" s="56" t="s">
        <v>15</v>
      </c>
      <c r="E7" s="3" t="s">
        <v>12</v>
      </c>
      <c r="F7" s="8" t="s">
        <v>29</v>
      </c>
      <c r="G7" s="5">
        <v>0.89580000000000004</v>
      </c>
      <c r="H7" s="6">
        <v>0</v>
      </c>
      <c r="I7" s="6">
        <v>0</v>
      </c>
      <c r="J7" s="8"/>
      <c r="K7" s="62">
        <v>0</v>
      </c>
      <c r="L7" s="62">
        <v>0</v>
      </c>
      <c r="M7" s="62">
        <v>946</v>
      </c>
      <c r="N7" s="62">
        <v>110</v>
      </c>
      <c r="O7" s="63">
        <f t="shared" si="0"/>
        <v>1056</v>
      </c>
      <c r="P7" s="4" t="s">
        <v>25</v>
      </c>
      <c r="Q7" s="5">
        <v>0.88160000000000005</v>
      </c>
      <c r="R7" s="6">
        <v>0</v>
      </c>
      <c r="S7" s="6">
        <v>0</v>
      </c>
      <c r="T7" s="7">
        <f t="shared" si="1"/>
        <v>0</v>
      </c>
      <c r="U7" s="8">
        <v>0</v>
      </c>
      <c r="V7" s="8">
        <v>0</v>
      </c>
      <c r="W7" s="8">
        <v>931</v>
      </c>
      <c r="X7" s="8">
        <v>125</v>
      </c>
      <c r="Y7" s="9">
        <f t="shared" ref="Y7:Y39" si="2">SUM(U7:X7)</f>
        <v>1056</v>
      </c>
    </row>
    <row r="8" spans="3:25" x14ac:dyDescent="0.25">
      <c r="C8" s="75"/>
      <c r="D8" s="57"/>
      <c r="E8" s="10" t="s">
        <v>13</v>
      </c>
      <c r="F8" s="15" t="s">
        <v>49</v>
      </c>
      <c r="G8" s="12">
        <v>0.86170000000000002</v>
      </c>
      <c r="H8" s="12">
        <v>0.54549999999999998</v>
      </c>
      <c r="I8" s="12">
        <v>0.3846</v>
      </c>
      <c r="J8" s="15"/>
      <c r="K8" s="65">
        <v>60</v>
      </c>
      <c r="L8" s="65">
        <v>96</v>
      </c>
      <c r="M8" s="65">
        <v>850</v>
      </c>
      <c r="N8" s="65">
        <v>50</v>
      </c>
      <c r="O8" s="67">
        <f t="shared" si="0"/>
        <v>1056</v>
      </c>
      <c r="P8" s="15" t="s">
        <v>26</v>
      </c>
      <c r="Q8" s="12">
        <v>0.85040000000000004</v>
      </c>
      <c r="R8" s="12">
        <v>0.40799999999999997</v>
      </c>
      <c r="S8" s="12">
        <v>0.37780000000000002</v>
      </c>
      <c r="T8" s="14">
        <f t="shared" si="1"/>
        <v>0.3923076923076923</v>
      </c>
      <c r="U8" s="15">
        <v>51</v>
      </c>
      <c r="V8" s="15">
        <v>84</v>
      </c>
      <c r="W8" s="15">
        <v>847</v>
      </c>
      <c r="X8" s="15">
        <v>74</v>
      </c>
      <c r="Y8" s="16">
        <f t="shared" si="2"/>
        <v>1056</v>
      </c>
    </row>
    <row r="9" spans="3:25" x14ac:dyDescent="0.25">
      <c r="C9" s="75"/>
      <c r="D9" s="57"/>
      <c r="E9" s="10" t="s">
        <v>14</v>
      </c>
      <c r="F9" s="15" t="s">
        <v>24</v>
      </c>
      <c r="G9" s="12">
        <v>0.91759999999999997</v>
      </c>
      <c r="H9" s="13">
        <v>0.5</v>
      </c>
      <c r="I9" s="12">
        <v>0.63219999999999998</v>
      </c>
      <c r="J9" s="15"/>
      <c r="K9" s="65">
        <v>55</v>
      </c>
      <c r="L9" s="65">
        <v>32</v>
      </c>
      <c r="M9" s="65">
        <v>914</v>
      </c>
      <c r="N9" s="65">
        <v>55</v>
      </c>
      <c r="O9" s="67">
        <f t="shared" si="0"/>
        <v>1056</v>
      </c>
      <c r="P9" s="37" t="s">
        <v>24</v>
      </c>
      <c r="Q9" s="38">
        <v>0.91100000000000003</v>
      </c>
      <c r="R9" s="39">
        <v>0.48</v>
      </c>
      <c r="S9" s="40">
        <v>0.67420000000000002</v>
      </c>
      <c r="T9" s="41">
        <f t="shared" si="1"/>
        <v>0.56074766355140182</v>
      </c>
      <c r="U9" s="37">
        <v>60</v>
      </c>
      <c r="V9" s="37">
        <v>29</v>
      </c>
      <c r="W9" s="37">
        <v>902</v>
      </c>
      <c r="X9" s="37">
        <v>65</v>
      </c>
      <c r="Y9" s="44">
        <f t="shared" si="2"/>
        <v>1056</v>
      </c>
    </row>
    <row r="10" spans="3:25" x14ac:dyDescent="0.25">
      <c r="C10" s="75"/>
      <c r="D10" s="77" t="s">
        <v>16</v>
      </c>
      <c r="E10" s="30" t="s">
        <v>12</v>
      </c>
      <c r="F10" s="35" t="s">
        <v>50</v>
      </c>
      <c r="G10" s="32">
        <v>0.1042</v>
      </c>
      <c r="H10" s="33">
        <v>1</v>
      </c>
      <c r="I10" s="32">
        <v>0.1042</v>
      </c>
      <c r="J10" s="35"/>
      <c r="K10" s="69">
        <v>110</v>
      </c>
      <c r="L10" s="69">
        <v>946</v>
      </c>
      <c r="M10" s="69">
        <v>0</v>
      </c>
      <c r="N10" s="69">
        <v>0</v>
      </c>
      <c r="O10" s="72">
        <f t="shared" si="0"/>
        <v>1056</v>
      </c>
      <c r="P10" s="31" t="s">
        <v>25</v>
      </c>
      <c r="Q10" s="32">
        <v>0.11840000000000001</v>
      </c>
      <c r="R10" s="33">
        <v>1</v>
      </c>
      <c r="S10" s="32">
        <v>0.11840000000000001</v>
      </c>
      <c r="T10" s="34">
        <f t="shared" si="1"/>
        <v>0.21168501270110077</v>
      </c>
      <c r="U10" s="35">
        <v>125</v>
      </c>
      <c r="V10" s="35">
        <v>931</v>
      </c>
      <c r="W10" s="35">
        <v>0</v>
      </c>
      <c r="X10" s="35">
        <v>0</v>
      </c>
      <c r="Y10" s="45">
        <f t="shared" si="2"/>
        <v>1056</v>
      </c>
    </row>
    <row r="11" spans="3:25" x14ac:dyDescent="0.25">
      <c r="C11" s="75"/>
      <c r="D11" s="57"/>
      <c r="E11" s="10" t="s">
        <v>13</v>
      </c>
      <c r="F11" s="15" t="s">
        <v>51</v>
      </c>
      <c r="G11" s="12">
        <v>0.80300000000000005</v>
      </c>
      <c r="H11" s="12">
        <v>0.69089999999999996</v>
      </c>
      <c r="I11" s="12">
        <v>0.30399999999999999</v>
      </c>
      <c r="J11" s="15"/>
      <c r="K11" s="65">
        <v>76</v>
      </c>
      <c r="L11" s="65">
        <v>174</v>
      </c>
      <c r="M11" s="65">
        <v>772</v>
      </c>
      <c r="N11" s="65">
        <v>34</v>
      </c>
      <c r="O11" s="67">
        <f t="shared" si="0"/>
        <v>1056</v>
      </c>
      <c r="P11" s="11" t="s">
        <v>23</v>
      </c>
      <c r="Q11" s="12">
        <v>0.81059999999999999</v>
      </c>
      <c r="R11" s="23">
        <v>0.58399999999999996</v>
      </c>
      <c r="S11" s="12">
        <v>0.33029999999999998</v>
      </c>
      <c r="T11" s="14">
        <f t="shared" si="1"/>
        <v>0.42196531791907516</v>
      </c>
      <c r="U11" s="15">
        <v>73</v>
      </c>
      <c r="V11" s="15">
        <v>148</v>
      </c>
      <c r="W11" s="15">
        <v>783</v>
      </c>
      <c r="X11" s="15">
        <v>52</v>
      </c>
      <c r="Y11" s="16">
        <f t="shared" si="2"/>
        <v>1056</v>
      </c>
    </row>
    <row r="12" spans="3:25" x14ac:dyDescent="0.25">
      <c r="C12" s="75"/>
      <c r="D12" s="78"/>
      <c r="E12" s="36" t="s">
        <v>14</v>
      </c>
      <c r="F12" s="37" t="s">
        <v>24</v>
      </c>
      <c r="G12" s="38">
        <v>0.87219999999999998</v>
      </c>
      <c r="H12" s="38">
        <v>0.56359999999999999</v>
      </c>
      <c r="I12" s="38">
        <v>0.41610000000000003</v>
      </c>
      <c r="J12" s="37"/>
      <c r="K12" s="70">
        <v>62</v>
      </c>
      <c r="L12" s="70">
        <v>87</v>
      </c>
      <c r="M12" s="70">
        <v>859</v>
      </c>
      <c r="N12" s="70">
        <v>48</v>
      </c>
      <c r="O12" s="71">
        <f t="shared" si="0"/>
        <v>1056</v>
      </c>
      <c r="P12" s="42" t="s">
        <v>27</v>
      </c>
      <c r="Q12" s="38">
        <v>0.88449999999999995</v>
      </c>
      <c r="R12" s="38">
        <v>0.48</v>
      </c>
      <c r="S12" s="38">
        <v>0.51280000000000003</v>
      </c>
      <c r="T12" s="43">
        <f t="shared" si="1"/>
        <v>0.49586776859504134</v>
      </c>
      <c r="U12" s="37">
        <v>60</v>
      </c>
      <c r="V12" s="37">
        <v>57</v>
      </c>
      <c r="W12" s="37">
        <v>874</v>
      </c>
      <c r="X12" s="37">
        <v>65</v>
      </c>
      <c r="Y12" s="44">
        <f t="shared" si="2"/>
        <v>1056</v>
      </c>
    </row>
    <row r="13" spans="3:25" x14ac:dyDescent="0.25">
      <c r="C13" s="75"/>
      <c r="D13" s="77" t="s">
        <v>17</v>
      </c>
      <c r="E13" s="30" t="s">
        <v>12</v>
      </c>
      <c r="F13" s="35" t="s">
        <v>29</v>
      </c>
      <c r="G13" s="32">
        <v>0.89580000000000004</v>
      </c>
      <c r="H13" s="32">
        <v>0</v>
      </c>
      <c r="I13" s="32">
        <v>0</v>
      </c>
      <c r="J13" s="35"/>
      <c r="K13" s="69">
        <v>0</v>
      </c>
      <c r="L13" s="69">
        <v>0</v>
      </c>
      <c r="M13" s="69">
        <v>946</v>
      </c>
      <c r="N13" s="69">
        <v>110</v>
      </c>
      <c r="O13" s="72">
        <f t="shared" si="0"/>
        <v>1056</v>
      </c>
      <c r="P13" s="35" t="s">
        <v>29</v>
      </c>
      <c r="Q13" s="32">
        <v>0.11840000000000001</v>
      </c>
      <c r="R13" s="33">
        <v>1</v>
      </c>
      <c r="S13" s="32">
        <v>0.11840000000000001</v>
      </c>
      <c r="T13" s="34">
        <f t="shared" si="1"/>
        <v>0.21168501270110077</v>
      </c>
      <c r="U13" s="35">
        <v>125</v>
      </c>
      <c r="V13" s="35">
        <v>931</v>
      </c>
      <c r="W13" s="35">
        <v>0</v>
      </c>
      <c r="X13" s="35">
        <v>0</v>
      </c>
      <c r="Y13" s="45">
        <f t="shared" si="2"/>
        <v>1056</v>
      </c>
    </row>
    <row r="14" spans="3:25" x14ac:dyDescent="0.25">
      <c r="C14" s="75"/>
      <c r="D14" s="57"/>
      <c r="E14" s="10" t="s">
        <v>13</v>
      </c>
      <c r="F14" s="15" t="s">
        <v>52</v>
      </c>
      <c r="G14" s="12">
        <v>0.80969999999999998</v>
      </c>
      <c r="H14" s="12">
        <v>0.65449999999999997</v>
      </c>
      <c r="I14" s="12">
        <v>0.30640000000000001</v>
      </c>
      <c r="J14" s="15"/>
      <c r="K14" s="65">
        <v>72</v>
      </c>
      <c r="L14" s="65">
        <v>163</v>
      </c>
      <c r="M14" s="65">
        <v>783</v>
      </c>
      <c r="N14" s="65">
        <v>38</v>
      </c>
      <c r="O14" s="67">
        <f t="shared" si="0"/>
        <v>1056</v>
      </c>
      <c r="P14" s="15" t="s">
        <v>26</v>
      </c>
      <c r="Q14" s="12">
        <v>0.80869999999999997</v>
      </c>
      <c r="R14" s="13">
        <v>0.56000000000000005</v>
      </c>
      <c r="S14" s="12">
        <v>0.3226</v>
      </c>
      <c r="T14" s="14">
        <f t="shared" si="1"/>
        <v>0.40935672514619881</v>
      </c>
      <c r="U14" s="15">
        <v>70</v>
      </c>
      <c r="V14" s="15">
        <v>147</v>
      </c>
      <c r="W14" s="15">
        <v>784</v>
      </c>
      <c r="X14" s="15">
        <v>55</v>
      </c>
      <c r="Y14" s="16">
        <f t="shared" si="2"/>
        <v>1056</v>
      </c>
    </row>
    <row r="15" spans="3:25" ht="15.75" thickBot="1" x14ac:dyDescent="0.3">
      <c r="C15" s="76"/>
      <c r="D15" s="60"/>
      <c r="E15" s="17" t="s">
        <v>14</v>
      </c>
      <c r="F15" s="18" t="s">
        <v>24</v>
      </c>
      <c r="G15" s="19">
        <v>0.87219999999999998</v>
      </c>
      <c r="H15" s="19">
        <v>0.51819999999999999</v>
      </c>
      <c r="I15" s="19">
        <v>0.41010000000000002</v>
      </c>
      <c r="J15" s="18"/>
      <c r="K15" s="66">
        <v>57</v>
      </c>
      <c r="L15" s="66">
        <v>82</v>
      </c>
      <c r="M15" s="66">
        <v>864</v>
      </c>
      <c r="N15" s="66">
        <v>53</v>
      </c>
      <c r="O15" s="68">
        <f t="shared" si="0"/>
        <v>1056</v>
      </c>
      <c r="P15" s="24" t="s">
        <v>27</v>
      </c>
      <c r="Q15" s="19">
        <v>0.87590000000000001</v>
      </c>
      <c r="R15" s="19">
        <v>0.42399999999999999</v>
      </c>
      <c r="S15" s="19">
        <v>0.47320000000000001</v>
      </c>
      <c r="T15" s="20">
        <f t="shared" si="1"/>
        <v>0.4472573839662447</v>
      </c>
      <c r="U15" s="18">
        <v>53</v>
      </c>
      <c r="V15" s="18">
        <v>59</v>
      </c>
      <c r="W15" s="18">
        <v>872</v>
      </c>
      <c r="X15" s="18">
        <v>72</v>
      </c>
      <c r="Y15" s="21">
        <f t="shared" si="2"/>
        <v>1056</v>
      </c>
    </row>
    <row r="16" spans="3:25" x14ac:dyDescent="0.25">
      <c r="C16" s="74" t="s">
        <v>19</v>
      </c>
      <c r="D16" s="56" t="s">
        <v>15</v>
      </c>
      <c r="E16" s="3" t="s">
        <v>12</v>
      </c>
      <c r="F16" s="8" t="s">
        <v>33</v>
      </c>
      <c r="G16" s="5">
        <v>0.89580000000000004</v>
      </c>
      <c r="H16" s="5">
        <v>0</v>
      </c>
      <c r="I16" s="5">
        <v>0</v>
      </c>
      <c r="J16" s="8"/>
      <c r="K16" s="62">
        <v>0</v>
      </c>
      <c r="L16" s="62">
        <v>0</v>
      </c>
      <c r="M16" s="62">
        <v>946</v>
      </c>
      <c r="N16" s="62">
        <v>110</v>
      </c>
      <c r="O16" s="63">
        <f t="shared" si="0"/>
        <v>1056</v>
      </c>
      <c r="P16" s="4" t="s">
        <v>30</v>
      </c>
      <c r="Q16" s="5">
        <v>0.88160000000000005</v>
      </c>
      <c r="R16" s="6">
        <v>0</v>
      </c>
      <c r="S16" s="6">
        <v>0</v>
      </c>
      <c r="T16" s="7">
        <f t="shared" si="1"/>
        <v>0</v>
      </c>
      <c r="U16" s="8">
        <v>0</v>
      </c>
      <c r="V16" s="8">
        <v>0</v>
      </c>
      <c r="W16" s="8">
        <v>931</v>
      </c>
      <c r="X16" s="8">
        <v>125</v>
      </c>
      <c r="Y16" s="9">
        <f t="shared" si="2"/>
        <v>1056</v>
      </c>
    </row>
    <row r="17" spans="3:25" x14ac:dyDescent="0.25">
      <c r="C17" s="75"/>
      <c r="D17" s="57"/>
      <c r="E17" s="10" t="s">
        <v>13</v>
      </c>
      <c r="F17" s="15" t="s">
        <v>53</v>
      </c>
      <c r="G17" s="12">
        <v>0.85799999999999998</v>
      </c>
      <c r="H17" s="12">
        <v>0.54549999999999998</v>
      </c>
      <c r="I17" s="12">
        <v>0.375</v>
      </c>
      <c r="J17" s="15"/>
      <c r="K17" s="65">
        <v>60</v>
      </c>
      <c r="L17" s="65">
        <v>100</v>
      </c>
      <c r="M17" s="65">
        <v>846</v>
      </c>
      <c r="N17" s="65">
        <v>50</v>
      </c>
      <c r="O17" s="67">
        <f t="shared" si="0"/>
        <v>1056</v>
      </c>
      <c r="P17" s="15" t="s">
        <v>31</v>
      </c>
      <c r="Q17" s="12">
        <v>0.85509999999999997</v>
      </c>
      <c r="R17" s="12">
        <v>0.40799999999999997</v>
      </c>
      <c r="S17" s="12">
        <v>0.39229999999999998</v>
      </c>
      <c r="T17" s="14">
        <f t="shared" si="1"/>
        <v>0.4</v>
      </c>
      <c r="U17" s="15">
        <v>51</v>
      </c>
      <c r="V17" s="15">
        <v>79</v>
      </c>
      <c r="W17" s="15">
        <v>852</v>
      </c>
      <c r="X17" s="15">
        <v>74</v>
      </c>
      <c r="Y17" s="16">
        <f t="shared" si="2"/>
        <v>1056</v>
      </c>
    </row>
    <row r="18" spans="3:25" x14ac:dyDescent="0.25">
      <c r="C18" s="75"/>
      <c r="D18" s="78"/>
      <c r="E18" s="36" t="s">
        <v>14</v>
      </c>
      <c r="F18" s="37" t="s">
        <v>32</v>
      </c>
      <c r="G18" s="38">
        <v>0.91479999999999995</v>
      </c>
      <c r="H18" s="38">
        <v>0.48180000000000001</v>
      </c>
      <c r="I18" s="38">
        <v>0.61629999999999996</v>
      </c>
      <c r="J18" s="37"/>
      <c r="K18" s="70">
        <v>53</v>
      </c>
      <c r="L18" s="70">
        <v>33</v>
      </c>
      <c r="M18" s="70">
        <v>913</v>
      </c>
      <c r="N18" s="70">
        <v>57</v>
      </c>
      <c r="O18" s="71">
        <f t="shared" si="0"/>
        <v>1056</v>
      </c>
      <c r="P18" s="37" t="s">
        <v>32</v>
      </c>
      <c r="Q18" s="38">
        <v>0.90720000000000001</v>
      </c>
      <c r="R18" s="38">
        <v>0.432</v>
      </c>
      <c r="S18" s="46">
        <v>0.66669999999999996</v>
      </c>
      <c r="T18" s="47">
        <f t="shared" si="1"/>
        <v>0.52427184466019416</v>
      </c>
      <c r="U18" s="37">
        <v>54</v>
      </c>
      <c r="V18" s="37">
        <v>27</v>
      </c>
      <c r="W18" s="37">
        <v>904</v>
      </c>
      <c r="X18" s="37">
        <v>71</v>
      </c>
      <c r="Y18" s="44">
        <f t="shared" si="2"/>
        <v>1056</v>
      </c>
    </row>
    <row r="19" spans="3:25" x14ac:dyDescent="0.25">
      <c r="C19" s="75"/>
      <c r="D19" s="77" t="s">
        <v>16</v>
      </c>
      <c r="E19" s="30" t="s">
        <v>12</v>
      </c>
      <c r="F19" s="35" t="s">
        <v>33</v>
      </c>
      <c r="G19" s="32">
        <v>0.1042</v>
      </c>
      <c r="H19" s="32">
        <v>1</v>
      </c>
      <c r="I19" s="32">
        <v>0.1042</v>
      </c>
      <c r="J19" s="35"/>
      <c r="K19" s="69">
        <v>110</v>
      </c>
      <c r="L19" s="69">
        <v>946</v>
      </c>
      <c r="M19" s="69">
        <v>0</v>
      </c>
      <c r="N19" s="69">
        <v>0</v>
      </c>
      <c r="O19" s="72">
        <f t="shared" si="0"/>
        <v>1056</v>
      </c>
      <c r="P19" s="35" t="s">
        <v>33</v>
      </c>
      <c r="Q19" s="32">
        <v>0.11840000000000001</v>
      </c>
      <c r="R19" s="33">
        <v>1</v>
      </c>
      <c r="S19" s="32">
        <v>0.11840000000000001</v>
      </c>
      <c r="T19" s="34">
        <f t="shared" si="1"/>
        <v>0</v>
      </c>
      <c r="U19" s="35">
        <v>0</v>
      </c>
      <c r="V19" s="35">
        <v>0</v>
      </c>
      <c r="W19" s="35">
        <v>125</v>
      </c>
      <c r="X19" s="35">
        <v>931</v>
      </c>
      <c r="Y19" s="45">
        <f t="shared" si="2"/>
        <v>1056</v>
      </c>
    </row>
    <row r="20" spans="3:25" x14ac:dyDescent="0.25">
      <c r="C20" s="75"/>
      <c r="D20" s="57"/>
      <c r="E20" s="10" t="s">
        <v>13</v>
      </c>
      <c r="F20" s="15" t="s">
        <v>54</v>
      </c>
      <c r="G20" s="12">
        <v>0.80020000000000002</v>
      </c>
      <c r="H20" s="12">
        <v>0.71819999999999995</v>
      </c>
      <c r="I20" s="12">
        <v>0.30499999999999999</v>
      </c>
      <c r="J20" s="15"/>
      <c r="K20" s="65">
        <v>79</v>
      </c>
      <c r="L20" s="65">
        <v>180</v>
      </c>
      <c r="M20" s="65">
        <v>766</v>
      </c>
      <c r="N20" s="65">
        <v>31</v>
      </c>
      <c r="O20" s="67">
        <f t="shared" si="0"/>
        <v>1056</v>
      </c>
      <c r="P20" s="15" t="s">
        <v>31</v>
      </c>
      <c r="Q20" s="12">
        <v>0.82199999999999995</v>
      </c>
      <c r="R20" s="13">
        <v>0.56000000000000005</v>
      </c>
      <c r="S20" s="12">
        <v>0.3448</v>
      </c>
      <c r="T20" s="14">
        <f t="shared" si="1"/>
        <v>0.42682926829268292</v>
      </c>
      <c r="U20" s="15">
        <v>70</v>
      </c>
      <c r="V20" s="15">
        <v>133</v>
      </c>
      <c r="W20" s="15">
        <v>798</v>
      </c>
      <c r="X20" s="15">
        <v>55</v>
      </c>
      <c r="Y20" s="16">
        <f t="shared" si="2"/>
        <v>1056</v>
      </c>
    </row>
    <row r="21" spans="3:25" x14ac:dyDescent="0.25">
      <c r="C21" s="75"/>
      <c r="D21" s="78"/>
      <c r="E21" s="36" t="s">
        <v>14</v>
      </c>
      <c r="F21" s="37" t="s">
        <v>32</v>
      </c>
      <c r="G21" s="38">
        <v>0.87029999999999996</v>
      </c>
      <c r="H21" s="38">
        <v>0.57269999999999999</v>
      </c>
      <c r="I21" s="38">
        <v>0.4118</v>
      </c>
      <c r="J21" s="37"/>
      <c r="K21" s="70">
        <v>63</v>
      </c>
      <c r="L21" s="70">
        <v>90</v>
      </c>
      <c r="M21" s="70">
        <v>856</v>
      </c>
      <c r="N21" s="70">
        <v>47</v>
      </c>
      <c r="O21" s="71">
        <f t="shared" si="0"/>
        <v>1056</v>
      </c>
      <c r="P21" s="37" t="s">
        <v>32</v>
      </c>
      <c r="Q21" s="38">
        <v>0.88160000000000005</v>
      </c>
      <c r="R21" s="38">
        <v>0.44800000000000001</v>
      </c>
      <c r="S21" s="39">
        <v>0.5</v>
      </c>
      <c r="T21" s="43">
        <f t="shared" si="1"/>
        <v>0.10738255033557047</v>
      </c>
      <c r="U21" s="37">
        <v>56</v>
      </c>
      <c r="V21" s="37">
        <v>56</v>
      </c>
      <c r="W21" s="37">
        <v>69</v>
      </c>
      <c r="X21" s="37">
        <v>875</v>
      </c>
      <c r="Y21" s="44">
        <f t="shared" si="2"/>
        <v>1056</v>
      </c>
    </row>
    <row r="22" spans="3:25" x14ac:dyDescent="0.25">
      <c r="C22" s="75"/>
      <c r="D22" s="57" t="s">
        <v>17</v>
      </c>
      <c r="E22" s="10" t="s">
        <v>12</v>
      </c>
      <c r="F22" s="15" t="s">
        <v>55</v>
      </c>
      <c r="G22" s="12">
        <v>0.89580000000000004</v>
      </c>
      <c r="H22" s="12">
        <v>0</v>
      </c>
      <c r="I22" s="12">
        <v>0</v>
      </c>
      <c r="J22" s="15"/>
      <c r="K22" s="65">
        <v>0</v>
      </c>
      <c r="L22" s="65">
        <v>0</v>
      </c>
      <c r="M22" s="65">
        <v>946</v>
      </c>
      <c r="N22" s="65">
        <v>110</v>
      </c>
      <c r="O22" s="67">
        <f t="shared" si="0"/>
        <v>1056</v>
      </c>
      <c r="P22" s="31" t="s">
        <v>34</v>
      </c>
      <c r="Q22" s="32">
        <v>0.11840000000000001</v>
      </c>
      <c r="R22" s="33">
        <v>1</v>
      </c>
      <c r="S22" s="32">
        <v>0.11840000000000001</v>
      </c>
      <c r="T22" s="34">
        <f t="shared" si="1"/>
        <v>0</v>
      </c>
      <c r="U22" s="35">
        <v>0</v>
      </c>
      <c r="V22" s="35">
        <v>0</v>
      </c>
      <c r="W22" s="35">
        <v>931</v>
      </c>
      <c r="X22" s="35">
        <v>125</v>
      </c>
      <c r="Y22" s="45">
        <f t="shared" si="2"/>
        <v>1056</v>
      </c>
    </row>
    <row r="23" spans="3:25" x14ac:dyDescent="0.25">
      <c r="C23" s="75"/>
      <c r="D23" s="57"/>
      <c r="E23" s="10" t="s">
        <v>13</v>
      </c>
      <c r="F23" s="15" t="s">
        <v>56</v>
      </c>
      <c r="G23" s="12">
        <v>0.79920000000000002</v>
      </c>
      <c r="H23" s="12">
        <v>0.66359999999999997</v>
      </c>
      <c r="I23" s="12">
        <v>0.2944</v>
      </c>
      <c r="J23" s="15"/>
      <c r="K23" s="65">
        <v>73</v>
      </c>
      <c r="L23" s="65">
        <v>175</v>
      </c>
      <c r="M23" s="65">
        <v>771</v>
      </c>
      <c r="N23" s="65">
        <v>37</v>
      </c>
      <c r="O23" s="67">
        <f t="shared" si="0"/>
        <v>1056</v>
      </c>
      <c r="P23" s="11" t="s">
        <v>35</v>
      </c>
      <c r="Q23" s="12">
        <v>0.81530000000000002</v>
      </c>
      <c r="R23" s="12">
        <v>0.56799999999999995</v>
      </c>
      <c r="S23" s="12">
        <v>0.33489999999999998</v>
      </c>
      <c r="T23" s="14">
        <f t="shared" si="1"/>
        <v>0.42136498516320475</v>
      </c>
      <c r="U23" s="15">
        <v>71</v>
      </c>
      <c r="V23" s="15">
        <v>141</v>
      </c>
      <c r="W23" s="15">
        <v>790</v>
      </c>
      <c r="X23" s="15">
        <v>54</v>
      </c>
      <c r="Y23" s="16">
        <f t="shared" si="2"/>
        <v>1056</v>
      </c>
    </row>
    <row r="24" spans="3:25" ht="15.75" thickBot="1" x14ac:dyDescent="0.3">
      <c r="C24" s="76"/>
      <c r="D24" s="60"/>
      <c r="E24" s="17" t="s">
        <v>14</v>
      </c>
      <c r="F24" s="18" t="s">
        <v>32</v>
      </c>
      <c r="G24" s="19">
        <v>0.87970000000000004</v>
      </c>
      <c r="H24" s="19">
        <v>0.6</v>
      </c>
      <c r="I24" s="19">
        <v>0.443</v>
      </c>
      <c r="J24" s="18"/>
      <c r="K24" s="66">
        <v>66</v>
      </c>
      <c r="L24" s="66">
        <v>83</v>
      </c>
      <c r="M24" s="66">
        <v>863</v>
      </c>
      <c r="N24" s="66">
        <v>44</v>
      </c>
      <c r="O24" s="68">
        <f t="shared" si="0"/>
        <v>1056</v>
      </c>
      <c r="P24" s="24" t="s">
        <v>36</v>
      </c>
      <c r="Q24" s="19">
        <v>0.88349999999999995</v>
      </c>
      <c r="R24" s="19">
        <v>0.496</v>
      </c>
      <c r="S24" s="19">
        <v>0.50819999999999999</v>
      </c>
      <c r="T24" s="20">
        <f t="shared" si="1"/>
        <v>0.50202429149797567</v>
      </c>
      <c r="U24" s="18">
        <v>62</v>
      </c>
      <c r="V24" s="18">
        <v>60</v>
      </c>
      <c r="W24" s="18">
        <v>871</v>
      </c>
      <c r="X24" s="18">
        <v>63</v>
      </c>
      <c r="Y24" s="21">
        <f t="shared" si="2"/>
        <v>1056</v>
      </c>
    </row>
    <row r="25" spans="3:25" x14ac:dyDescent="0.25">
      <c r="C25" s="74" t="s">
        <v>20</v>
      </c>
      <c r="D25" s="56" t="s">
        <v>15</v>
      </c>
      <c r="E25" s="3" t="s">
        <v>12</v>
      </c>
      <c r="F25" s="8" t="s">
        <v>29</v>
      </c>
      <c r="G25" s="5">
        <v>0.89580000000000004</v>
      </c>
      <c r="H25" s="5">
        <v>0</v>
      </c>
      <c r="I25" s="5">
        <v>0</v>
      </c>
      <c r="J25" s="8"/>
      <c r="K25" s="62">
        <v>0</v>
      </c>
      <c r="L25" s="62">
        <v>0</v>
      </c>
      <c r="M25" s="62">
        <v>946</v>
      </c>
      <c r="N25" s="62">
        <v>110</v>
      </c>
      <c r="O25" s="63">
        <f t="shared" si="0"/>
        <v>1056</v>
      </c>
      <c r="P25" s="25" t="s">
        <v>25</v>
      </c>
      <c r="Q25" s="5">
        <v>0.88160000000000005</v>
      </c>
      <c r="R25" s="6">
        <v>0</v>
      </c>
      <c r="S25" s="6">
        <v>0</v>
      </c>
      <c r="T25" s="7">
        <f t="shared" si="1"/>
        <v>0</v>
      </c>
      <c r="U25" s="8">
        <v>0</v>
      </c>
      <c r="V25" s="8">
        <v>0</v>
      </c>
      <c r="W25" s="8">
        <v>931</v>
      </c>
      <c r="X25" s="8">
        <v>125</v>
      </c>
      <c r="Y25" s="9">
        <f t="shared" si="2"/>
        <v>1056</v>
      </c>
    </row>
    <row r="26" spans="3:25" x14ac:dyDescent="0.25">
      <c r="C26" s="75"/>
      <c r="D26" s="57"/>
      <c r="E26" s="10" t="s">
        <v>13</v>
      </c>
      <c r="F26" s="15" t="s">
        <v>52</v>
      </c>
      <c r="G26" s="12">
        <v>0.8589</v>
      </c>
      <c r="H26" s="12">
        <v>0.64549999999999996</v>
      </c>
      <c r="I26" s="12">
        <v>0.39229999999999998</v>
      </c>
      <c r="J26" s="15"/>
      <c r="K26" s="65">
        <v>71</v>
      </c>
      <c r="L26" s="65">
        <v>110</v>
      </c>
      <c r="M26" s="65">
        <v>836</v>
      </c>
      <c r="N26" s="65">
        <v>39</v>
      </c>
      <c r="O26" s="67">
        <f t="shared" si="0"/>
        <v>1056</v>
      </c>
      <c r="P26" s="11" t="s">
        <v>23</v>
      </c>
      <c r="Q26" s="12">
        <v>0.85609999999999997</v>
      </c>
      <c r="R26" s="13">
        <v>0.52</v>
      </c>
      <c r="S26" s="12">
        <v>0.41399999999999998</v>
      </c>
      <c r="T26" s="14">
        <f t="shared" si="1"/>
        <v>0.46099290780141844</v>
      </c>
      <c r="U26" s="15">
        <v>65</v>
      </c>
      <c r="V26" s="15">
        <v>92</v>
      </c>
      <c r="W26" s="15">
        <v>839</v>
      </c>
      <c r="X26" s="15">
        <v>60</v>
      </c>
      <c r="Y26" s="16">
        <f t="shared" si="2"/>
        <v>1056</v>
      </c>
    </row>
    <row r="27" spans="3:25" x14ac:dyDescent="0.25">
      <c r="C27" s="75"/>
      <c r="D27" s="78"/>
      <c r="E27" s="36" t="s">
        <v>14</v>
      </c>
      <c r="F27" s="37" t="s">
        <v>24</v>
      </c>
      <c r="G27" s="38">
        <v>0.90439999999999998</v>
      </c>
      <c r="H27" s="38">
        <v>0.4909</v>
      </c>
      <c r="I27" s="38">
        <v>0.54549999999999998</v>
      </c>
      <c r="J27" s="37"/>
      <c r="K27" s="70">
        <v>54</v>
      </c>
      <c r="L27" s="70">
        <v>45</v>
      </c>
      <c r="M27" s="70">
        <v>901</v>
      </c>
      <c r="N27" s="70">
        <v>56</v>
      </c>
      <c r="O27" s="71">
        <f t="shared" si="0"/>
        <v>1056</v>
      </c>
      <c r="P27" s="37" t="s">
        <v>24</v>
      </c>
      <c r="Q27" s="38">
        <v>0.90910000000000002</v>
      </c>
      <c r="R27" s="38">
        <v>0.44800000000000001</v>
      </c>
      <c r="S27" s="48">
        <v>0.67469999999999997</v>
      </c>
      <c r="T27" s="49">
        <f t="shared" si="1"/>
        <v>0.53846153846153844</v>
      </c>
      <c r="U27" s="37">
        <v>56</v>
      </c>
      <c r="V27" s="37">
        <v>27</v>
      </c>
      <c r="W27" s="37">
        <v>904</v>
      </c>
      <c r="X27" s="37">
        <v>69</v>
      </c>
      <c r="Y27" s="44">
        <f t="shared" si="2"/>
        <v>1056</v>
      </c>
    </row>
    <row r="28" spans="3:25" x14ac:dyDescent="0.25">
      <c r="C28" s="75"/>
      <c r="D28" s="77" t="s">
        <v>16</v>
      </c>
      <c r="E28" s="30" t="s">
        <v>12</v>
      </c>
      <c r="F28" s="35" t="s">
        <v>50</v>
      </c>
      <c r="G28" s="32">
        <v>0.1042</v>
      </c>
      <c r="H28" s="32">
        <v>1</v>
      </c>
      <c r="I28" s="32">
        <v>0.1042</v>
      </c>
      <c r="J28" s="35"/>
      <c r="K28" s="69">
        <v>110</v>
      </c>
      <c r="L28" s="69">
        <v>946</v>
      </c>
      <c r="M28" s="69">
        <v>0</v>
      </c>
      <c r="N28" s="69">
        <v>0</v>
      </c>
      <c r="O28" s="72">
        <f t="shared" si="0"/>
        <v>1056</v>
      </c>
      <c r="P28" s="31" t="s">
        <v>25</v>
      </c>
      <c r="Q28" s="32">
        <v>0.11840000000000001</v>
      </c>
      <c r="R28" s="33">
        <v>1</v>
      </c>
      <c r="S28" s="32">
        <v>0.11840000000000001</v>
      </c>
      <c r="T28" s="34">
        <f t="shared" si="1"/>
        <v>0</v>
      </c>
      <c r="U28" s="35">
        <v>0</v>
      </c>
      <c r="V28" s="35">
        <v>0</v>
      </c>
      <c r="W28" s="35">
        <v>931</v>
      </c>
      <c r="X28" s="35">
        <v>125</v>
      </c>
      <c r="Y28" s="45">
        <f t="shared" si="2"/>
        <v>1056</v>
      </c>
    </row>
    <row r="29" spans="3:25" x14ac:dyDescent="0.25">
      <c r="C29" s="75"/>
      <c r="D29" s="57"/>
      <c r="E29" s="10" t="s">
        <v>13</v>
      </c>
      <c r="F29" s="15" t="s">
        <v>26</v>
      </c>
      <c r="G29" s="12">
        <v>0.82579999999999998</v>
      </c>
      <c r="H29" s="12">
        <v>0.76359999999999995</v>
      </c>
      <c r="I29" s="12">
        <v>0.34710000000000002</v>
      </c>
      <c r="J29" s="15"/>
      <c r="K29" s="65">
        <v>84</v>
      </c>
      <c r="L29" s="65">
        <v>158</v>
      </c>
      <c r="M29" s="65">
        <v>788</v>
      </c>
      <c r="N29" s="65">
        <v>26</v>
      </c>
      <c r="O29" s="67">
        <f t="shared" si="0"/>
        <v>1056</v>
      </c>
      <c r="P29" s="15" t="s">
        <v>26</v>
      </c>
      <c r="Q29" s="12">
        <v>0.83809999999999996</v>
      </c>
      <c r="R29" s="22">
        <v>0.67200000000000004</v>
      </c>
      <c r="S29" s="12">
        <v>0.39250000000000002</v>
      </c>
      <c r="T29" s="14">
        <f t="shared" si="1"/>
        <v>0.49557522123893805</v>
      </c>
      <c r="U29" s="15">
        <v>84</v>
      </c>
      <c r="V29" s="15">
        <v>130</v>
      </c>
      <c r="W29" s="15">
        <v>801</v>
      </c>
      <c r="X29" s="15">
        <v>41</v>
      </c>
      <c r="Y29" s="16">
        <f t="shared" si="2"/>
        <v>1056</v>
      </c>
    </row>
    <row r="30" spans="3:25" x14ac:dyDescent="0.25">
      <c r="C30" s="75"/>
      <c r="D30" s="78"/>
      <c r="E30" s="36" t="s">
        <v>14</v>
      </c>
      <c r="F30" s="37" t="s">
        <v>24</v>
      </c>
      <c r="G30" s="38">
        <v>0.86839999999999995</v>
      </c>
      <c r="H30" s="38">
        <v>0.53639999999999999</v>
      </c>
      <c r="I30" s="38">
        <v>0.40139999999999998</v>
      </c>
      <c r="J30" s="37"/>
      <c r="K30" s="70">
        <v>59</v>
      </c>
      <c r="L30" s="70">
        <v>88</v>
      </c>
      <c r="M30" s="70">
        <v>51</v>
      </c>
      <c r="N30" s="70">
        <v>858</v>
      </c>
      <c r="O30" s="71">
        <f t="shared" si="0"/>
        <v>1056</v>
      </c>
      <c r="P30" s="37" t="s">
        <v>24</v>
      </c>
      <c r="Q30" s="38">
        <v>0.87970000000000004</v>
      </c>
      <c r="R30" s="38">
        <v>0.504</v>
      </c>
      <c r="S30" s="38">
        <v>0.49220000000000003</v>
      </c>
      <c r="T30" s="43">
        <f t="shared" si="1"/>
        <v>0.49802371541501977</v>
      </c>
      <c r="U30" s="37">
        <v>63</v>
      </c>
      <c r="V30" s="37">
        <v>65</v>
      </c>
      <c r="W30" s="37">
        <v>866</v>
      </c>
      <c r="X30" s="37">
        <v>62</v>
      </c>
      <c r="Y30" s="44">
        <f t="shared" si="2"/>
        <v>1056</v>
      </c>
    </row>
    <row r="31" spans="3:25" x14ac:dyDescent="0.25">
      <c r="C31" s="75"/>
      <c r="D31" s="77" t="s">
        <v>17</v>
      </c>
      <c r="E31" s="30" t="s">
        <v>12</v>
      </c>
      <c r="F31" s="35" t="s">
        <v>50</v>
      </c>
      <c r="G31" s="32">
        <v>0.89580000000000004</v>
      </c>
      <c r="H31" s="32">
        <v>0</v>
      </c>
      <c r="I31" s="32">
        <v>0</v>
      </c>
      <c r="J31" s="35"/>
      <c r="K31" s="69">
        <v>0</v>
      </c>
      <c r="L31" s="69">
        <v>0</v>
      </c>
      <c r="M31" s="69">
        <v>946</v>
      </c>
      <c r="N31" s="69">
        <v>110</v>
      </c>
      <c r="O31" s="72">
        <f t="shared" si="0"/>
        <v>1056</v>
      </c>
      <c r="P31" s="31" t="s">
        <v>37</v>
      </c>
      <c r="Q31" s="32">
        <v>0.11840000000000001</v>
      </c>
      <c r="R31" s="33">
        <v>1</v>
      </c>
      <c r="S31" s="32">
        <v>0.11840000000000001</v>
      </c>
      <c r="T31" s="34">
        <f t="shared" si="1"/>
        <v>0</v>
      </c>
      <c r="U31" s="35">
        <v>0</v>
      </c>
      <c r="V31" s="35">
        <v>0</v>
      </c>
      <c r="W31" s="35">
        <v>931</v>
      </c>
      <c r="X31" s="35">
        <v>125</v>
      </c>
      <c r="Y31" s="45">
        <f t="shared" si="2"/>
        <v>1056</v>
      </c>
    </row>
    <row r="32" spans="3:25" x14ac:dyDescent="0.25">
      <c r="C32" s="75"/>
      <c r="D32" s="57"/>
      <c r="E32" s="10" t="s">
        <v>13</v>
      </c>
      <c r="F32" s="15" t="s">
        <v>52</v>
      </c>
      <c r="G32" s="12">
        <v>0.82199999999999995</v>
      </c>
      <c r="H32" s="12">
        <v>0.78180000000000005</v>
      </c>
      <c r="I32" s="12">
        <v>0.34399999999999997</v>
      </c>
      <c r="J32" s="15"/>
      <c r="K32" s="65">
        <v>86</v>
      </c>
      <c r="L32" s="65">
        <v>164</v>
      </c>
      <c r="M32" s="65">
        <v>782</v>
      </c>
      <c r="N32" s="65">
        <v>24</v>
      </c>
      <c r="O32" s="67">
        <f t="shared" si="0"/>
        <v>1056</v>
      </c>
      <c r="P32" s="15" t="s">
        <v>26</v>
      </c>
      <c r="Q32" s="12">
        <v>0.83899999999999997</v>
      </c>
      <c r="R32" s="26">
        <v>0.68799999999999994</v>
      </c>
      <c r="S32" s="12">
        <v>0.39629999999999999</v>
      </c>
      <c r="T32" s="14">
        <f t="shared" si="1"/>
        <v>0.50292397660818711</v>
      </c>
      <c r="U32" s="15">
        <v>86</v>
      </c>
      <c r="V32" s="15">
        <v>131</v>
      </c>
      <c r="W32" s="15">
        <v>800</v>
      </c>
      <c r="X32" s="15">
        <v>39</v>
      </c>
      <c r="Y32" s="16">
        <f t="shared" si="2"/>
        <v>1056</v>
      </c>
    </row>
    <row r="33" spans="3:25" ht="15.75" thickBot="1" x14ac:dyDescent="0.3">
      <c r="C33" s="76"/>
      <c r="D33" s="60"/>
      <c r="E33" s="17" t="s">
        <v>14</v>
      </c>
      <c r="F33" s="18" t="s">
        <v>24</v>
      </c>
      <c r="G33" s="19">
        <v>0.875</v>
      </c>
      <c r="H33" s="19">
        <v>0.57269999999999999</v>
      </c>
      <c r="I33" s="19">
        <v>0.42570000000000002</v>
      </c>
      <c r="J33" s="18"/>
      <c r="K33" s="66">
        <v>63</v>
      </c>
      <c r="L33" s="66">
        <v>85</v>
      </c>
      <c r="M33" s="66">
        <v>861</v>
      </c>
      <c r="N33" s="66">
        <v>47</v>
      </c>
      <c r="O33" s="68">
        <f t="shared" si="0"/>
        <v>1056</v>
      </c>
      <c r="P33" s="18" t="s">
        <v>24</v>
      </c>
      <c r="Q33" s="19">
        <v>0.87590000000000001</v>
      </c>
      <c r="R33" s="19">
        <v>0.48799999999999999</v>
      </c>
      <c r="S33" s="19">
        <v>0.47660000000000002</v>
      </c>
      <c r="T33" s="20">
        <f t="shared" si="1"/>
        <v>0.48221343873517786</v>
      </c>
      <c r="U33" s="18">
        <v>61</v>
      </c>
      <c r="V33" s="18">
        <v>67</v>
      </c>
      <c r="W33" s="18">
        <v>864</v>
      </c>
      <c r="X33" s="18">
        <v>64</v>
      </c>
      <c r="Y33" s="21">
        <f t="shared" si="2"/>
        <v>1056</v>
      </c>
    </row>
    <row r="34" spans="3:25" x14ac:dyDescent="0.25">
      <c r="C34" s="74" t="s">
        <v>41</v>
      </c>
      <c r="D34" s="56" t="s">
        <v>39</v>
      </c>
      <c r="E34" s="3" t="s">
        <v>12</v>
      </c>
      <c r="F34" s="8"/>
      <c r="G34" s="8"/>
      <c r="H34" s="8"/>
      <c r="I34" s="8"/>
      <c r="J34" s="8"/>
      <c r="K34" s="62"/>
      <c r="L34" s="62"/>
      <c r="M34" s="62"/>
      <c r="N34" s="62"/>
      <c r="O34" s="63">
        <f t="shared" si="0"/>
        <v>0</v>
      </c>
      <c r="P34" s="4" t="s">
        <v>42</v>
      </c>
      <c r="Q34" s="5">
        <v>0.89580000000000004</v>
      </c>
      <c r="R34" s="5">
        <v>0</v>
      </c>
      <c r="S34" s="5">
        <v>0</v>
      </c>
      <c r="T34" s="7">
        <f t="shared" si="1"/>
        <v>0</v>
      </c>
      <c r="U34" s="8">
        <v>0</v>
      </c>
      <c r="V34" s="8">
        <v>0</v>
      </c>
      <c r="W34" s="8">
        <v>946</v>
      </c>
      <c r="X34" s="8">
        <v>110</v>
      </c>
      <c r="Y34" s="9">
        <f t="shared" si="2"/>
        <v>1056</v>
      </c>
    </row>
    <row r="35" spans="3:25" x14ac:dyDescent="0.25">
      <c r="C35" s="75"/>
      <c r="D35" s="57"/>
      <c r="E35" s="10" t="s">
        <v>13</v>
      </c>
      <c r="F35" s="15"/>
      <c r="G35" s="15"/>
      <c r="H35" s="15"/>
      <c r="I35" s="15"/>
      <c r="J35" s="15"/>
      <c r="K35" s="65"/>
      <c r="L35" s="65"/>
      <c r="M35" s="65"/>
      <c r="N35" s="65"/>
      <c r="O35" s="67">
        <f t="shared" si="0"/>
        <v>0</v>
      </c>
      <c r="P35" s="11" t="s">
        <v>43</v>
      </c>
      <c r="Q35" s="12">
        <v>0.79169999999999996</v>
      </c>
      <c r="R35" s="12">
        <v>0.69089999999999996</v>
      </c>
      <c r="S35" s="12">
        <v>0.29010000000000002</v>
      </c>
      <c r="T35" s="14">
        <f t="shared" si="1"/>
        <v>0.40860215053763443</v>
      </c>
      <c r="U35" s="15">
        <v>76</v>
      </c>
      <c r="V35" s="15">
        <v>186</v>
      </c>
      <c r="W35" s="15">
        <v>760</v>
      </c>
      <c r="X35" s="15">
        <v>34</v>
      </c>
      <c r="Y35" s="16">
        <f t="shared" si="2"/>
        <v>1056</v>
      </c>
    </row>
    <row r="36" spans="3:25" x14ac:dyDescent="0.25">
      <c r="C36" s="75"/>
      <c r="D36" s="78"/>
      <c r="E36" s="36" t="s">
        <v>14</v>
      </c>
      <c r="F36" s="37"/>
      <c r="G36" s="37"/>
      <c r="H36" s="37"/>
      <c r="I36" s="37"/>
      <c r="J36" s="37"/>
      <c r="K36" s="70"/>
      <c r="L36" s="70"/>
      <c r="M36" s="70"/>
      <c r="N36" s="70"/>
      <c r="O36" s="71">
        <f t="shared" si="0"/>
        <v>0</v>
      </c>
      <c r="P36" s="50" t="s">
        <v>44</v>
      </c>
      <c r="Q36" s="38">
        <v>0.87780000000000002</v>
      </c>
      <c r="R36" s="38">
        <v>0.50880000000000003</v>
      </c>
      <c r="S36" s="38">
        <v>0.44269999999999998</v>
      </c>
      <c r="T36" s="51">
        <f t="shared" si="1"/>
        <v>0.47346938775510206</v>
      </c>
      <c r="U36" s="37">
        <v>58</v>
      </c>
      <c r="V36" s="37">
        <v>73</v>
      </c>
      <c r="W36" s="37">
        <v>869</v>
      </c>
      <c r="X36" s="37">
        <v>56</v>
      </c>
      <c r="Y36" s="44">
        <f t="shared" si="2"/>
        <v>1056</v>
      </c>
    </row>
    <row r="37" spans="3:25" x14ac:dyDescent="0.25">
      <c r="C37" s="75"/>
      <c r="D37" s="57" t="s">
        <v>40</v>
      </c>
      <c r="E37" s="10" t="s">
        <v>12</v>
      </c>
      <c r="F37" s="15"/>
      <c r="G37" s="15"/>
      <c r="H37" s="15"/>
      <c r="I37" s="15"/>
      <c r="J37" s="15"/>
      <c r="K37" s="65"/>
      <c r="L37" s="65"/>
      <c r="M37" s="65"/>
      <c r="N37" s="65"/>
      <c r="O37" s="67">
        <f t="shared" si="0"/>
        <v>0</v>
      </c>
      <c r="P37" s="31" t="s">
        <v>22</v>
      </c>
      <c r="Q37" s="32">
        <v>0.1042</v>
      </c>
      <c r="R37" s="32">
        <v>1</v>
      </c>
      <c r="S37" s="32">
        <v>0.1042</v>
      </c>
      <c r="T37" s="52">
        <f t="shared" si="1"/>
        <v>0.18867924528301888</v>
      </c>
      <c r="U37" s="35">
        <v>110</v>
      </c>
      <c r="V37" s="35">
        <v>946</v>
      </c>
      <c r="W37" s="35">
        <v>0</v>
      </c>
      <c r="X37" s="35">
        <v>0</v>
      </c>
      <c r="Y37" s="45">
        <f t="shared" si="2"/>
        <v>1056</v>
      </c>
    </row>
    <row r="38" spans="3:25" x14ac:dyDescent="0.25">
      <c r="C38" s="75"/>
      <c r="D38" s="57"/>
      <c r="E38" s="10" t="s">
        <v>13</v>
      </c>
      <c r="F38" s="15"/>
      <c r="G38" s="15"/>
      <c r="H38" s="15"/>
      <c r="I38" s="15"/>
      <c r="J38" s="15"/>
      <c r="K38" s="65"/>
      <c r="L38" s="65"/>
      <c r="M38" s="65"/>
      <c r="N38" s="65"/>
      <c r="O38" s="67">
        <f t="shared" si="0"/>
        <v>0</v>
      </c>
      <c r="P38" s="11" t="s">
        <v>46</v>
      </c>
      <c r="Q38" s="12">
        <v>0.73299999999999998</v>
      </c>
      <c r="R38" s="12">
        <v>0.89090000000000003</v>
      </c>
      <c r="S38" s="12">
        <v>0.26629999999999998</v>
      </c>
      <c r="T38" s="27">
        <f t="shared" si="1"/>
        <v>0.41004184100418412</v>
      </c>
      <c r="U38" s="15">
        <v>98</v>
      </c>
      <c r="V38" s="15">
        <v>270</v>
      </c>
      <c r="W38" s="15">
        <v>676</v>
      </c>
      <c r="X38" s="15">
        <v>12</v>
      </c>
      <c r="Y38" s="16">
        <f t="shared" si="2"/>
        <v>1056</v>
      </c>
    </row>
    <row r="39" spans="3:25" ht="15.75" thickBot="1" x14ac:dyDescent="0.3">
      <c r="C39" s="76"/>
      <c r="D39" s="60"/>
      <c r="E39" s="17" t="s">
        <v>14</v>
      </c>
      <c r="F39" s="18"/>
      <c r="G39" s="18"/>
      <c r="H39" s="18"/>
      <c r="I39" s="18"/>
      <c r="J39" s="18"/>
      <c r="K39" s="66"/>
      <c r="L39" s="66"/>
      <c r="M39" s="66"/>
      <c r="N39" s="66"/>
      <c r="O39" s="68">
        <f t="shared" si="0"/>
        <v>0</v>
      </c>
      <c r="P39" s="24" t="s">
        <v>45</v>
      </c>
      <c r="Q39" s="19">
        <v>0.82289999999999996</v>
      </c>
      <c r="R39" s="19">
        <v>0.75439999999999996</v>
      </c>
      <c r="S39" s="19">
        <v>0.35099999999999998</v>
      </c>
      <c r="T39" s="28">
        <f t="shared" si="1"/>
        <v>0.47910863509749302</v>
      </c>
      <c r="U39" s="18">
        <v>86</v>
      </c>
      <c r="V39" s="18">
        <v>159</v>
      </c>
      <c r="W39" s="18">
        <v>783</v>
      </c>
      <c r="X39" s="18">
        <v>28</v>
      </c>
      <c r="Y39" s="21">
        <f t="shared" si="2"/>
        <v>1056</v>
      </c>
    </row>
    <row r="40" spans="3:25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25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25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25" x14ac:dyDescent="0.25">
      <c r="C43" s="1"/>
      <c r="D43" s="1"/>
    </row>
  </sheetData>
  <mergeCells count="17">
    <mergeCell ref="C4:C6"/>
    <mergeCell ref="C7:C15"/>
    <mergeCell ref="D7:D9"/>
    <mergeCell ref="D10:D12"/>
    <mergeCell ref="D13:D15"/>
    <mergeCell ref="D4:D6"/>
    <mergeCell ref="D19:D21"/>
    <mergeCell ref="D22:D24"/>
    <mergeCell ref="D25:D27"/>
    <mergeCell ref="D28:D30"/>
    <mergeCell ref="D16:D18"/>
    <mergeCell ref="C16:C24"/>
    <mergeCell ref="D34:D36"/>
    <mergeCell ref="D37:D39"/>
    <mergeCell ref="C34:C39"/>
    <mergeCell ref="C25:C33"/>
    <mergeCell ref="D31:D33"/>
  </mergeCells>
  <conditionalFormatting sqref="Q4:Q3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R3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T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2023-01-15T11:59:42Z</dcterms:modified>
</cp:coreProperties>
</file>