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uisr\Downloads\"/>
    </mc:Choice>
  </mc:AlternateContent>
  <xr:revisionPtr revIDLastSave="0" documentId="13_ncr:1_{DBEB9386-B16B-4203-A064-BBD8561525ED}" xr6:coauthVersionLast="47" xr6:coauthVersionMax="47" xr10:uidLastSave="{00000000-0000-0000-0000-000000000000}"/>
  <bookViews>
    <workbookView xWindow="-110" yWindow="-110" windowWidth="19420" windowHeight="10300" xr2:uid="{829CD344-3417-4023-A907-CD4366C6E005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X3" i="1"/>
  <c r="C45" i="3"/>
  <c r="D45" i="3"/>
  <c r="D36" i="3"/>
  <c r="D28" i="3"/>
  <c r="D20" i="3"/>
  <c r="D13" i="3"/>
  <c r="D5" i="3"/>
  <c r="G145" i="3"/>
  <c r="F145" i="3"/>
  <c r="E145" i="3"/>
  <c r="D145" i="3"/>
  <c r="C145" i="3"/>
  <c r="B145" i="3"/>
  <c r="N55" i="1"/>
  <c r="N59" i="1"/>
  <c r="N61" i="1" s="1"/>
  <c r="I55" i="1"/>
  <c r="I59" i="1" s="1"/>
  <c r="I61" i="1" s="1"/>
  <c r="B45" i="3"/>
  <c r="B36" i="3"/>
  <c r="B28" i="3"/>
  <c r="B20" i="3"/>
  <c r="C13" i="3"/>
  <c r="B13" i="3"/>
  <c r="C5" i="3"/>
  <c r="B5" i="3"/>
  <c r="T61" i="2"/>
  <c r="T61" i="1"/>
  <c r="B59" i="1"/>
  <c r="B61" i="1"/>
  <c r="I60" i="2"/>
  <c r="B59" i="2"/>
  <c r="S57" i="2"/>
  <c r="R57" i="2"/>
  <c r="Q57" i="2"/>
  <c r="P57" i="2"/>
  <c r="K57" i="2"/>
  <c r="J57" i="2"/>
  <c r="I57" i="2"/>
  <c r="H57" i="2"/>
  <c r="C57" i="2"/>
  <c r="B57" i="2"/>
  <c r="W56" i="2"/>
  <c r="T60" i="2" s="1"/>
  <c r="V56" i="2"/>
  <c r="U56" i="2"/>
  <c r="T56" i="2"/>
  <c r="S56" i="2"/>
  <c r="R56" i="2"/>
  <c r="Q56" i="2"/>
  <c r="P56" i="2"/>
  <c r="O56" i="2"/>
  <c r="N60" i="2" s="1"/>
  <c r="N56" i="2"/>
  <c r="M56" i="2"/>
  <c r="L56" i="2"/>
  <c r="K56" i="2"/>
  <c r="J56" i="2"/>
  <c r="I56" i="2"/>
  <c r="H56" i="2"/>
  <c r="G56" i="2"/>
  <c r="X56" i="2" s="1"/>
  <c r="F56" i="2"/>
  <c r="F60" i="2" s="1"/>
  <c r="E56" i="2"/>
  <c r="D56" i="2"/>
  <c r="C56" i="2"/>
  <c r="B56" i="2"/>
  <c r="B60" i="2" s="1"/>
  <c r="W55" i="2"/>
  <c r="W57" i="2" s="1"/>
  <c r="V55" i="2"/>
  <c r="V57" i="2" s="1"/>
  <c r="U55" i="2"/>
  <c r="U57" i="2" s="1"/>
  <c r="T55" i="2"/>
  <c r="T59" i="2" s="1"/>
  <c r="S55" i="2"/>
  <c r="R55" i="2"/>
  <c r="Q55" i="2"/>
  <c r="P55" i="2"/>
  <c r="O55" i="2"/>
  <c r="O57" i="2" s="1"/>
  <c r="N55" i="2"/>
  <c r="N57" i="2" s="1"/>
  <c r="M55" i="2"/>
  <c r="M57" i="2" s="1"/>
  <c r="L55" i="2"/>
  <c r="L57" i="2" s="1"/>
  <c r="K55" i="2"/>
  <c r="J55" i="2"/>
  <c r="I55" i="2"/>
  <c r="I59" i="2" s="1"/>
  <c r="I61" i="2" s="1"/>
  <c r="H55" i="2"/>
  <c r="G55" i="2"/>
  <c r="G57" i="2" s="1"/>
  <c r="F55" i="2"/>
  <c r="F57" i="2" s="1"/>
  <c r="E55" i="2"/>
  <c r="E57" i="2" s="1"/>
  <c r="D55" i="2"/>
  <c r="D57" i="2" s="1"/>
  <c r="C55" i="2"/>
  <c r="B55" i="2"/>
  <c r="T60" i="1"/>
  <c r="T59" i="1"/>
  <c r="N60" i="1"/>
  <c r="I60" i="1"/>
  <c r="F61" i="1"/>
  <c r="F60" i="1"/>
  <c r="F59" i="1"/>
  <c r="B60" i="1"/>
  <c r="U56" i="1"/>
  <c r="V56" i="1"/>
  <c r="W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55" i="1"/>
  <c r="C57" i="1" s="1"/>
  <c r="D55" i="1"/>
  <c r="E55" i="1"/>
  <c r="F55" i="1"/>
  <c r="F57" i="1" s="1"/>
  <c r="G55" i="1"/>
  <c r="H55" i="1"/>
  <c r="J55" i="1"/>
  <c r="J57" i="1" s="1"/>
  <c r="K55" i="1"/>
  <c r="K57" i="1" s="1"/>
  <c r="L55" i="1"/>
  <c r="M55" i="1"/>
  <c r="N57" i="1"/>
  <c r="O55" i="1"/>
  <c r="P55" i="1"/>
  <c r="Q55" i="1"/>
  <c r="R55" i="1"/>
  <c r="R57" i="1" s="1"/>
  <c r="S55" i="1"/>
  <c r="S57" i="1" s="1"/>
  <c r="T55" i="1"/>
  <c r="U55" i="1"/>
  <c r="U57" i="1" s="1"/>
  <c r="V55" i="1"/>
  <c r="V57" i="1" s="1"/>
  <c r="W55" i="1"/>
  <c r="W57" i="1" s="1"/>
  <c r="B55" i="1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9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 l="1"/>
  <c r="X57" i="1" s="1"/>
  <c r="B61" i="2"/>
  <c r="X55" i="2"/>
  <c r="X57" i="2" s="1"/>
  <c r="F59" i="2"/>
  <c r="F61" i="2" s="1"/>
  <c r="T57" i="2"/>
  <c r="N59" i="2"/>
  <c r="N61" i="2" s="1"/>
  <c r="B57" i="1"/>
  <c r="T57" i="1"/>
  <c r="L57" i="1"/>
  <c r="D57" i="1"/>
  <c r="E57" i="1"/>
  <c r="O57" i="1"/>
  <c r="Q57" i="1"/>
  <c r="I57" i="1"/>
  <c r="M57" i="1"/>
  <c r="G57" i="1"/>
  <c r="P57" i="1"/>
  <c r="H57" i="1"/>
  <c r="X56" i="1"/>
</calcChain>
</file>

<file path=xl/sharedStrings.xml><?xml version="1.0" encoding="utf-8"?>
<sst xmlns="http://schemas.openxmlformats.org/spreadsheetml/2006/main" count="251" uniqueCount="104">
  <si>
    <t>FACILIDAD DE LOCALIZACION</t>
  </si>
  <si>
    <t>ACCESIBILIDAD</t>
  </si>
  <si>
    <t>INTEROPERABILIDAD</t>
  </si>
  <si>
    <t>REUSABILIDAD</t>
  </si>
  <si>
    <t>CONTEXTUALIDAD</t>
  </si>
  <si>
    <t>PUNTUACION TOTAL</t>
  </si>
  <si>
    <t>JSON UTILIZADO</t>
  </si>
  <si>
    <t>USO DE PALABRAS CLAVE</t>
  </si>
  <si>
    <t>CATEGORIAS</t>
  </si>
  <si>
    <t>BUSQUEDA GEOGRAFICA</t>
  </si>
  <si>
    <t>BUSQUEDA ACOTADA TEMPORALMENTE</t>
  </si>
  <si>
    <t>ACCESIBILIDAD URL DE ACCESO</t>
  </si>
  <si>
    <t>URL DE DESCARGA</t>
  </si>
  <si>
    <t>ACCESIBILIDAD DE LA URL DE DESCARGA</t>
  </si>
  <si>
    <t>FORMATO</t>
  </si>
  <si>
    <t>TIPO DE MEDIO</t>
  </si>
  <si>
    <t>FORMATO/TIPO DE MEDIO DEL VOCABULARIO</t>
  </si>
  <si>
    <t>SIN DERECHOS DE AUTOR</t>
  </si>
  <si>
    <t>LEGIBLE POR LA MAQUINA</t>
  </si>
  <si>
    <t>INFORMACION DE LA LICENCIA</t>
  </si>
  <si>
    <t>VOCABULARIO DE LA LICENCIA</t>
  </si>
  <si>
    <t>RESTRICCIONES DE ACCESO</t>
  </si>
  <si>
    <t>VOCABULARIO DE LAS RESTRICCIONES DE ACCESO</t>
  </si>
  <si>
    <t>PUNTO DE CONTACTO</t>
  </si>
  <si>
    <t>EDITOR</t>
  </si>
  <si>
    <t>DERECHOS</t>
  </si>
  <si>
    <t>TAMAÑO DEL ARCHIVO</t>
  </si>
  <si>
    <t>FECHA DE PUBLICACION</t>
  </si>
  <si>
    <t>FECHA DE MODIFICACION</t>
  </si>
  <si>
    <t>JSON 1</t>
  </si>
  <si>
    <t>JSON 2</t>
  </si>
  <si>
    <t>JSON 3</t>
  </si>
  <si>
    <t>JSON 4</t>
  </si>
  <si>
    <t>JSON 5</t>
  </si>
  <si>
    <t>JSON 6</t>
  </si>
  <si>
    <t>JSON 7</t>
  </si>
  <si>
    <t>JSON 8</t>
  </si>
  <si>
    <t>JSON 9</t>
  </si>
  <si>
    <t>JSON 10</t>
  </si>
  <si>
    <t>JSON 11</t>
  </si>
  <si>
    <t>JSON 12</t>
  </si>
  <si>
    <t>JSON 13</t>
  </si>
  <si>
    <t>JSON 14</t>
  </si>
  <si>
    <t>JSON 15</t>
  </si>
  <si>
    <t>JSON 16</t>
  </si>
  <si>
    <t>JSON 17</t>
  </si>
  <si>
    <t>JSON 18</t>
  </si>
  <si>
    <t>JSON 19</t>
  </si>
  <si>
    <t>JSON 20</t>
  </si>
  <si>
    <t>JSON 21</t>
  </si>
  <si>
    <t>JSON 22</t>
  </si>
  <si>
    <t>JSON 23</t>
  </si>
  <si>
    <t>JSON 24</t>
  </si>
  <si>
    <t>JSON 25</t>
  </si>
  <si>
    <t>JSON 26</t>
  </si>
  <si>
    <t>JSON 27</t>
  </si>
  <si>
    <t>JSON 28</t>
  </si>
  <si>
    <t>JSON 29</t>
  </si>
  <si>
    <t>JSON 30</t>
  </si>
  <si>
    <t>JSON 31</t>
  </si>
  <si>
    <t>JSON 32</t>
  </si>
  <si>
    <t>JSON 33</t>
  </si>
  <si>
    <t>JSON 34</t>
  </si>
  <si>
    <t>JSON 35</t>
  </si>
  <si>
    <t>JSON 36</t>
  </si>
  <si>
    <t>JSON 37</t>
  </si>
  <si>
    <t>JSON 38</t>
  </si>
  <si>
    <t>JSON 39</t>
  </si>
  <si>
    <t>JSON 40</t>
  </si>
  <si>
    <t>JSON 41</t>
  </si>
  <si>
    <t>JSON 42</t>
  </si>
  <si>
    <t>JSON 43</t>
  </si>
  <si>
    <t>JSON 44</t>
  </si>
  <si>
    <t>JSON 45</t>
  </si>
  <si>
    <t>JSON 46</t>
  </si>
  <si>
    <t>JSON 47</t>
  </si>
  <si>
    <t>JSON 48</t>
  </si>
  <si>
    <t>JSON 49</t>
  </si>
  <si>
    <t>JSON 50</t>
  </si>
  <si>
    <t>Puntos conseguidos original</t>
  </si>
  <si>
    <t>Puntos maximos</t>
  </si>
  <si>
    <t>Porcentaje de puntos conseguidos original</t>
  </si>
  <si>
    <t>Puntuacion Original</t>
  </si>
  <si>
    <t>Puntuacion Conjunto Maximo</t>
  </si>
  <si>
    <t>Porcentaje Original</t>
  </si>
  <si>
    <t>Puntos conseguidos Herramienta</t>
  </si>
  <si>
    <t>Porcentaje de puntos conseguidos herramienta</t>
  </si>
  <si>
    <t>Puntuacion Herramienta</t>
  </si>
  <si>
    <t>Porcentaje Herramienta</t>
  </si>
  <si>
    <t>Puntuación Herramienta</t>
  </si>
  <si>
    <t>Puntos máximos potenciales</t>
  </si>
  <si>
    <t>Total</t>
  </si>
  <si>
    <t>Puntos obtenidos</t>
  </si>
  <si>
    <t>Porcentaje total obtenido</t>
  </si>
  <si>
    <t>Puntuación media</t>
  </si>
  <si>
    <t>Facilidad de localizacion</t>
  </si>
  <si>
    <t>Facilidad de localización</t>
  </si>
  <si>
    <t>Accesibilidad</t>
  </si>
  <si>
    <t>Interoperabilidad</t>
  </si>
  <si>
    <t>Reusabilidad</t>
  </si>
  <si>
    <t>Contextualidad</t>
  </si>
  <si>
    <t>Puntuación total dimensión</t>
  </si>
  <si>
    <t>Moda</t>
  </si>
  <si>
    <t>Puntuación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</si>
</sst>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2" borderId="2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Facilidad</a:t>
            </a:r>
            <a:r>
              <a:rPr lang="es-ES" baseline="0"/>
              <a:t> de localización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Hoja1!$B$2:$E$2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Hoja1!$B$55:$E$55</c:f>
              <c:numCache>
                <c:formatCode>General</c:formatCode>
                <c:ptCount val="4"/>
                <c:pt idx="0">
                  <c:v>1350</c:v>
                </c:pt>
                <c:pt idx="1">
                  <c:v>1500</c:v>
                </c:pt>
                <c:pt idx="2">
                  <c:v>520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3DE-BF2B-C869EC8F9299}"/>
            </c:ext>
          </c:extLst>
        </c:ser>
        <c:ser>
          <c:idx val="1"/>
          <c:order val="1"/>
          <c:tx>
            <c:strRef>
              <c:f>Hoja1!$A$56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Hoja1!$B$2:$E$2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Hoja1!$B$56:$E$56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5-43DE-BF2B-C869EC8F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77376"/>
        <c:axId val="7715766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Hoja1!$B$2:$E$2</c15:sqref>
                        </c15:formulaRef>
                      </c:ext>
                    </c:extLst>
                    <c:strCache>
                      <c:ptCount val="4"/>
                      <c:pt idx="0">
                        <c:v>USO DE PALABRAS CLAVE</c:v>
                      </c:pt>
                      <c:pt idx="1">
                        <c:v>CATEGORIAS</c:v>
                      </c:pt>
                      <c:pt idx="2">
                        <c:v>BUSQUEDA GEOGRAFICA</c:v>
                      </c:pt>
                      <c:pt idx="3">
                        <c:v>BUSQUEDA ACOTADA TEMPORALMENTE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Hoja1!$B$57:$E$57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52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B5-43DE-BF2B-C869EC8F9299}"/>
                  </c:ext>
                </c:extLst>
              </c15:ser>
            </c15:filteredBarSeries>
          </c:ext>
        </c:extLst>
      </c:barChart>
      <c:catAx>
        <c:axId val="7715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1576656"/>
        <c:crosses val="autoZero"/>
        <c:auto val="1"/>
        <c:lblAlgn val="ctr"/>
        <c:lblOffset val="100"/>
        <c:noMultiLvlLbl val="0"/>
      </c:catAx>
      <c:valAx>
        <c:axId val="771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15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Hoja2!$A$55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Hoja2!$I$2:$M$2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Hoja2!$I$55:$M$55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F-450A-84ED-D594A776DEBE}"/>
            </c:ext>
          </c:extLst>
        </c:ser>
        <c:ser>
          <c:idx val="1"/>
          <c:order val="1"/>
          <c:tx>
            <c:strRef>
              <c:f>Hoja2!$A$56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Hoja2!$I$2:$M$2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Hoja2!$I$56:$M$56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F-450A-84ED-D594A776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217216"/>
        <c:axId val="967219376"/>
      </c:barChart>
      <c:catAx>
        <c:axId val="9672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219376"/>
        <c:crosses val="autoZero"/>
        <c:auto val="1"/>
        <c:lblAlgn val="ctr"/>
        <c:lblOffset val="100"/>
        <c:noMultiLvlLbl val="0"/>
      </c:catAx>
      <c:valAx>
        <c:axId val="9672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2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Hoja2!$A$55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Hoja2!$N$2:$S$2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Hoja2!$N$55:$S$55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728-8561-5C0635CD2DBB}"/>
            </c:ext>
          </c:extLst>
        </c:ser>
        <c:ser>
          <c:idx val="1"/>
          <c:order val="1"/>
          <c:tx>
            <c:strRef>
              <c:f>Hoja2!$A$57</c:f>
              <c:strCache>
                <c:ptCount val="1"/>
                <c:pt idx="0">
                  <c:v>Porcentaje de puntos conseguidos herramienta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Hoja2!$N$2:$S$2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Hoja2!$N$56:$S$56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C-4728-8561-5C0635CD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685792"/>
        <c:axId val="948682552"/>
      </c:barChart>
      <c:catAx>
        <c:axId val="9486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682552"/>
        <c:crosses val="autoZero"/>
        <c:auto val="1"/>
        <c:lblAlgn val="ctr"/>
        <c:lblOffset val="100"/>
        <c:noMultiLvlLbl val="0"/>
      </c:catAx>
      <c:valAx>
        <c:axId val="9486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6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Contextualidad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Hoja2!$A$55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Hoja2!$T$2:$W$2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Hoja2!$T$55:$W$55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8DB-9C63-25112D1FD665}"/>
            </c:ext>
          </c:extLst>
        </c:ser>
        <c:ser>
          <c:idx val="1"/>
          <c:order val="1"/>
          <c:tx>
            <c:strRef>
              <c:f>Hoja2!$A$56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Hoja2!$T$2:$W$2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Hoja2!$T$56:$W$56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8DB-9C63-25112D1F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389024"/>
        <c:axId val="946386864"/>
      </c:barChart>
      <c:catAx>
        <c:axId val="9463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386864"/>
        <c:crosses val="autoZero"/>
        <c:auto val="1"/>
        <c:lblAlgn val="ctr"/>
        <c:lblOffset val="100"/>
        <c:noMultiLvlLbl val="0"/>
      </c:catAx>
      <c:valAx>
        <c:axId val="946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3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Hoja2!$A$61</c:f>
              <c:strCache>
                <c:ptCount val="1"/>
                <c:pt idx="0">
                  <c:v>Porcentaje Herramienta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(Hoja2!$B$1,Hoja2!$F$1,Hoja2!$I$1,Hoja2!$N$1,Hoja2!$T$1)</c:f>
              <c:strCache>
                <c:ptCount val="5"/>
                <c:pt idx="0">
                  <c:v>FACILIDAD DE LOCALIZACION</c:v>
                </c:pt>
                <c:pt idx="1">
                  <c:v>ACCESIBILIDAD</c:v>
                </c:pt>
                <c:pt idx="2">
                  <c:v>INTEROPERABILIDAD</c:v>
                </c:pt>
                <c:pt idx="3">
                  <c:v>REUSABILIDAD</c:v>
                </c:pt>
                <c:pt idx="4">
                  <c:v>CONTEXTUALIDAD</c:v>
                </c:pt>
              </c:strCache>
            </c:strRef>
          </c:cat>
          <c:val>
            <c:numRef>
              <c:f>(Hoja2!$B$61,Hoja2!$F$61,Hoja2!$I$61,Hoja2!$N$61,Hoja2!$T$61)</c:f>
              <c:numCache>
                <c:formatCode>General</c:formatCode>
                <c:ptCount val="5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6D2-AB8F-DF657800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57008"/>
        <c:axId val="349358448"/>
      </c:barChart>
      <c:catAx>
        <c:axId val="349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358448"/>
        <c:crosses val="autoZero"/>
        <c:auto val="1"/>
        <c:lblAlgn val="ctr"/>
        <c:lblOffset val="100"/>
        <c:noMultiLvlLbl val="0"/>
      </c:catAx>
      <c:valAx>
        <c:axId val="3493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3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Puntuación</a:t>
            </a:r>
            <a:r>
              <a:rPr lang="es-ES" baseline="0"/>
              <a:t>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3-4E63-B4FD-9DBF27D774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83-4E63-B4FD-9DBF27D77469}"/>
              </c:ext>
            </c:extLst>
          </c:dPt>
          <c:cat>
            <c:strRef>
              <c:f>Hoja3!$B$1:$D$1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Hoja3!$B$2:$D$2</c:f>
              <c:numCache>
                <c:formatCode>General</c:formatCode>
                <c:ptCount val="3"/>
                <c:pt idx="0">
                  <c:v>8380</c:v>
                </c:pt>
                <c:pt idx="1">
                  <c:v>17750</c:v>
                </c:pt>
                <c:pt idx="2">
                  <c:v>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E63-B4FD-9DBF27D7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61663"/>
        <c:axId val="497968383"/>
      </c:barChart>
      <c:catAx>
        <c:axId val="4979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68383"/>
        <c:crosses val="autoZero"/>
        <c:auto val="1"/>
        <c:lblAlgn val="ctr"/>
        <c:lblOffset val="100"/>
        <c:noMultiLvlLbl val="0"/>
      </c:catAx>
      <c:valAx>
        <c:axId val="497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Facilidad de Localización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3F-49DD-9175-2EC3942623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3F-49DD-9175-2EC39426232B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(Hoja3!$B$10,Hoja3!$C$10,Hoja3!$D$10)</c:f>
              <c:numCache>
                <c:formatCode>General</c:formatCode>
                <c:ptCount val="3"/>
                <c:pt idx="0">
                  <c:v>3450</c:v>
                </c:pt>
                <c:pt idx="1">
                  <c:v>4000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9DD-9175-2EC39426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0191"/>
        <c:axId val="505955151"/>
      </c:barChart>
      <c:catAx>
        <c:axId val="5059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55151"/>
        <c:crosses val="autoZero"/>
        <c:auto val="1"/>
        <c:lblAlgn val="ctr"/>
        <c:lblOffset val="100"/>
        <c:noMultiLvlLbl val="0"/>
      </c:catAx>
      <c:valAx>
        <c:axId val="5059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Accesibilidad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BC-4151-9DED-EFADB66EA6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BC-4151-9DED-EFADB66EA661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(Hoja3!$B$17,Hoja3!$C$17,Hoja3!$D$17)</c:f>
              <c:numCache>
                <c:formatCode>General</c:formatCode>
                <c:ptCount val="3"/>
                <c:pt idx="0">
                  <c:v>2300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151-9DED-EFADB66E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59951"/>
        <c:axId val="505901391"/>
      </c:barChart>
      <c:catAx>
        <c:axId val="5059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01391"/>
        <c:crosses val="autoZero"/>
        <c:auto val="1"/>
        <c:lblAlgn val="ctr"/>
        <c:lblOffset val="100"/>
        <c:noMultiLvlLbl val="0"/>
      </c:catAx>
      <c:valAx>
        <c:axId val="5059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5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2-4866-AED5-4E6F915A17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32-4866-AED5-4E6F915A1783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(Hoja3!$B$25,Hoja3!$C$25,Hoja3!$D$25)</c:f>
              <c:numCache>
                <c:formatCode>General</c:formatCode>
                <c:ptCount val="3"/>
                <c:pt idx="0">
                  <c:v>1580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866-AED5-4E6F915A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67423"/>
        <c:axId val="497964543"/>
      </c:barChart>
      <c:catAx>
        <c:axId val="4979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64543"/>
        <c:crosses val="autoZero"/>
        <c:auto val="1"/>
        <c:lblAlgn val="ctr"/>
        <c:lblOffset val="100"/>
        <c:noMultiLvlLbl val="0"/>
      </c:catAx>
      <c:valAx>
        <c:axId val="4979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E6-BAAF-F9E073541F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E1-48E6-BAAF-F9E073541FB9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(Hoja3!$B$33,Hoja3!$C$33,Hoja3!$D$33)</c:f>
              <c:numCache>
                <c:formatCode>General</c:formatCode>
                <c:ptCount val="3"/>
                <c:pt idx="0">
                  <c:v>500</c:v>
                </c:pt>
                <c:pt idx="1">
                  <c:v>3750</c:v>
                </c:pt>
                <c:pt idx="2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8E6-BAAF-F9E07354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11263"/>
        <c:axId val="497958783"/>
      </c:barChart>
      <c:catAx>
        <c:axId val="49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58783"/>
        <c:crosses val="autoZero"/>
        <c:auto val="1"/>
        <c:lblAlgn val="ctr"/>
        <c:lblOffset val="100"/>
        <c:noMultiLvlLbl val="0"/>
      </c:catAx>
      <c:valAx>
        <c:axId val="4979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Contextualidad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80-4CA6-BACF-13D4A5EAC3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80-4CA6-BACF-13D4A5EAC364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(Hoja3!$B$42,Hoja3!$C$42,Hoja3!$D$42)</c:f>
              <c:numCache>
                <c:formatCode>General</c:formatCode>
                <c:ptCount val="3"/>
                <c:pt idx="0">
                  <c:v>550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CA6-BACF-13D4A5EA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22511"/>
        <c:axId val="505918191"/>
      </c:barChart>
      <c:catAx>
        <c:axId val="5059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18191"/>
        <c:crosses val="autoZero"/>
        <c:auto val="1"/>
        <c:lblAlgn val="ctr"/>
        <c:lblOffset val="100"/>
        <c:noMultiLvlLbl val="0"/>
      </c:catAx>
      <c:valAx>
        <c:axId val="5059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2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Accesibilidad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Hoja1!$F$2:$H$2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Hoja1!$F$55:$H$55</c:f>
              <c:numCache>
                <c:formatCode>General</c:formatCode>
                <c:ptCount val="3"/>
                <c:pt idx="0">
                  <c:v>2300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1-4F11-B558-426490870903}"/>
            </c:ext>
          </c:extLst>
        </c:ser>
        <c:ser>
          <c:idx val="1"/>
          <c:order val="1"/>
          <c:tx>
            <c:strRef>
              <c:f>Hoja1!$A$56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Hoja1!$F$2:$H$2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Hoja1!$F$56:$H$56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1-4F11-B558-42649087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96664"/>
        <c:axId val="7711970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Hoja1!$F$2:$H$2</c15:sqref>
                        </c15:formulaRef>
                      </c:ext>
                    </c:extLst>
                    <c:strCache>
                      <c:ptCount val="3"/>
                      <c:pt idx="0">
                        <c:v>ACCESIBILIDAD URL DE ACCESO</c:v>
                      </c:pt>
                      <c:pt idx="1">
                        <c:v>URL DE DESCARGA</c:v>
                      </c:pt>
                      <c:pt idx="2">
                        <c:v>ACCESIBILIDAD DE LA URL DE DESCARGA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Hoja1!$F$57:$H$57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21-4F11-B558-426490870903}"/>
                  </c:ext>
                </c:extLst>
              </c15:ser>
            </c15:filteredBarSeries>
          </c:ext>
        </c:extLst>
      </c:barChart>
      <c:catAx>
        <c:axId val="7711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1197024"/>
        <c:crosses val="autoZero"/>
        <c:auto val="1"/>
        <c:lblAlgn val="ctr"/>
        <c:lblOffset val="100"/>
        <c:noMultiLvlLbl val="0"/>
      </c:catAx>
      <c:valAx>
        <c:axId val="771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11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por</a:t>
            </a:r>
            <a:r>
              <a:rPr lang="es-ES" baseline="0"/>
              <a:t> dimensión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Puntuacion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(Hoja3!$A$12,Hoja3!$A$19,Hoja3!$A$27,Hoja3!$A$35,Hoja3!$A$44)</c:f>
              <c:strCache>
                <c:ptCount val="5"/>
                <c:pt idx="0">
                  <c:v>Facilidad de localización</c:v>
                </c:pt>
                <c:pt idx="1">
                  <c:v>Accesibilidad</c:v>
                </c:pt>
                <c:pt idx="2">
                  <c:v>Interoperabilidad</c:v>
                </c:pt>
                <c:pt idx="3">
                  <c:v>Reusabilidad</c:v>
                </c:pt>
                <c:pt idx="4">
                  <c:v>Contextualidad</c:v>
                </c:pt>
              </c:strCache>
            </c:strRef>
          </c:cat>
          <c:val>
            <c:numRef>
              <c:f>(Hoja3!$B$12,Hoja3!$B$19,Hoja3!$B$27,Hoja3!$B$35,Hoja3!$B$44)</c:f>
              <c:numCache>
                <c:formatCode>General</c:formatCode>
                <c:ptCount val="5"/>
                <c:pt idx="0">
                  <c:v>69</c:v>
                </c:pt>
                <c:pt idx="1">
                  <c:v>46</c:v>
                </c:pt>
                <c:pt idx="2">
                  <c:v>39.5</c:v>
                </c:pt>
                <c:pt idx="3">
                  <c:v>13.333333333333334</c:v>
                </c:pt>
                <c:pt idx="4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0-4DB3-B7D7-96AAAF616545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Puntuación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(Hoja3!$A$12,Hoja3!$A$19,Hoja3!$A$27,Hoja3!$A$35,Hoja3!$A$44)</c:f>
              <c:strCache>
                <c:ptCount val="5"/>
                <c:pt idx="0">
                  <c:v>Facilidad de localización</c:v>
                </c:pt>
                <c:pt idx="1">
                  <c:v>Accesibilidad</c:v>
                </c:pt>
                <c:pt idx="2">
                  <c:v>Interoperabilidad</c:v>
                </c:pt>
                <c:pt idx="3">
                  <c:v>Reusabilidad</c:v>
                </c:pt>
                <c:pt idx="4">
                  <c:v>Contextualidad</c:v>
                </c:pt>
              </c:strCache>
            </c:strRef>
          </c:cat>
          <c:val>
            <c:numRef>
              <c:f>(Hoja3!$C$12,Hoja3!$C$19,Hoja3!$C$27,Hoja3!$C$35,Hoja3!$C$44)</c:f>
              <c:numCache>
                <c:formatCode>General</c:formatCode>
                <c:ptCount val="5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0-4DB3-B7D7-96AAAF61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08575"/>
        <c:axId val="491606655"/>
      </c:barChart>
      <c:catAx>
        <c:axId val="49160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606655"/>
        <c:crosses val="autoZero"/>
        <c:auto val="1"/>
        <c:lblAlgn val="ctr"/>
        <c:lblOffset val="100"/>
        <c:noMultiLvlLbl val="0"/>
      </c:catAx>
      <c:valAx>
        <c:axId val="491606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6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total de puntos obtenidos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F-4721-AF5E-579D56CB03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EF-4721-AF5E-579D56CB03EB}"/>
              </c:ext>
            </c:extLst>
          </c:dPt>
          <c:cat>
            <c:strRef>
              <c:f>(Hoja3!$B$1,Hoja3!$C$1)</c:f>
              <c:strCache>
                <c:ptCount val="2"/>
                <c:pt idx="0">
                  <c:v>Puntuacion Original</c:v>
                </c:pt>
                <c:pt idx="1">
                  <c:v>Puntuación Herramienta</c:v>
                </c:pt>
              </c:strCache>
            </c:strRef>
          </c:cat>
          <c:val>
            <c:numRef>
              <c:f>(Hoja3!$B$4,Hoja3!$C$4)</c:f>
              <c:numCache>
                <c:formatCode>General</c:formatCode>
                <c:ptCount val="2"/>
                <c:pt idx="0">
                  <c:v>44.693333333333335</c:v>
                </c:pt>
                <c:pt idx="1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721-AF5E-579D56CB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2287"/>
        <c:axId val="118740847"/>
      </c:barChart>
      <c:catAx>
        <c:axId val="1187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40847"/>
        <c:crosses val="autoZero"/>
        <c:auto val="1"/>
        <c:lblAlgn val="ctr"/>
        <c:lblOffset val="100"/>
        <c:noMultiLvlLbl val="0"/>
      </c:catAx>
      <c:valAx>
        <c:axId val="1187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Facilidad de Localización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Hoja3!$A$59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Hoja3!$B$58:$E$58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Hoja3!$B$59:$E$59</c:f>
              <c:numCache>
                <c:formatCode>General</c:formatCode>
                <c:ptCount val="4"/>
                <c:pt idx="0">
                  <c:v>1350</c:v>
                </c:pt>
                <c:pt idx="1">
                  <c:v>1500</c:v>
                </c:pt>
                <c:pt idx="2">
                  <c:v>520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7FC-9ECE-B42B1F1324D4}"/>
            </c:ext>
          </c:extLst>
        </c:ser>
        <c:ser>
          <c:idx val="1"/>
          <c:order val="1"/>
          <c:tx>
            <c:strRef>
              <c:f>Hoja3!$A$60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Hoja3!$B$58:$E$58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Hoja3!$B$60:$E$60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B-47FC-9ECE-B42B1F1324D4}"/>
            </c:ext>
          </c:extLst>
        </c:ser>
        <c:ser>
          <c:idx val="2"/>
          <c:order val="2"/>
          <c:tx>
            <c:strRef>
              <c:f>Hoja3!$A$61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Hoja3!$B$58:$E$58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Hoja3!$B$61:$E$61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B-47FC-9ECE-B42B1F13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12463"/>
        <c:axId val="524518703"/>
      </c:barChart>
      <c:catAx>
        <c:axId val="5245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518703"/>
        <c:crosses val="autoZero"/>
        <c:auto val="1"/>
        <c:lblAlgn val="ctr"/>
        <c:lblOffset val="100"/>
        <c:noMultiLvlLbl val="0"/>
      </c:catAx>
      <c:valAx>
        <c:axId val="5245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5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Accesibilidad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Hoja3!$A$87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Hoja3!$B$86:$D$86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Hoja3!$B$87:$D$87</c:f>
              <c:numCache>
                <c:formatCode>General</c:formatCode>
                <c:ptCount val="3"/>
                <c:pt idx="0">
                  <c:v>2300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0-4D15-9641-FDC5EF917570}"/>
            </c:ext>
          </c:extLst>
        </c:ser>
        <c:ser>
          <c:idx val="1"/>
          <c:order val="1"/>
          <c:tx>
            <c:strRef>
              <c:f>Hoja3!$A$88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Hoja3!$B$86:$D$86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Hoja3!$B$88:$D$88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0-4D15-9641-FDC5EF917570}"/>
            </c:ext>
          </c:extLst>
        </c:ser>
        <c:ser>
          <c:idx val="2"/>
          <c:order val="2"/>
          <c:tx>
            <c:strRef>
              <c:f>Hoja3!$A$89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Hoja3!$B$86:$D$86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Hoja3!$B$89:$D$89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0-4D15-9641-FDC5EF91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08255"/>
        <c:axId val="224405855"/>
      </c:barChart>
      <c:catAx>
        <c:axId val="2244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405855"/>
        <c:crosses val="autoZero"/>
        <c:auto val="1"/>
        <c:lblAlgn val="ctr"/>
        <c:lblOffset val="100"/>
        <c:noMultiLvlLbl val="0"/>
      </c:catAx>
      <c:valAx>
        <c:axId val="2244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4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Hoja3!$A$116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Hoja3!$B$115:$F$115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Hoja3!$B$116:$F$116</c:f>
              <c:numCache>
                <c:formatCode>General</c:formatCode>
                <c:ptCount val="5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240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F-4264-8E2C-525A7AC5D6BE}"/>
            </c:ext>
          </c:extLst>
        </c:ser>
        <c:ser>
          <c:idx val="1"/>
          <c:order val="1"/>
          <c:tx>
            <c:strRef>
              <c:f>Hoja3!$A$117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Hoja3!$B$115:$F$115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Hoja3!$B$117:$F$117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F-4264-8E2C-525A7AC5D6BE}"/>
            </c:ext>
          </c:extLst>
        </c:ser>
        <c:ser>
          <c:idx val="2"/>
          <c:order val="2"/>
          <c:tx>
            <c:strRef>
              <c:f>Hoja3!$A$118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Hoja3!$B$115:$F$115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Hoja3!$B$118:$F$118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F-4264-8E2C-525A7AC5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96767"/>
        <c:axId val="520797247"/>
      </c:barChart>
      <c:catAx>
        <c:axId val="5207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97247"/>
        <c:crosses val="autoZero"/>
        <c:auto val="1"/>
        <c:lblAlgn val="ctr"/>
        <c:lblOffset val="100"/>
        <c:noMultiLvlLbl val="0"/>
      </c:catAx>
      <c:valAx>
        <c:axId val="5207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Hoja3!$A$143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Hoja3!$B$142:$G$142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Hoja3!$B$143:$G$143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7-41A3-AA9F-B469F9A1A4CC}"/>
            </c:ext>
          </c:extLst>
        </c:ser>
        <c:ser>
          <c:idx val="1"/>
          <c:order val="1"/>
          <c:tx>
            <c:strRef>
              <c:f>Hoja3!$A$144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Hoja3!$B$142:$G$142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Hoja3!$B$144:$G$144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7-41A3-AA9F-B469F9A1A4CC}"/>
            </c:ext>
          </c:extLst>
        </c:ser>
        <c:ser>
          <c:idx val="2"/>
          <c:order val="2"/>
          <c:tx>
            <c:strRef>
              <c:f>Hoja3!$A$145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Hoja3!$B$142:$G$142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Hoja3!$B$145:$G$145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7-41A3-AA9F-B469F9A1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01807"/>
        <c:axId val="525703247"/>
      </c:barChart>
      <c:catAx>
        <c:axId val="5257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703247"/>
        <c:crosses val="autoZero"/>
        <c:auto val="1"/>
        <c:lblAlgn val="ctr"/>
        <c:lblOffset val="100"/>
        <c:noMultiLvlLbl val="0"/>
      </c:catAx>
      <c:valAx>
        <c:axId val="525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7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Contextualidad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Hoja3!$A$171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Hoja3!$B$170:$E$170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Hoja3!$B$171:$E$171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7-4CB7-A08D-E34BBDC5C49A}"/>
            </c:ext>
          </c:extLst>
        </c:ser>
        <c:ser>
          <c:idx val="1"/>
          <c:order val="1"/>
          <c:tx>
            <c:strRef>
              <c:f>Hoja3!$A$172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Hoja3!$B$170:$E$170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Hoja3!$B$172:$E$172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7-4CB7-A08D-E34BBDC5C49A}"/>
            </c:ext>
          </c:extLst>
        </c:ser>
        <c:ser>
          <c:idx val="2"/>
          <c:order val="2"/>
          <c:tx>
            <c:strRef>
              <c:f>Hoja3!$A$173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Hoja3!$B$170:$E$170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Hoja3!$B$173:$E$173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7-4CB7-A08D-E34BBDC5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21823"/>
        <c:axId val="497910783"/>
      </c:barChart>
      <c:catAx>
        <c:axId val="4979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10783"/>
        <c:crosses val="autoZero"/>
        <c:auto val="1"/>
        <c:lblAlgn val="ctr"/>
        <c:lblOffset val="100"/>
        <c:noMultiLvlLbl val="0"/>
      </c:catAx>
      <c:valAx>
        <c:axId val="4979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9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Puntos de media Totales</a:t>
            </a:r>
            <a:r>
              <a:rPr lang="es-ES" baseline="0"/>
              <a:t> por JSON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1-49A0-A05C-B880A1E0DC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1-49A0-A05C-B880A1E0DC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1-49A0-A05C-B880A1E0DC0D}"/>
              </c:ext>
            </c:extLst>
          </c:dPt>
          <c:cat>
            <c:strRef>
              <c:f>(Hoja3!$B$1,Hoja3!$C$1,Hoja3!$D$1)</c:f>
              <c:strCache>
                <c:ptCount val="3"/>
                <c:pt idx="0">
                  <c:v>Puntuacion Original</c:v>
                </c:pt>
                <c:pt idx="1">
                  <c:v>Puntuación Herramienta</c:v>
                </c:pt>
                <c:pt idx="2">
                  <c:v>Puntos máximos potenciales</c:v>
                </c:pt>
              </c:strCache>
            </c:strRef>
          </c:cat>
          <c:val>
            <c:numRef>
              <c:f>(Hoja3!$B$5,Hoja3!$C$5,Hoja3!$D$5)</c:f>
              <c:numCache>
                <c:formatCode>General</c:formatCode>
                <c:ptCount val="3"/>
                <c:pt idx="0">
                  <c:v>167.6</c:v>
                </c:pt>
                <c:pt idx="1">
                  <c:v>355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1-49A0-A05C-B880A1E0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646432"/>
        <c:axId val="1718656992"/>
      </c:barChart>
      <c:catAx>
        <c:axId val="17186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8656992"/>
        <c:crosses val="autoZero"/>
        <c:auto val="1"/>
        <c:lblAlgn val="ctr"/>
        <c:lblOffset val="100"/>
        <c:noMultiLvlLbl val="0"/>
      </c:catAx>
      <c:valAx>
        <c:axId val="17186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86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Hoja3!$A$201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FC-4D80-A93B-0A1F8978EB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FC-4D80-A93B-0A1F8978EB32}"/>
              </c:ext>
            </c:extLst>
          </c:dPt>
          <c:cat>
            <c:strRef>
              <c:f>Hoja3!$B$200:$C$200</c:f>
              <c:strCache>
                <c:ptCount val="2"/>
                <c:pt idx="0">
                  <c:v>Puntuación Original</c:v>
                </c:pt>
                <c:pt idx="1">
                  <c:v>Puntuación Herramienta</c:v>
                </c:pt>
              </c:strCache>
            </c:strRef>
          </c:cat>
          <c:val>
            <c:numRef>
              <c:f>Hoja3!$B$201:$C$201</c:f>
              <c:numCache>
                <c:formatCode>General</c:formatCode>
                <c:ptCount val="2"/>
                <c:pt idx="0">
                  <c:v>170</c:v>
                </c:pt>
                <c:pt idx="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C-4D80-A93B-0A1F8978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785424"/>
        <c:axId val="1835811824"/>
      </c:barChart>
      <c:catAx>
        <c:axId val="18357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811824"/>
        <c:crosses val="autoZero"/>
        <c:auto val="1"/>
        <c:lblAlgn val="ctr"/>
        <c:lblOffset val="100"/>
        <c:noMultiLvlLbl val="0"/>
      </c:catAx>
      <c:valAx>
        <c:axId val="18358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7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Hoja1!$I$2:$M$2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Hoja1!$I$55:$M$55</c:f>
              <c:numCache>
                <c:formatCode>General</c:formatCode>
                <c:ptCount val="5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240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641-BC3F-63E8DA29D067}"/>
            </c:ext>
          </c:extLst>
        </c:ser>
        <c:ser>
          <c:idx val="1"/>
          <c:order val="1"/>
          <c:tx>
            <c:strRef>
              <c:f>Hoja1!$A$56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Hoja1!$I$2:$M$2</c:f>
              <c:strCache>
                <c:ptCount val="5"/>
                <c:pt idx="0">
                  <c:v>FORMATO</c:v>
                </c:pt>
                <c:pt idx="1">
                  <c:v>TIPO DE MEDIO</c:v>
                </c:pt>
                <c:pt idx="2">
                  <c:v>FORMATO/TIPO DE MEDIO DEL VOCABULARIO</c:v>
                </c:pt>
                <c:pt idx="3">
                  <c:v>SIN DERECHOS DE AUTOR</c:v>
                </c:pt>
                <c:pt idx="4">
                  <c:v>LEGIBLE POR LA MAQUINA</c:v>
                </c:pt>
              </c:strCache>
            </c:strRef>
          </c:cat>
          <c:val>
            <c:numRef>
              <c:f>Hoja1!$I$56:$M$56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641-BC3F-63E8DA29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19032"/>
        <c:axId val="360121192"/>
      </c:barChart>
      <c:catAx>
        <c:axId val="3601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121192"/>
        <c:crosses val="autoZero"/>
        <c:auto val="1"/>
        <c:lblAlgn val="ctr"/>
        <c:lblOffset val="100"/>
        <c:noMultiLvlLbl val="0"/>
      </c:catAx>
      <c:valAx>
        <c:axId val="3601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1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Puntos conseguidos original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Hoja1!$N$2:$S$2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Hoja1!$N$55:$S$55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DB3-BC19-FC7D7777A1F0}"/>
            </c:ext>
          </c:extLst>
        </c:ser>
        <c:ser>
          <c:idx val="1"/>
          <c:order val="1"/>
          <c:tx>
            <c:strRef>
              <c:f>Hoja1!$A$56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Hoja1!$N$2:$S$2</c:f>
              <c:strCache>
                <c:ptCount val="6"/>
                <c:pt idx="0">
                  <c:v>INFORMACION DE LA LICENCIA</c:v>
                </c:pt>
                <c:pt idx="1">
                  <c:v>VOCABULARIO DE LA LICENCIA</c:v>
                </c:pt>
                <c:pt idx="2">
                  <c:v>RESTRICCIONES DE ACCESO</c:v>
                </c:pt>
                <c:pt idx="3">
                  <c:v>VOCABULARIO DE LAS RESTRICCIONES DE ACCESO</c:v>
                </c:pt>
                <c:pt idx="4">
                  <c:v>PUNTO DE CONTACTO</c:v>
                </c:pt>
                <c:pt idx="5">
                  <c:v>EDITOR</c:v>
                </c:pt>
              </c:strCache>
            </c:strRef>
          </c:cat>
          <c:val>
            <c:numRef>
              <c:f>Hoja1!$N$56:$S$56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  <c:pt idx="4">
                  <c:v>1000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4DB3-BC19-FC7D7777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009456"/>
        <c:axId val="345006576"/>
      </c:barChart>
      <c:catAx>
        <c:axId val="3450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5006576"/>
        <c:crosses val="autoZero"/>
        <c:auto val="1"/>
        <c:lblAlgn val="ctr"/>
        <c:lblOffset val="100"/>
        <c:noMultiLvlLbl val="0"/>
      </c:catAx>
      <c:valAx>
        <c:axId val="3450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50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Contextualidad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Hoja1!$A$59</c:f>
              <c:strCache>
                <c:ptCount val="1"/>
                <c:pt idx="0">
                  <c:v>Puntuacion Original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Hoja1!$T$2:$W$2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Hoja1!$T$55:$W$55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2-4825-9A3C-BBE3BC213488}"/>
            </c:ext>
          </c:extLst>
        </c:ser>
        <c:ser>
          <c:idx val="1"/>
          <c:order val="1"/>
          <c:tx>
            <c:strRef>
              <c:f>Hoja1!$A$60</c:f>
              <c:strCache>
                <c:ptCount val="1"/>
                <c:pt idx="0">
                  <c:v>Puntuacion Conjunto Maximo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Hoja1!$T$2:$W$2</c:f>
              <c:strCache>
                <c:ptCount val="4"/>
                <c:pt idx="0">
                  <c:v>DERECHOS</c:v>
                </c:pt>
                <c:pt idx="1">
                  <c:v>TAMAÑO DEL ARCHIVO</c:v>
                </c:pt>
                <c:pt idx="2">
                  <c:v>FECHA DE PUBLICACION</c:v>
                </c:pt>
                <c:pt idx="3">
                  <c:v>FECHA DE MODIFICACION</c:v>
                </c:pt>
              </c:strCache>
            </c:strRef>
          </c:cat>
          <c:val>
            <c:numRef>
              <c:f>Hoja1!$T$56:$W$56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2-4825-9A3C-BBE3BC2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22416"/>
        <c:axId val="576222776"/>
      </c:barChart>
      <c:catAx>
        <c:axId val="5762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222776"/>
        <c:crosses val="autoZero"/>
        <c:auto val="1"/>
        <c:lblAlgn val="ctr"/>
        <c:lblOffset val="100"/>
        <c:noMultiLvlLbl val="0"/>
      </c:catAx>
      <c:valAx>
        <c:axId val="5762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2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Hoja1!$X$1</c:f>
              <c:strCache>
                <c:ptCount val="1"/>
                <c:pt idx="0">
                  <c:v>PUNTUACION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1-4F64-8343-97C3F3F3A82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B1-4F64-8343-97C3F3F3A822}"/>
              </c:ext>
            </c:extLst>
          </c:dPt>
          <c:cat>
            <c:strRef>
              <c:f>Hoja1!$A$55:$A$56</c:f>
              <c:strCache>
                <c:ptCount val="2"/>
                <c:pt idx="0">
                  <c:v>Puntos conseguidos original</c:v>
                </c:pt>
                <c:pt idx="1">
                  <c:v>Puntos maximos</c:v>
                </c:pt>
              </c:strCache>
            </c:strRef>
          </c:cat>
          <c:val>
            <c:numRef>
              <c:f>Hoja1!$X$55:$X$56</c:f>
              <c:numCache>
                <c:formatCode>General</c:formatCode>
                <c:ptCount val="2"/>
                <c:pt idx="0">
                  <c:v>8380</c:v>
                </c:pt>
                <c:pt idx="1">
                  <c:v>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4F64-8343-97C3F3F3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805384"/>
        <c:axId val="777803584"/>
      </c:barChart>
      <c:catAx>
        <c:axId val="7778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7803584"/>
        <c:crosses val="autoZero"/>
        <c:auto val="1"/>
        <c:lblAlgn val="ctr"/>
        <c:lblOffset val="100"/>
        <c:noMultiLvlLbl val="0"/>
      </c:catAx>
      <c:valAx>
        <c:axId val="7778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78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Porcentaje 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(Hoja1!$B$1,Hoja1!$F$1,Hoja1!$I$1,Hoja1!$N$1,Hoja1!$T$1)</c:f>
              <c:strCache>
                <c:ptCount val="5"/>
                <c:pt idx="0">
                  <c:v>FACILIDAD DE LOCALIZACION</c:v>
                </c:pt>
                <c:pt idx="1">
                  <c:v>ACCESIBILIDAD</c:v>
                </c:pt>
                <c:pt idx="2">
                  <c:v>INTEROPERABILIDAD</c:v>
                </c:pt>
                <c:pt idx="3">
                  <c:v>REUSABILIDAD</c:v>
                </c:pt>
                <c:pt idx="4">
                  <c:v>CONTEXTUALIDAD</c:v>
                </c:pt>
              </c:strCache>
            </c:strRef>
          </c:cat>
          <c:val>
            <c:numRef>
              <c:f>(Hoja1!$B$61,Hoja1!$F$61,Hoja1!$I$61,Hoja1!$N$61,Hoja1!$T$61)</c:f>
              <c:numCache>
                <c:formatCode>General</c:formatCode>
                <c:ptCount val="5"/>
                <c:pt idx="0">
                  <c:v>69</c:v>
                </c:pt>
                <c:pt idx="1">
                  <c:v>46</c:v>
                </c:pt>
                <c:pt idx="2">
                  <c:v>39.5</c:v>
                </c:pt>
                <c:pt idx="3">
                  <c:v>13.333333333333334</c:v>
                </c:pt>
                <c:pt idx="4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F-4D70-920D-225DA471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89352"/>
        <c:axId val="767787552"/>
      </c:barChart>
      <c:catAx>
        <c:axId val="76778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787552"/>
        <c:crosses val="autoZero"/>
        <c:auto val="1"/>
        <c:lblAlgn val="ctr"/>
        <c:lblOffset val="100"/>
        <c:noMultiLvlLbl val="0"/>
      </c:catAx>
      <c:valAx>
        <c:axId val="7677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78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Facilidad de Localización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Hoja2!$A$55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Hoja2!$B$55:$E$55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5-4F13-AF2C-E76CC4E1EDDD}"/>
            </c:ext>
          </c:extLst>
        </c:ser>
        <c:ser>
          <c:idx val="1"/>
          <c:order val="1"/>
          <c:tx>
            <c:strRef>
              <c:f>Hoja2!$A$56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USO DE PALABRAS CLAVE</c:v>
                </c:pt>
                <c:pt idx="1">
                  <c:v>CATEGORIAS</c:v>
                </c:pt>
                <c:pt idx="2">
                  <c:v>BUSQUEDA GEOGRAFICA</c:v>
                </c:pt>
                <c:pt idx="3">
                  <c:v>BUSQUEDA ACOTADA TEMPORALMENTE</c:v>
                </c:pt>
              </c:strCache>
            </c:strRef>
          </c:cat>
          <c:val>
            <c:numRef>
              <c:f>Hoja2!$B$56:$E$56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5-4F13-AF2C-E76CC4E1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4800"/>
        <c:axId val="543544440"/>
      </c:barChart>
      <c:catAx>
        <c:axId val="5435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44440"/>
        <c:crosses val="autoZero"/>
        <c:auto val="1"/>
        <c:lblAlgn val="ctr"/>
        <c:lblOffset val="100"/>
        <c:noMultiLvlLbl val="0"/>
      </c:catAx>
      <c:valAx>
        <c:axId val="5435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Accesibilidad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Hoja2!$A$55</c:f>
              <c:strCache>
                <c:ptCount val="1"/>
                <c:pt idx="0">
                  <c:v>Puntos conseguidos Herramienta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Hoja2!$F$2:$H$2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Hoja2!$F$55:$H$55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D50-81DE-50624E07C880}"/>
            </c:ext>
          </c:extLst>
        </c:ser>
        <c:ser>
          <c:idx val="1"/>
          <c:order val="1"/>
          <c:tx>
            <c:strRef>
              <c:f>Hoja2!$A$56</c:f>
              <c:strCache>
                <c:ptCount val="1"/>
                <c:pt idx="0">
                  <c:v>Puntos maximos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Hoja2!$F$2:$H$2</c:f>
              <c:strCache>
                <c:ptCount val="3"/>
                <c:pt idx="0">
                  <c:v>ACCESIBILIDAD URL DE ACCESO</c:v>
                </c:pt>
                <c:pt idx="1">
                  <c:v>URL DE DESCARGA</c:v>
                </c:pt>
                <c:pt idx="2">
                  <c:v>ACCESIBILIDAD DE LA URL DE DESCARGA</c:v>
                </c:pt>
              </c:strCache>
            </c:strRef>
          </c:cat>
          <c:val>
            <c:numRef>
              <c:f>Hoja2!$F$56:$H$56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F-4D50-81DE-50624E07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94224"/>
        <c:axId val="928797464"/>
      </c:barChart>
      <c:catAx>
        <c:axId val="9287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797464"/>
        <c:crosses val="autoZero"/>
        <c:auto val="1"/>
        <c:lblAlgn val="ctr"/>
        <c:lblOffset val="100"/>
        <c:noMultiLvlLbl val="0"/>
      </c:catAx>
      <c:valAx>
        <c:axId val="9287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7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754370</xdr:colOff>
      <xdr:row>65</xdr:row>
      <xdr:rowOff>126814</xdr:rowOff>
    </xdr:from>
    <xdr:to>
      <xdr:col>4</xdr:col>
      <xdr:colOff>1490036</xdr:colOff>
      <xdr:row>81</xdr:row>
      <xdr:rowOff>46078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AD2BF-EE0C-28BF-E42E-D65A3A79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188071</xdr:colOff>
      <xdr:row>65</xdr:row>
      <xdr:rowOff>89648</xdr:rowOff>
    </xdr:from>
    <xdr:to>
      <xdr:col>7</xdr:col>
      <xdr:colOff>1815353</xdr:colOff>
      <xdr:row>81</xdr:row>
      <xdr:rowOff>40528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EFADC4-D4CB-1DCF-871F-293C5AA4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405839</xdr:colOff>
      <xdr:row>64</xdr:row>
      <xdr:rowOff>64060</xdr:rowOff>
    </xdr:from>
    <xdr:to>
      <xdr:col>12</xdr:col>
      <xdr:colOff>433855</xdr:colOff>
      <xdr:row>80</xdr:row>
      <xdr:rowOff>152587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C7D591-8EB9-D41B-FA7B-27F29FF7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1751293</xdr:colOff>
      <xdr:row>65</xdr:row>
      <xdr:rowOff>33617</xdr:rowOff>
    </xdr:from>
    <xdr:to>
      <xdr:col>16</xdr:col>
      <xdr:colOff>2524499</xdr:colOff>
      <xdr:row>82</xdr:row>
      <xdr:rowOff>141379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17BD34-6CD1-BE67-54D9-40A3BADBB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457761</xdr:colOff>
      <xdr:row>64</xdr:row>
      <xdr:rowOff>0</xdr:rowOff>
    </xdr:from>
    <xdr:to>
      <xdr:col>22</xdr:col>
      <xdr:colOff>1288676</xdr:colOff>
      <xdr:row>81</xdr:row>
      <xdr:rowOff>59204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C8F256-06AA-8F60-3AA3-6AE516BE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950072</xdr:colOff>
      <xdr:row>64</xdr:row>
      <xdr:rowOff>161177</xdr:rowOff>
    </xdr:from>
    <xdr:to>
      <xdr:col>28</xdr:col>
      <xdr:colOff>572247</xdr:colOff>
      <xdr:row>80</xdr:row>
      <xdr:rowOff>29322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E5482D-8CB2-3A0D-D5ED-8BA20D12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1744004</xdr:colOff>
      <xdr:row>95</xdr:row>
      <xdr:rowOff>166687</xdr:rowOff>
    </xdr:from>
    <xdr:to>
      <xdr:col>14</xdr:col>
      <xdr:colOff>1262061</xdr:colOff>
      <xdr:row>117</xdr:row>
      <xdr:rowOff>180884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614FA4-FBFD-B7A9-976E-DB4FFDFD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578304</xdr:colOff>
      <xdr:row>68</xdr:row>
      <xdr:rowOff>78014</xdr:rowOff>
    </xdr:from>
    <xdr:to>
      <xdr:col>4</xdr:col>
      <xdr:colOff>1323522</xdr:colOff>
      <xdr:row>83</xdr:row>
      <xdr:rowOff>170996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4431B-AD7D-0C54-5D1B-627C3D58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1425121</xdr:colOff>
      <xdr:row>69</xdr:row>
      <xdr:rowOff>13154</xdr:rowOff>
    </xdr:from>
    <xdr:to>
      <xdr:col>8</xdr:col>
      <xdr:colOff>537482</xdr:colOff>
      <xdr:row>84</xdr:row>
      <xdr:rowOff>106136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70B6E-47AA-11EB-FBA7-71A09451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1520371</xdr:colOff>
      <xdr:row>70</xdr:row>
      <xdr:rowOff>81190</xdr:rowOff>
    </xdr:from>
    <xdr:to>
      <xdr:col>13</xdr:col>
      <xdr:colOff>306160</xdr:colOff>
      <xdr:row>85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CC9C64-28AD-806F-2DAF-6FA0FA7C4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1463221</xdr:colOff>
      <xdr:row>68</xdr:row>
      <xdr:rowOff>78468</xdr:rowOff>
    </xdr:from>
    <xdr:to>
      <xdr:col>16</xdr:col>
      <xdr:colOff>2721428</xdr:colOff>
      <xdr:row>84</xdr:row>
      <xdr:rowOff>139699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263C1A-E79C-FD7D-EBE5-0FD04285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646792</xdr:colOff>
      <xdr:row>69</xdr:row>
      <xdr:rowOff>53975</xdr:rowOff>
    </xdr:from>
    <xdr:to>
      <xdr:col>23</xdr:col>
      <xdr:colOff>95249</xdr:colOff>
      <xdr:row>84</xdr:row>
      <xdr:rowOff>150132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B8A792-BE56-2347-BE10-31132A082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352877</xdr:colOff>
      <xdr:row>94</xdr:row>
      <xdr:rowOff>54428</xdr:rowOff>
    </xdr:from>
    <xdr:to>
      <xdr:col>5</xdr:col>
      <xdr:colOff>1632856</xdr:colOff>
      <xdr:row>115</xdr:row>
      <xdr:rowOff>68489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7F585C-F258-1135-F99B-42981270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503465</xdr:colOff>
      <xdr:row>0</xdr:row>
      <xdr:rowOff>90715</xdr:rowOff>
    </xdr:from>
    <xdr:to>
      <xdr:col>18</xdr:col>
      <xdr:colOff>213179</xdr:colOff>
      <xdr:row>15</xdr:row>
      <xdr:rowOff>112486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A6AEF3-EDD8-AC0A-05EB-97B01D20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494393</xdr:colOff>
      <xdr:row>16</xdr:row>
      <xdr:rowOff>11793</xdr:rowOff>
    </xdr:from>
    <xdr:to>
      <xdr:col>18</xdr:col>
      <xdr:colOff>204107</xdr:colOff>
      <xdr:row>31</xdr:row>
      <xdr:rowOff>33564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2C1C12-1164-3C6A-EF50-84A6D368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512537</xdr:colOff>
      <xdr:row>31</xdr:row>
      <xdr:rowOff>120649</xdr:rowOff>
    </xdr:from>
    <xdr:to>
      <xdr:col>18</xdr:col>
      <xdr:colOff>222251</xdr:colOff>
      <xdr:row>46</xdr:row>
      <xdr:rowOff>142421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4F032D-B4F3-7402-5D22-42AD7168C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13607</xdr:colOff>
      <xdr:row>63</xdr:row>
      <xdr:rowOff>39008</xdr:rowOff>
    </xdr:from>
    <xdr:to>
      <xdr:col>18</xdr:col>
      <xdr:colOff>331107</xdr:colOff>
      <xdr:row>78</xdr:row>
      <xdr:rowOff>60779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AB61735-C7F0-472B-F963-31F3B4BA2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530679</xdr:colOff>
      <xdr:row>47</xdr:row>
      <xdr:rowOff>11793</xdr:rowOff>
    </xdr:from>
    <xdr:to>
      <xdr:col>18</xdr:col>
      <xdr:colOff>240393</xdr:colOff>
      <xdr:row>62</xdr:row>
      <xdr:rowOff>33565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2184B55-CEDC-E1D7-DCF6-8A945651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22679</xdr:colOff>
      <xdr:row>79</xdr:row>
      <xdr:rowOff>75293</xdr:rowOff>
    </xdr:from>
    <xdr:to>
      <xdr:col>18</xdr:col>
      <xdr:colOff>340179</xdr:colOff>
      <xdr:row>94</xdr:row>
      <xdr:rowOff>97064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A03545C-BACF-4B4F-008B-024599B1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512535</xdr:colOff>
      <xdr:row>24</xdr:row>
      <xdr:rowOff>45357</xdr:rowOff>
    </xdr:from>
    <xdr:to>
      <xdr:col>28</xdr:col>
      <xdr:colOff>281213</xdr:colOff>
      <xdr:row>43</xdr:row>
      <xdr:rowOff>33563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B105A5C-9E2F-20AC-75B8-31A57143A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322036</xdr:colOff>
      <xdr:row>3</xdr:row>
      <xdr:rowOff>102507</xdr:rowOff>
    </xdr:from>
    <xdr:to>
      <xdr:col>28</xdr:col>
      <xdr:colOff>31750</xdr:colOff>
      <xdr:row>18</xdr:row>
      <xdr:rowOff>124279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30B9564-DBA5-F27E-8774-A8AFACFCF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219364</xdr:colOff>
      <xdr:row>64</xdr:row>
      <xdr:rowOff>123537</xdr:rowOff>
    </xdr:from>
    <xdr:to>
      <xdr:col>7</xdr:col>
      <xdr:colOff>173182</xdr:colOff>
      <xdr:row>79</xdr:row>
      <xdr:rowOff>95827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E7465C8-8D27-BD19-88C8-B41B7DFA7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703036</xdr:colOff>
      <xdr:row>91</xdr:row>
      <xdr:rowOff>138793</xdr:rowOff>
    </xdr:from>
    <xdr:to>
      <xdr:col>6</xdr:col>
      <xdr:colOff>621393</xdr:colOff>
      <xdr:row>106</xdr:row>
      <xdr:rowOff>160564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ED5F455-83D7-5C4A-0FB4-24EED96A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666750</xdr:colOff>
      <xdr:row>120</xdr:row>
      <xdr:rowOff>129721</xdr:rowOff>
    </xdr:from>
    <xdr:to>
      <xdr:col>6</xdr:col>
      <xdr:colOff>585107</xdr:colOff>
      <xdr:row>135</xdr:row>
      <xdr:rowOff>151493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E8EC746-CB9B-0220-02EC-ECBF1BCC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712108</xdr:colOff>
      <xdr:row>148</xdr:row>
      <xdr:rowOff>166007</xdr:rowOff>
    </xdr:from>
    <xdr:to>
      <xdr:col>6</xdr:col>
      <xdr:colOff>630465</xdr:colOff>
      <xdr:row>164</xdr:row>
      <xdr:rowOff>6350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FDF7E50-6159-5E18-27CA-B82906BD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1352550</xdr:colOff>
      <xdr:row>176</xdr:row>
      <xdr:rowOff>28575</xdr:rowOff>
    </xdr:from>
    <xdr:to>
      <xdr:col>5</xdr:col>
      <xdr:colOff>1628775</xdr:colOff>
      <xdr:row>192</xdr:row>
      <xdr:rowOff>142875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486C439-525E-B0EF-60FD-9F3B89FCD2AE}"/>
            </a:ext>
            <a:ext uri="{147F2762-F138-4A5C-976F-8EAC2B608ADB}">
              <a16:predDERef xmlns:a16="http://schemas.microsoft.com/office/drawing/2014/main" pred="{DFDF7E50-6159-5E18-27CA-B82906BD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303068</xdr:colOff>
      <xdr:row>49</xdr:row>
      <xdr:rowOff>140855</xdr:rowOff>
    </xdr:from>
    <xdr:to>
      <xdr:col>28</xdr:col>
      <xdr:colOff>72159</xdr:colOff>
      <xdr:row>64</xdr:row>
      <xdr:rowOff>113146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879BFE-667A-CF2D-A884-DE222D2DB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1420813</xdr:colOff>
      <xdr:row>200</xdr:row>
      <xdr:rowOff>80963</xdr:rowOff>
    </xdr:from>
    <xdr:to>
      <xdr:col>4</xdr:col>
      <xdr:colOff>3071813</xdr:colOff>
      <xdr:row>214</xdr:row>
      <xdr:rowOff>157163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CAF77C-E1A9-F1B7-0461-24142FD4F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429F-A40D-4D48-B78C-E573C6F40132}">
  <dimension ref="A1:Z138"/>
  <sheetViews>
    <sheetView tabSelected="1" topLeftCell="P1" zoomScale="70" zoomScaleNormal="70" workbookViewId="0">
      <pane ySplit="2" topLeftCell="A30" activePane="bottomLeft" state="frozen"/>
      <selection pane="bottomLeft" activeCell="X56" sqref="X56"/>
    </sheetView>
  </sheetViews>
  <sheetFormatPr baseColWidth="10" defaultColWidth="11.453125" defaultRowHeight="14.5" x14ac:dyDescent="0.35"/>
  <cols>
    <col min="1" max="1" width="28.81640625" bestFit="1" customWidth="1"/>
    <col min="2" max="2" width="21.81640625" bestFit="1" customWidth="1"/>
    <col min="3" max="3" width="11.453125" bestFit="1" customWidth="1"/>
    <col min="4" max="4" width="21.54296875" bestFit="1" customWidth="1"/>
    <col min="5" max="5" width="33.81640625" bestFit="1" customWidth="1"/>
    <col min="6" max="6" width="27.453125" bestFit="1" customWidth="1"/>
    <col min="7" max="7" width="16.26953125" bestFit="1" customWidth="1"/>
    <col min="8" max="8" width="34.54296875" bestFit="1" customWidth="1"/>
    <col min="9" max="9" width="9.1796875" bestFit="1" customWidth="1"/>
    <col min="10" max="10" width="13.1796875" bestFit="1" customWidth="1"/>
    <col min="11" max="11" width="38.54296875" bestFit="1" customWidth="1"/>
    <col min="12" max="12" width="22.1796875" bestFit="1" customWidth="1"/>
    <col min="13" max="13" width="22.26953125" bestFit="1" customWidth="1"/>
    <col min="14" max="15" width="26.26953125" bestFit="1" customWidth="1"/>
    <col min="16" max="16" width="24.1796875" bestFit="1" customWidth="1"/>
    <col min="17" max="17" width="43" bestFit="1" customWidth="1"/>
    <col min="18" max="18" width="19.26953125" bestFit="1" customWidth="1"/>
    <col min="19" max="19" width="6.81640625" bestFit="1" customWidth="1"/>
    <col min="20" max="20" width="10.1796875" bestFit="1" customWidth="1"/>
    <col min="21" max="21" width="19.54296875" bestFit="1" customWidth="1"/>
    <col min="22" max="22" width="21.1796875" bestFit="1" customWidth="1"/>
    <col min="23" max="23" width="22.453125" bestFit="1" customWidth="1"/>
    <col min="24" max="25" width="19.1796875" bestFit="1" customWidth="1"/>
  </cols>
  <sheetData>
    <row r="1" spans="1:26" x14ac:dyDescent="0.35">
      <c r="B1" s="16" t="s">
        <v>0</v>
      </c>
      <c r="C1" s="16"/>
      <c r="D1" s="16"/>
      <c r="E1" s="16"/>
      <c r="F1" s="17" t="s">
        <v>1</v>
      </c>
      <c r="G1" s="17"/>
      <c r="H1" s="17"/>
      <c r="I1" s="15" t="s">
        <v>2</v>
      </c>
      <c r="J1" s="15"/>
      <c r="K1" s="15"/>
      <c r="L1" s="15"/>
      <c r="M1" s="15"/>
      <c r="N1" s="13" t="s">
        <v>3</v>
      </c>
      <c r="O1" s="13"/>
      <c r="P1" s="13"/>
      <c r="Q1" s="13"/>
      <c r="R1" s="13"/>
      <c r="S1" s="13"/>
      <c r="T1" s="14" t="s">
        <v>4</v>
      </c>
      <c r="U1" s="14"/>
      <c r="V1" s="14"/>
      <c r="W1" s="14"/>
      <c r="X1" s="4" t="s">
        <v>5</v>
      </c>
      <c r="Y1" s="1"/>
    </row>
    <row r="2" spans="1:26" x14ac:dyDescent="0.3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5" t="s">
        <v>11</v>
      </c>
      <c r="G2" s="5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4"/>
    </row>
    <row r="3" spans="1:26" x14ac:dyDescent="0.35">
      <c r="A3" s="2" t="s">
        <v>29</v>
      </c>
      <c r="B3">
        <v>30</v>
      </c>
      <c r="C3">
        <v>30</v>
      </c>
      <c r="D3">
        <v>0</v>
      </c>
      <c r="E3">
        <v>0</v>
      </c>
      <c r="F3">
        <v>50</v>
      </c>
      <c r="G3">
        <v>0</v>
      </c>
      <c r="H3">
        <v>0</v>
      </c>
      <c r="I3">
        <v>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</v>
      </c>
      <c r="T3">
        <v>0</v>
      </c>
      <c r="U3">
        <v>0</v>
      </c>
      <c r="V3">
        <v>5</v>
      </c>
      <c r="W3">
        <v>5</v>
      </c>
      <c r="X3">
        <f>SUM(B3:W3)</f>
        <v>150</v>
      </c>
    </row>
    <row r="4" spans="1:26" x14ac:dyDescent="0.35">
      <c r="A4" s="2" t="s">
        <v>30</v>
      </c>
      <c r="B4">
        <v>30</v>
      </c>
      <c r="C4">
        <v>30</v>
      </c>
      <c r="D4">
        <v>0</v>
      </c>
      <c r="E4">
        <v>0</v>
      </c>
      <c r="F4">
        <v>50</v>
      </c>
      <c r="G4">
        <v>0</v>
      </c>
      <c r="H4">
        <v>0</v>
      </c>
      <c r="I4">
        <v>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</v>
      </c>
      <c r="T4">
        <v>0</v>
      </c>
      <c r="U4">
        <v>0</v>
      </c>
      <c r="V4">
        <v>5</v>
      </c>
      <c r="W4">
        <v>5</v>
      </c>
      <c r="X4">
        <f t="shared" ref="X4:X56" si="0">SUM(B4:W4)</f>
        <v>150</v>
      </c>
    </row>
    <row r="5" spans="1:26" x14ac:dyDescent="0.35">
      <c r="A5" s="2" t="s">
        <v>31</v>
      </c>
      <c r="B5">
        <v>30</v>
      </c>
      <c r="C5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20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</v>
      </c>
      <c r="T5">
        <v>0</v>
      </c>
      <c r="U5">
        <v>0</v>
      </c>
      <c r="V5">
        <v>5</v>
      </c>
      <c r="W5">
        <v>5</v>
      </c>
      <c r="X5">
        <f t="shared" si="0"/>
        <v>100</v>
      </c>
      <c r="Z5">
        <f>MODE(X3:X52)</f>
        <v>170</v>
      </c>
    </row>
    <row r="6" spans="1:26" x14ac:dyDescent="0.35">
      <c r="A6" s="2" t="s">
        <v>32</v>
      </c>
      <c r="B6">
        <v>30</v>
      </c>
      <c r="C6">
        <v>30</v>
      </c>
      <c r="D6">
        <v>0</v>
      </c>
      <c r="E6">
        <v>0</v>
      </c>
      <c r="F6">
        <v>50</v>
      </c>
      <c r="G6">
        <v>0</v>
      </c>
      <c r="H6">
        <v>0</v>
      </c>
      <c r="I6">
        <v>20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0</v>
      </c>
      <c r="U6">
        <v>0</v>
      </c>
      <c r="V6">
        <v>5</v>
      </c>
      <c r="W6">
        <v>5</v>
      </c>
      <c r="X6">
        <f t="shared" si="0"/>
        <v>150</v>
      </c>
    </row>
    <row r="7" spans="1:26" x14ac:dyDescent="0.35">
      <c r="A7" s="2" t="s">
        <v>33</v>
      </c>
      <c r="B7">
        <v>30</v>
      </c>
      <c r="C7">
        <v>30</v>
      </c>
      <c r="D7">
        <v>0</v>
      </c>
      <c r="E7">
        <v>0</v>
      </c>
      <c r="F7">
        <v>50</v>
      </c>
      <c r="G7">
        <v>0</v>
      </c>
      <c r="H7">
        <v>0</v>
      </c>
      <c r="I7"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  <c r="V7">
        <v>5</v>
      </c>
      <c r="W7">
        <v>5</v>
      </c>
      <c r="X7">
        <f t="shared" si="0"/>
        <v>150</v>
      </c>
    </row>
    <row r="8" spans="1:26" x14ac:dyDescent="0.35">
      <c r="A8" s="2" t="s">
        <v>34</v>
      </c>
      <c r="B8">
        <v>30</v>
      </c>
      <c r="C8">
        <v>30</v>
      </c>
      <c r="D8">
        <v>20</v>
      </c>
      <c r="E8">
        <v>0</v>
      </c>
      <c r="F8">
        <v>50</v>
      </c>
      <c r="G8">
        <v>0</v>
      </c>
      <c r="H8">
        <v>0</v>
      </c>
      <c r="I8">
        <v>20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0</v>
      </c>
      <c r="U8">
        <v>0</v>
      </c>
      <c r="V8">
        <v>5</v>
      </c>
      <c r="W8">
        <v>5</v>
      </c>
      <c r="X8">
        <f t="shared" si="0"/>
        <v>170</v>
      </c>
    </row>
    <row r="9" spans="1:26" x14ac:dyDescent="0.35">
      <c r="A9" s="2" t="s">
        <v>35</v>
      </c>
      <c r="B9">
        <v>30</v>
      </c>
      <c r="C9">
        <v>30</v>
      </c>
      <c r="D9">
        <v>20</v>
      </c>
      <c r="E9">
        <v>0</v>
      </c>
      <c r="F9">
        <v>50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</v>
      </c>
      <c r="T9">
        <v>0</v>
      </c>
      <c r="U9">
        <v>0</v>
      </c>
      <c r="V9">
        <v>5</v>
      </c>
      <c r="W9">
        <v>5</v>
      </c>
      <c r="X9">
        <f t="shared" si="0"/>
        <v>170</v>
      </c>
    </row>
    <row r="10" spans="1:26" x14ac:dyDescent="0.35">
      <c r="A10" s="2" t="s">
        <v>36</v>
      </c>
      <c r="B10">
        <v>30</v>
      </c>
      <c r="C10">
        <v>30</v>
      </c>
      <c r="D10">
        <v>20</v>
      </c>
      <c r="E10">
        <v>0</v>
      </c>
      <c r="F10">
        <v>50</v>
      </c>
      <c r="G10">
        <v>0</v>
      </c>
      <c r="H10">
        <v>0</v>
      </c>
      <c r="I10"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</v>
      </c>
      <c r="T10">
        <v>0</v>
      </c>
      <c r="U10">
        <v>5</v>
      </c>
      <c r="V10">
        <v>5</v>
      </c>
      <c r="W10">
        <v>5</v>
      </c>
      <c r="X10">
        <f t="shared" si="0"/>
        <v>175</v>
      </c>
    </row>
    <row r="11" spans="1:26" x14ac:dyDescent="0.35">
      <c r="A11" s="2" t="s">
        <v>37</v>
      </c>
      <c r="B11">
        <v>30</v>
      </c>
      <c r="C11">
        <v>30</v>
      </c>
      <c r="D11">
        <v>20</v>
      </c>
      <c r="E11">
        <v>0</v>
      </c>
      <c r="F11">
        <v>50</v>
      </c>
      <c r="G11">
        <v>0</v>
      </c>
      <c r="H11">
        <v>0</v>
      </c>
      <c r="I11">
        <v>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  <c r="U11">
        <v>0</v>
      </c>
      <c r="V11">
        <v>5</v>
      </c>
      <c r="W11">
        <v>5</v>
      </c>
      <c r="X11">
        <f t="shared" si="0"/>
        <v>170</v>
      </c>
    </row>
    <row r="12" spans="1:26" x14ac:dyDescent="0.35">
      <c r="A12" s="2" t="s">
        <v>38</v>
      </c>
      <c r="B12">
        <v>30</v>
      </c>
      <c r="C12">
        <v>30</v>
      </c>
      <c r="D12">
        <v>20</v>
      </c>
      <c r="E12">
        <v>0</v>
      </c>
      <c r="F12">
        <v>50</v>
      </c>
      <c r="G12">
        <v>0</v>
      </c>
      <c r="H12">
        <v>0</v>
      </c>
      <c r="I12">
        <v>20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0</v>
      </c>
      <c r="U12">
        <v>0</v>
      </c>
      <c r="V12">
        <v>5</v>
      </c>
      <c r="W12">
        <v>5</v>
      </c>
      <c r="X12">
        <f t="shared" si="0"/>
        <v>170</v>
      </c>
    </row>
    <row r="13" spans="1:26" x14ac:dyDescent="0.35">
      <c r="A13" s="2" t="s">
        <v>39</v>
      </c>
      <c r="B13">
        <v>30</v>
      </c>
      <c r="C13">
        <v>30</v>
      </c>
      <c r="D13">
        <v>20</v>
      </c>
      <c r="E13">
        <v>20</v>
      </c>
      <c r="F13">
        <v>50</v>
      </c>
      <c r="G13">
        <v>0</v>
      </c>
      <c r="H13">
        <v>0</v>
      </c>
      <c r="I13">
        <v>20</v>
      </c>
      <c r="J13">
        <v>0</v>
      </c>
      <c r="K13">
        <v>0</v>
      </c>
      <c r="L13">
        <v>0</v>
      </c>
      <c r="M13">
        <v>20</v>
      </c>
      <c r="N13">
        <v>0</v>
      </c>
      <c r="O13">
        <v>0</v>
      </c>
      <c r="P13">
        <v>0</v>
      </c>
      <c r="Q13">
        <v>0</v>
      </c>
      <c r="R13">
        <v>0</v>
      </c>
      <c r="S13">
        <v>10</v>
      </c>
      <c r="T13">
        <v>0</v>
      </c>
      <c r="U13">
        <v>5</v>
      </c>
      <c r="V13">
        <v>5</v>
      </c>
      <c r="W13">
        <v>5</v>
      </c>
      <c r="X13">
        <f t="shared" si="0"/>
        <v>215</v>
      </c>
    </row>
    <row r="14" spans="1:26" x14ac:dyDescent="0.35">
      <c r="A14" s="2" t="s">
        <v>40</v>
      </c>
      <c r="B14">
        <v>0</v>
      </c>
      <c r="C14">
        <v>30</v>
      </c>
      <c r="D14">
        <v>0</v>
      </c>
      <c r="E14">
        <v>0</v>
      </c>
      <c r="F14">
        <v>50</v>
      </c>
      <c r="G14">
        <v>0</v>
      </c>
      <c r="H14">
        <v>0</v>
      </c>
      <c r="I14">
        <v>20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</v>
      </c>
      <c r="T14">
        <v>0</v>
      </c>
      <c r="U14">
        <v>0</v>
      </c>
      <c r="V14">
        <v>5</v>
      </c>
      <c r="W14">
        <v>5</v>
      </c>
      <c r="X14">
        <f t="shared" si="0"/>
        <v>120</v>
      </c>
    </row>
    <row r="15" spans="1:26" x14ac:dyDescent="0.35">
      <c r="A15" s="2" t="s">
        <v>41</v>
      </c>
      <c r="B15">
        <v>30</v>
      </c>
      <c r="C15">
        <v>30</v>
      </c>
      <c r="D15">
        <v>20</v>
      </c>
      <c r="E15">
        <v>0</v>
      </c>
      <c r="F15">
        <v>50</v>
      </c>
      <c r="G15">
        <v>0</v>
      </c>
      <c r="H15">
        <v>0</v>
      </c>
      <c r="I15">
        <v>20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</v>
      </c>
      <c r="T15">
        <v>0</v>
      </c>
      <c r="U15">
        <v>0</v>
      </c>
      <c r="V15">
        <v>5</v>
      </c>
      <c r="W15">
        <v>5</v>
      </c>
      <c r="X15">
        <f t="shared" si="0"/>
        <v>170</v>
      </c>
    </row>
    <row r="16" spans="1:26" x14ac:dyDescent="0.35">
      <c r="A16" s="2" t="s">
        <v>42</v>
      </c>
      <c r="B16">
        <v>30</v>
      </c>
      <c r="C16">
        <v>30</v>
      </c>
      <c r="D16">
        <v>0</v>
      </c>
      <c r="E16">
        <v>0</v>
      </c>
      <c r="F16">
        <v>50</v>
      </c>
      <c r="G16">
        <v>0</v>
      </c>
      <c r="H16">
        <v>0</v>
      </c>
      <c r="I16">
        <v>20</v>
      </c>
      <c r="J16">
        <v>0</v>
      </c>
      <c r="K16">
        <v>0</v>
      </c>
      <c r="L16">
        <v>20</v>
      </c>
      <c r="M16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0</v>
      </c>
      <c r="U16">
        <v>0</v>
      </c>
      <c r="V16">
        <v>5</v>
      </c>
      <c r="W16">
        <v>5</v>
      </c>
      <c r="X16">
        <f t="shared" si="0"/>
        <v>190</v>
      </c>
    </row>
    <row r="17" spans="1:24" x14ac:dyDescent="0.35">
      <c r="A17" s="2" t="s">
        <v>43</v>
      </c>
      <c r="B17">
        <v>30</v>
      </c>
      <c r="C17">
        <v>30</v>
      </c>
      <c r="D17">
        <v>20</v>
      </c>
      <c r="E17">
        <v>0</v>
      </c>
      <c r="F17">
        <v>50</v>
      </c>
      <c r="G17">
        <v>0</v>
      </c>
      <c r="H17">
        <v>0</v>
      </c>
      <c r="I17">
        <v>20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</v>
      </c>
      <c r="T17">
        <v>0</v>
      </c>
      <c r="U17">
        <v>0</v>
      </c>
      <c r="V17">
        <v>5</v>
      </c>
      <c r="W17">
        <v>5</v>
      </c>
      <c r="X17">
        <f t="shared" si="0"/>
        <v>170</v>
      </c>
    </row>
    <row r="18" spans="1:24" x14ac:dyDescent="0.35">
      <c r="A18" s="2" t="s">
        <v>44</v>
      </c>
      <c r="B18">
        <v>30</v>
      </c>
      <c r="C18">
        <v>30</v>
      </c>
      <c r="D18">
        <v>20</v>
      </c>
      <c r="E18">
        <v>0</v>
      </c>
      <c r="F18">
        <v>50</v>
      </c>
      <c r="G18">
        <v>0</v>
      </c>
      <c r="H18">
        <v>0</v>
      </c>
      <c r="I18">
        <v>20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</v>
      </c>
      <c r="T18">
        <v>0</v>
      </c>
      <c r="U18">
        <v>0</v>
      </c>
      <c r="V18">
        <v>5</v>
      </c>
      <c r="W18">
        <v>5</v>
      </c>
      <c r="X18">
        <f t="shared" si="0"/>
        <v>170</v>
      </c>
    </row>
    <row r="19" spans="1:24" x14ac:dyDescent="0.35">
      <c r="A19" s="2" t="s">
        <v>45</v>
      </c>
      <c r="B19">
        <v>30</v>
      </c>
      <c r="C19">
        <v>30</v>
      </c>
      <c r="D19">
        <v>20</v>
      </c>
      <c r="E19">
        <v>0</v>
      </c>
      <c r="F19">
        <v>0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</v>
      </c>
      <c r="T19">
        <v>0</v>
      </c>
      <c r="U19">
        <v>0</v>
      </c>
      <c r="V19">
        <v>5</v>
      </c>
      <c r="W19">
        <v>5</v>
      </c>
      <c r="X19">
        <f t="shared" si="0"/>
        <v>120</v>
      </c>
    </row>
    <row r="20" spans="1:24" x14ac:dyDescent="0.35">
      <c r="A20" s="2" t="s">
        <v>46</v>
      </c>
      <c r="B20">
        <v>30</v>
      </c>
      <c r="C20">
        <v>30</v>
      </c>
      <c r="D20">
        <v>20</v>
      </c>
      <c r="E20">
        <v>0</v>
      </c>
      <c r="F20">
        <v>50</v>
      </c>
      <c r="G20">
        <v>0</v>
      </c>
      <c r="H20">
        <v>0</v>
      </c>
      <c r="I20">
        <v>20</v>
      </c>
      <c r="J20">
        <v>0</v>
      </c>
      <c r="K20">
        <v>0</v>
      </c>
      <c r="L20">
        <v>0</v>
      </c>
      <c r="M20">
        <v>20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0</v>
      </c>
      <c r="U20">
        <v>5</v>
      </c>
      <c r="V20">
        <v>5</v>
      </c>
      <c r="W20">
        <v>5</v>
      </c>
      <c r="X20">
        <f t="shared" si="0"/>
        <v>195</v>
      </c>
    </row>
    <row r="21" spans="1:24" x14ac:dyDescent="0.35">
      <c r="A21" s="2" t="s">
        <v>47</v>
      </c>
      <c r="B21">
        <v>30</v>
      </c>
      <c r="C21">
        <v>30</v>
      </c>
      <c r="D21">
        <v>0</v>
      </c>
      <c r="E21">
        <v>0</v>
      </c>
      <c r="F21">
        <v>50</v>
      </c>
      <c r="G21">
        <v>0</v>
      </c>
      <c r="H21">
        <v>0</v>
      </c>
      <c r="I21">
        <v>20</v>
      </c>
      <c r="J21">
        <v>0</v>
      </c>
      <c r="K21">
        <v>0</v>
      </c>
      <c r="L21">
        <v>20</v>
      </c>
      <c r="M21">
        <v>20</v>
      </c>
      <c r="N21">
        <v>0</v>
      </c>
      <c r="O21">
        <v>0</v>
      </c>
      <c r="P21">
        <v>0</v>
      </c>
      <c r="Q21">
        <v>0</v>
      </c>
      <c r="R21">
        <v>0</v>
      </c>
      <c r="S21">
        <v>10</v>
      </c>
      <c r="T21">
        <v>0</v>
      </c>
      <c r="U21">
        <v>5</v>
      </c>
      <c r="V21">
        <v>5</v>
      </c>
      <c r="W21">
        <v>5</v>
      </c>
      <c r="X21">
        <f t="shared" si="0"/>
        <v>195</v>
      </c>
    </row>
    <row r="22" spans="1:24" x14ac:dyDescent="0.35">
      <c r="A22" s="2" t="s">
        <v>48</v>
      </c>
      <c r="B22">
        <v>30</v>
      </c>
      <c r="C22">
        <v>30</v>
      </c>
      <c r="D22">
        <v>20</v>
      </c>
      <c r="E22">
        <v>0</v>
      </c>
      <c r="F22">
        <v>50</v>
      </c>
      <c r="G22">
        <v>0</v>
      </c>
      <c r="H22">
        <v>0</v>
      </c>
      <c r="I22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</v>
      </c>
      <c r="T22">
        <v>0</v>
      </c>
      <c r="U22">
        <v>0</v>
      </c>
      <c r="V22">
        <v>5</v>
      </c>
      <c r="W22">
        <v>5</v>
      </c>
      <c r="X22">
        <f t="shared" si="0"/>
        <v>170</v>
      </c>
    </row>
    <row r="23" spans="1:24" x14ac:dyDescent="0.35">
      <c r="A23" s="2" t="s">
        <v>49</v>
      </c>
      <c r="B23">
        <v>30</v>
      </c>
      <c r="C23">
        <v>30</v>
      </c>
      <c r="D23">
        <v>0</v>
      </c>
      <c r="E23">
        <v>0</v>
      </c>
      <c r="F23">
        <v>50</v>
      </c>
      <c r="G23">
        <v>0</v>
      </c>
      <c r="H23">
        <v>0</v>
      </c>
      <c r="I23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</v>
      </c>
      <c r="T23">
        <v>0</v>
      </c>
      <c r="U23">
        <v>0</v>
      </c>
      <c r="V23">
        <v>5</v>
      </c>
      <c r="W23">
        <v>5</v>
      </c>
      <c r="X23">
        <f t="shared" si="0"/>
        <v>150</v>
      </c>
    </row>
    <row r="24" spans="1:24" x14ac:dyDescent="0.35">
      <c r="A24" s="2" t="s">
        <v>50</v>
      </c>
      <c r="B24">
        <v>30</v>
      </c>
      <c r="C24">
        <v>30</v>
      </c>
      <c r="D24">
        <v>20</v>
      </c>
      <c r="E24">
        <v>0</v>
      </c>
      <c r="F24">
        <v>50</v>
      </c>
      <c r="G24">
        <v>0</v>
      </c>
      <c r="H24">
        <v>0</v>
      </c>
      <c r="I24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5</v>
      </c>
      <c r="W24">
        <v>5</v>
      </c>
      <c r="X24">
        <f>SUM(B24:W24)</f>
        <v>170</v>
      </c>
    </row>
    <row r="25" spans="1:24" x14ac:dyDescent="0.35">
      <c r="A25" s="2" t="s">
        <v>51</v>
      </c>
      <c r="B25">
        <v>30</v>
      </c>
      <c r="C25">
        <v>30</v>
      </c>
      <c r="D25">
        <v>0</v>
      </c>
      <c r="E25">
        <v>0</v>
      </c>
      <c r="F25">
        <v>50</v>
      </c>
      <c r="G25">
        <v>0</v>
      </c>
      <c r="H25">
        <v>0</v>
      </c>
      <c r="I25">
        <v>20</v>
      </c>
      <c r="J25">
        <v>0</v>
      </c>
      <c r="K25">
        <v>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0</v>
      </c>
      <c r="V25">
        <v>5</v>
      </c>
      <c r="W25">
        <v>5</v>
      </c>
      <c r="X25">
        <f t="shared" si="0"/>
        <v>170</v>
      </c>
    </row>
    <row r="26" spans="1:24" x14ac:dyDescent="0.35">
      <c r="A26" s="2" t="s">
        <v>52</v>
      </c>
      <c r="B26">
        <v>30</v>
      </c>
      <c r="C26">
        <v>30</v>
      </c>
      <c r="D26">
        <v>20</v>
      </c>
      <c r="E26">
        <v>0</v>
      </c>
      <c r="F26">
        <v>50</v>
      </c>
      <c r="G26">
        <v>0</v>
      </c>
      <c r="H26">
        <v>0</v>
      </c>
      <c r="I26">
        <v>20</v>
      </c>
      <c r="J26">
        <v>0</v>
      </c>
      <c r="K26">
        <v>0</v>
      </c>
      <c r="L26">
        <v>0</v>
      </c>
      <c r="M26">
        <v>20</v>
      </c>
      <c r="N26">
        <v>0</v>
      </c>
      <c r="O26">
        <v>0</v>
      </c>
      <c r="P26">
        <v>0</v>
      </c>
      <c r="Q26">
        <v>0</v>
      </c>
      <c r="R26">
        <v>0</v>
      </c>
      <c r="S26">
        <v>10</v>
      </c>
      <c r="T26">
        <v>0</v>
      </c>
      <c r="U26">
        <v>5</v>
      </c>
      <c r="V26">
        <v>5</v>
      </c>
      <c r="W26">
        <v>5</v>
      </c>
      <c r="X26">
        <f t="shared" si="0"/>
        <v>195</v>
      </c>
    </row>
    <row r="27" spans="1:24" x14ac:dyDescent="0.35">
      <c r="A27" s="2" t="s">
        <v>53</v>
      </c>
      <c r="B27">
        <v>30</v>
      </c>
      <c r="C27">
        <v>30</v>
      </c>
      <c r="D27">
        <v>0</v>
      </c>
      <c r="E27">
        <v>0</v>
      </c>
      <c r="F27">
        <v>50</v>
      </c>
      <c r="G27">
        <v>0</v>
      </c>
      <c r="H27">
        <v>0</v>
      </c>
      <c r="I27">
        <v>20</v>
      </c>
      <c r="J27">
        <v>0</v>
      </c>
      <c r="K27">
        <v>0</v>
      </c>
      <c r="L27">
        <v>20</v>
      </c>
      <c r="M27">
        <v>20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5</v>
      </c>
      <c r="V27">
        <v>5</v>
      </c>
      <c r="W27">
        <v>5</v>
      </c>
      <c r="X27">
        <f t="shared" si="0"/>
        <v>195</v>
      </c>
    </row>
    <row r="28" spans="1:24" x14ac:dyDescent="0.35">
      <c r="A28" s="2" t="s">
        <v>54</v>
      </c>
      <c r="B28">
        <v>30</v>
      </c>
      <c r="C28">
        <v>30</v>
      </c>
      <c r="D28">
        <v>20</v>
      </c>
      <c r="E28">
        <v>0</v>
      </c>
      <c r="F28">
        <v>50</v>
      </c>
      <c r="G28">
        <v>0</v>
      </c>
      <c r="H28">
        <v>0</v>
      </c>
      <c r="I28">
        <v>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v>0</v>
      </c>
      <c r="U28">
        <v>0</v>
      </c>
      <c r="V28">
        <v>5</v>
      </c>
      <c r="W28">
        <v>5</v>
      </c>
      <c r="X28">
        <f t="shared" si="0"/>
        <v>170</v>
      </c>
    </row>
    <row r="29" spans="1:24" x14ac:dyDescent="0.35">
      <c r="A29" s="2" t="s">
        <v>55</v>
      </c>
      <c r="B29">
        <v>30</v>
      </c>
      <c r="C29">
        <v>30</v>
      </c>
      <c r="D29">
        <v>0</v>
      </c>
      <c r="E29">
        <v>0</v>
      </c>
      <c r="F29">
        <v>50</v>
      </c>
      <c r="G29">
        <v>0</v>
      </c>
      <c r="H29">
        <v>0</v>
      </c>
      <c r="I29">
        <v>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</v>
      </c>
      <c r="T29">
        <v>0</v>
      </c>
      <c r="U29">
        <v>5</v>
      </c>
      <c r="V29">
        <v>5</v>
      </c>
      <c r="W29">
        <v>5</v>
      </c>
      <c r="X29">
        <f t="shared" si="0"/>
        <v>155</v>
      </c>
    </row>
    <row r="30" spans="1:24" x14ac:dyDescent="0.35">
      <c r="A30" s="2" t="s">
        <v>56</v>
      </c>
      <c r="B30">
        <v>30</v>
      </c>
      <c r="C30">
        <v>30</v>
      </c>
      <c r="D30">
        <v>20</v>
      </c>
      <c r="E30">
        <v>0</v>
      </c>
      <c r="F30">
        <v>50</v>
      </c>
      <c r="G30">
        <v>0</v>
      </c>
      <c r="H30">
        <v>0</v>
      </c>
      <c r="I30">
        <v>20</v>
      </c>
      <c r="J30">
        <v>0</v>
      </c>
      <c r="K30">
        <v>0</v>
      </c>
      <c r="L30">
        <v>20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</v>
      </c>
      <c r="T30">
        <v>0</v>
      </c>
      <c r="U30">
        <v>0</v>
      </c>
      <c r="V30">
        <v>5</v>
      </c>
      <c r="W30">
        <v>5</v>
      </c>
      <c r="X30">
        <f t="shared" si="0"/>
        <v>190</v>
      </c>
    </row>
    <row r="31" spans="1:24" x14ac:dyDescent="0.35">
      <c r="A31" s="2" t="s">
        <v>57</v>
      </c>
      <c r="B31">
        <v>0</v>
      </c>
      <c r="C31">
        <v>30</v>
      </c>
      <c r="D31">
        <v>0</v>
      </c>
      <c r="E31">
        <v>0</v>
      </c>
      <c r="F31">
        <v>50</v>
      </c>
      <c r="G31">
        <v>0</v>
      </c>
      <c r="H31">
        <v>0</v>
      </c>
      <c r="I31">
        <v>20</v>
      </c>
      <c r="J31">
        <v>0</v>
      </c>
      <c r="K31">
        <v>0</v>
      </c>
      <c r="L31">
        <v>20</v>
      </c>
      <c r="M31">
        <v>20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0</v>
      </c>
      <c r="U31">
        <v>0</v>
      </c>
      <c r="V31">
        <v>5</v>
      </c>
      <c r="W31">
        <v>5</v>
      </c>
      <c r="X31">
        <f t="shared" si="0"/>
        <v>160</v>
      </c>
    </row>
    <row r="32" spans="1:24" x14ac:dyDescent="0.35">
      <c r="A32" s="2" t="s">
        <v>58</v>
      </c>
      <c r="B32">
        <v>30</v>
      </c>
      <c r="C32">
        <v>30</v>
      </c>
      <c r="D32">
        <v>20</v>
      </c>
      <c r="E32">
        <v>0</v>
      </c>
      <c r="F32">
        <v>50</v>
      </c>
      <c r="G32">
        <v>0</v>
      </c>
      <c r="H32">
        <v>0</v>
      </c>
      <c r="I32">
        <v>20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</v>
      </c>
      <c r="T32">
        <v>0</v>
      </c>
      <c r="U32">
        <v>0</v>
      </c>
      <c r="V32">
        <v>5</v>
      </c>
      <c r="W32">
        <v>5</v>
      </c>
      <c r="X32">
        <f t="shared" si="0"/>
        <v>170</v>
      </c>
    </row>
    <row r="33" spans="1:24" x14ac:dyDescent="0.35">
      <c r="A33" s="2" t="s">
        <v>59</v>
      </c>
      <c r="B33">
        <v>30</v>
      </c>
      <c r="C33">
        <v>30</v>
      </c>
      <c r="D33">
        <v>20</v>
      </c>
      <c r="E33">
        <v>0</v>
      </c>
      <c r="F33">
        <v>50</v>
      </c>
      <c r="G33">
        <v>0</v>
      </c>
      <c r="H33">
        <v>0</v>
      </c>
      <c r="I33">
        <v>20</v>
      </c>
      <c r="J33">
        <v>0</v>
      </c>
      <c r="K33">
        <v>0</v>
      </c>
      <c r="L33">
        <v>20</v>
      </c>
      <c r="M33">
        <v>20</v>
      </c>
      <c r="N33">
        <v>0</v>
      </c>
      <c r="O33">
        <v>0</v>
      </c>
      <c r="P33">
        <v>0</v>
      </c>
      <c r="Q33">
        <v>0</v>
      </c>
      <c r="R33">
        <v>0</v>
      </c>
      <c r="S33">
        <v>10</v>
      </c>
      <c r="T33">
        <v>0</v>
      </c>
      <c r="U33">
        <v>0</v>
      </c>
      <c r="V33">
        <v>5</v>
      </c>
      <c r="W33">
        <v>5</v>
      </c>
      <c r="X33">
        <f t="shared" si="0"/>
        <v>210</v>
      </c>
    </row>
    <row r="34" spans="1:24" x14ac:dyDescent="0.35">
      <c r="A34" s="2" t="s">
        <v>60</v>
      </c>
      <c r="B34">
        <v>30</v>
      </c>
      <c r="C34">
        <v>30</v>
      </c>
      <c r="D34">
        <v>20</v>
      </c>
      <c r="E34">
        <v>0</v>
      </c>
      <c r="F34">
        <v>50</v>
      </c>
      <c r="G34">
        <v>0</v>
      </c>
      <c r="H34">
        <v>0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</v>
      </c>
      <c r="T34">
        <v>0</v>
      </c>
      <c r="U34">
        <v>0</v>
      </c>
      <c r="V34">
        <v>5</v>
      </c>
      <c r="W34">
        <v>5</v>
      </c>
      <c r="X34">
        <f t="shared" si="0"/>
        <v>170</v>
      </c>
    </row>
    <row r="35" spans="1:24" x14ac:dyDescent="0.35">
      <c r="A35" s="2" t="s">
        <v>61</v>
      </c>
      <c r="B35">
        <v>30</v>
      </c>
      <c r="C35">
        <v>30</v>
      </c>
      <c r="D35">
        <v>0</v>
      </c>
      <c r="E35">
        <v>0</v>
      </c>
      <c r="F35">
        <v>50</v>
      </c>
      <c r="G35">
        <v>0</v>
      </c>
      <c r="H35">
        <v>0</v>
      </c>
      <c r="I35">
        <v>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</v>
      </c>
      <c r="T35">
        <v>0</v>
      </c>
      <c r="U35">
        <v>5</v>
      </c>
      <c r="V35">
        <v>5</v>
      </c>
      <c r="W35">
        <v>5</v>
      </c>
      <c r="X35">
        <f t="shared" si="0"/>
        <v>155</v>
      </c>
    </row>
    <row r="36" spans="1:24" x14ac:dyDescent="0.35">
      <c r="A36" s="2" t="s">
        <v>62</v>
      </c>
      <c r="B36">
        <v>30</v>
      </c>
      <c r="C36">
        <v>30</v>
      </c>
      <c r="D36">
        <v>20</v>
      </c>
      <c r="E36">
        <v>20</v>
      </c>
      <c r="F36">
        <v>50</v>
      </c>
      <c r="G36">
        <v>0</v>
      </c>
      <c r="H36">
        <v>0</v>
      </c>
      <c r="I36">
        <v>20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</v>
      </c>
      <c r="T36">
        <v>0</v>
      </c>
      <c r="U36">
        <v>0</v>
      </c>
      <c r="V36">
        <v>5</v>
      </c>
      <c r="W36">
        <v>5</v>
      </c>
      <c r="X36">
        <f t="shared" si="0"/>
        <v>190</v>
      </c>
    </row>
    <row r="37" spans="1:24" x14ac:dyDescent="0.35">
      <c r="A37" s="2" t="s">
        <v>63</v>
      </c>
      <c r="B37">
        <v>30</v>
      </c>
      <c r="C37">
        <v>30</v>
      </c>
      <c r="D37">
        <v>20</v>
      </c>
      <c r="E37">
        <v>0</v>
      </c>
      <c r="F37">
        <v>0</v>
      </c>
      <c r="G37">
        <v>0</v>
      </c>
      <c r="H37">
        <v>0</v>
      </c>
      <c r="I37">
        <v>20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</v>
      </c>
      <c r="T37">
        <v>0</v>
      </c>
      <c r="U37">
        <v>0</v>
      </c>
      <c r="V37">
        <v>5</v>
      </c>
      <c r="W37">
        <v>5</v>
      </c>
      <c r="X37">
        <f t="shared" si="0"/>
        <v>120</v>
      </c>
    </row>
    <row r="38" spans="1:24" x14ac:dyDescent="0.35">
      <c r="A38" s="2" t="s">
        <v>64</v>
      </c>
      <c r="B38">
        <v>30</v>
      </c>
      <c r="C38">
        <v>30</v>
      </c>
      <c r="D38">
        <v>0</v>
      </c>
      <c r="E38">
        <v>0</v>
      </c>
      <c r="F38">
        <v>50</v>
      </c>
      <c r="G38">
        <v>0</v>
      </c>
      <c r="H38">
        <v>0</v>
      </c>
      <c r="I38">
        <v>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</v>
      </c>
      <c r="T38">
        <v>0</v>
      </c>
      <c r="U38">
        <v>0</v>
      </c>
      <c r="V38">
        <v>5</v>
      </c>
      <c r="W38">
        <v>5</v>
      </c>
      <c r="X38">
        <f t="shared" si="0"/>
        <v>150</v>
      </c>
    </row>
    <row r="39" spans="1:24" x14ac:dyDescent="0.35">
      <c r="A39" s="2" t="s">
        <v>65</v>
      </c>
      <c r="B39">
        <v>30</v>
      </c>
      <c r="C39">
        <v>30</v>
      </c>
      <c r="D39">
        <v>20</v>
      </c>
      <c r="E39">
        <v>0</v>
      </c>
      <c r="F39">
        <v>50</v>
      </c>
      <c r="G39">
        <v>0</v>
      </c>
      <c r="H39">
        <v>0</v>
      </c>
      <c r="I39">
        <v>20</v>
      </c>
      <c r="J39">
        <v>0</v>
      </c>
      <c r="K39">
        <v>0</v>
      </c>
      <c r="L39">
        <v>0</v>
      </c>
      <c r="M39">
        <v>20</v>
      </c>
      <c r="N39">
        <v>0</v>
      </c>
      <c r="O39">
        <v>0</v>
      </c>
      <c r="P39">
        <v>0</v>
      </c>
      <c r="Q39">
        <v>0</v>
      </c>
      <c r="R39">
        <v>0</v>
      </c>
      <c r="S39">
        <v>10</v>
      </c>
      <c r="T39">
        <v>0</v>
      </c>
      <c r="U39">
        <v>0</v>
      </c>
      <c r="V39">
        <v>5</v>
      </c>
      <c r="W39">
        <v>5</v>
      </c>
      <c r="X39">
        <f t="shared" si="0"/>
        <v>190</v>
      </c>
    </row>
    <row r="40" spans="1:24" x14ac:dyDescent="0.35">
      <c r="A40" s="2" t="s">
        <v>66</v>
      </c>
      <c r="B40">
        <v>30</v>
      </c>
      <c r="C40">
        <v>30</v>
      </c>
      <c r="D40">
        <v>20</v>
      </c>
      <c r="E40">
        <v>0</v>
      </c>
      <c r="F40">
        <v>50</v>
      </c>
      <c r="G40">
        <v>0</v>
      </c>
      <c r="H40">
        <v>0</v>
      </c>
      <c r="I40">
        <v>20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10</v>
      </c>
      <c r="T40">
        <v>0</v>
      </c>
      <c r="U40">
        <v>0</v>
      </c>
      <c r="V40">
        <v>5</v>
      </c>
      <c r="W40">
        <v>5</v>
      </c>
      <c r="X40">
        <f t="shared" si="0"/>
        <v>170</v>
      </c>
    </row>
    <row r="41" spans="1:24" x14ac:dyDescent="0.35">
      <c r="A41" s="2" t="s">
        <v>67</v>
      </c>
      <c r="B41">
        <v>0</v>
      </c>
      <c r="C41">
        <v>30</v>
      </c>
      <c r="D41">
        <v>0</v>
      </c>
      <c r="E41">
        <v>0</v>
      </c>
      <c r="F41">
        <v>50</v>
      </c>
      <c r="G41">
        <v>0</v>
      </c>
      <c r="H41">
        <v>0</v>
      </c>
      <c r="I41">
        <v>20</v>
      </c>
      <c r="J41">
        <v>0</v>
      </c>
      <c r="K41">
        <v>0</v>
      </c>
      <c r="L41">
        <v>20</v>
      </c>
      <c r="M41">
        <v>20</v>
      </c>
      <c r="N41">
        <v>0</v>
      </c>
      <c r="O41">
        <v>0</v>
      </c>
      <c r="P41">
        <v>0</v>
      </c>
      <c r="Q41">
        <v>0</v>
      </c>
      <c r="R41">
        <v>0</v>
      </c>
      <c r="S41">
        <v>10</v>
      </c>
      <c r="T41">
        <v>0</v>
      </c>
      <c r="U41">
        <v>0</v>
      </c>
      <c r="V41">
        <v>5</v>
      </c>
      <c r="W41">
        <v>5</v>
      </c>
      <c r="X41">
        <f t="shared" si="0"/>
        <v>160</v>
      </c>
    </row>
    <row r="42" spans="1:24" x14ac:dyDescent="0.35">
      <c r="A42" s="2" t="s">
        <v>68</v>
      </c>
      <c r="B42">
        <v>30</v>
      </c>
      <c r="C42">
        <v>30</v>
      </c>
      <c r="D42">
        <v>0</v>
      </c>
      <c r="E42">
        <v>0</v>
      </c>
      <c r="F42">
        <v>50</v>
      </c>
      <c r="G42">
        <v>0</v>
      </c>
      <c r="H42">
        <v>0</v>
      </c>
      <c r="I42">
        <v>20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</v>
      </c>
      <c r="T42">
        <v>0</v>
      </c>
      <c r="U42">
        <v>0</v>
      </c>
      <c r="V42">
        <v>5</v>
      </c>
      <c r="W42">
        <v>5</v>
      </c>
      <c r="X42">
        <f t="shared" si="0"/>
        <v>150</v>
      </c>
    </row>
    <row r="43" spans="1:24" x14ac:dyDescent="0.35">
      <c r="A43" s="2" t="s">
        <v>69</v>
      </c>
      <c r="B43">
        <v>30</v>
      </c>
      <c r="C43">
        <v>30</v>
      </c>
      <c r="D43">
        <v>0</v>
      </c>
      <c r="E43">
        <v>0</v>
      </c>
      <c r="F43">
        <v>50</v>
      </c>
      <c r="G43">
        <v>0</v>
      </c>
      <c r="H43">
        <v>0</v>
      </c>
      <c r="I43">
        <v>20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0</v>
      </c>
      <c r="U43">
        <v>0</v>
      </c>
      <c r="V43">
        <v>5</v>
      </c>
      <c r="W43">
        <v>5</v>
      </c>
      <c r="X43">
        <f t="shared" si="0"/>
        <v>150</v>
      </c>
    </row>
    <row r="44" spans="1:24" x14ac:dyDescent="0.35">
      <c r="A44" s="2" t="s">
        <v>70</v>
      </c>
      <c r="B44">
        <v>30</v>
      </c>
      <c r="C44">
        <v>30</v>
      </c>
      <c r="D44">
        <v>0</v>
      </c>
      <c r="E44">
        <v>20</v>
      </c>
      <c r="F44">
        <v>50</v>
      </c>
      <c r="G44">
        <v>0</v>
      </c>
      <c r="H44">
        <v>0</v>
      </c>
      <c r="I44">
        <v>20</v>
      </c>
      <c r="J44">
        <v>0</v>
      </c>
      <c r="K44">
        <v>0</v>
      </c>
      <c r="L44">
        <v>0</v>
      </c>
      <c r="M44">
        <v>20</v>
      </c>
      <c r="N44">
        <v>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0</v>
      </c>
      <c r="V44">
        <v>5</v>
      </c>
      <c r="W44">
        <v>5</v>
      </c>
      <c r="X44">
        <f t="shared" si="0"/>
        <v>190</v>
      </c>
    </row>
    <row r="45" spans="1:24" x14ac:dyDescent="0.35">
      <c r="A45" s="2" t="s">
        <v>71</v>
      </c>
      <c r="B45">
        <v>30</v>
      </c>
      <c r="C45">
        <v>30</v>
      </c>
      <c r="D45">
        <v>20</v>
      </c>
      <c r="E45">
        <v>0</v>
      </c>
      <c r="F45">
        <v>50</v>
      </c>
      <c r="G45">
        <v>0</v>
      </c>
      <c r="H45">
        <v>0</v>
      </c>
      <c r="I45">
        <v>20</v>
      </c>
      <c r="J45">
        <v>0</v>
      </c>
      <c r="K45">
        <v>0</v>
      </c>
      <c r="L45">
        <v>0</v>
      </c>
      <c r="M45">
        <v>20</v>
      </c>
      <c r="N45">
        <v>0</v>
      </c>
      <c r="O45">
        <v>0</v>
      </c>
      <c r="P45">
        <v>0</v>
      </c>
      <c r="Q45">
        <v>0</v>
      </c>
      <c r="R45">
        <v>0</v>
      </c>
      <c r="S45">
        <v>10</v>
      </c>
      <c r="T45">
        <v>0</v>
      </c>
      <c r="U45">
        <v>5</v>
      </c>
      <c r="V45">
        <v>5</v>
      </c>
      <c r="W45">
        <v>5</v>
      </c>
      <c r="X45">
        <f t="shared" si="0"/>
        <v>195</v>
      </c>
    </row>
    <row r="46" spans="1:24" x14ac:dyDescent="0.35">
      <c r="A46" s="2" t="s">
        <v>72</v>
      </c>
      <c r="B46">
        <v>30</v>
      </c>
      <c r="C46">
        <v>30</v>
      </c>
      <c r="D46">
        <v>20</v>
      </c>
      <c r="E46">
        <v>0</v>
      </c>
      <c r="F46">
        <v>50</v>
      </c>
      <c r="G46">
        <v>0</v>
      </c>
      <c r="H46">
        <v>0</v>
      </c>
      <c r="I46">
        <v>20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10</v>
      </c>
      <c r="T46">
        <v>0</v>
      </c>
      <c r="U46">
        <v>0</v>
      </c>
      <c r="V46">
        <v>5</v>
      </c>
      <c r="W46">
        <v>5</v>
      </c>
      <c r="X46">
        <f t="shared" si="0"/>
        <v>170</v>
      </c>
    </row>
    <row r="47" spans="1:24" x14ac:dyDescent="0.35">
      <c r="A47" s="2" t="s">
        <v>73</v>
      </c>
      <c r="B47">
        <v>30</v>
      </c>
      <c r="C47">
        <v>30</v>
      </c>
      <c r="D47">
        <v>0</v>
      </c>
      <c r="E47">
        <v>0</v>
      </c>
      <c r="F47">
        <v>0</v>
      </c>
      <c r="G47">
        <v>0</v>
      </c>
      <c r="H47">
        <v>0</v>
      </c>
      <c r="I47">
        <v>20</v>
      </c>
      <c r="J47">
        <v>0</v>
      </c>
      <c r="K47">
        <v>0</v>
      </c>
      <c r="L47">
        <v>20</v>
      </c>
      <c r="M47">
        <v>20</v>
      </c>
      <c r="N47">
        <v>0</v>
      </c>
      <c r="O47">
        <v>0</v>
      </c>
      <c r="P47">
        <v>0</v>
      </c>
      <c r="Q47">
        <v>0</v>
      </c>
      <c r="R47">
        <v>0</v>
      </c>
      <c r="S47">
        <v>10</v>
      </c>
      <c r="T47">
        <v>0</v>
      </c>
      <c r="U47">
        <v>0</v>
      </c>
      <c r="V47">
        <v>5</v>
      </c>
      <c r="W47">
        <v>5</v>
      </c>
      <c r="X47">
        <f t="shared" si="0"/>
        <v>140</v>
      </c>
    </row>
    <row r="48" spans="1:24" x14ac:dyDescent="0.35">
      <c r="A48" s="2" t="s">
        <v>74</v>
      </c>
      <c r="B48">
        <v>30</v>
      </c>
      <c r="C48">
        <v>30</v>
      </c>
      <c r="D48">
        <v>20</v>
      </c>
      <c r="E48">
        <v>0</v>
      </c>
      <c r="F48">
        <v>50</v>
      </c>
      <c r="G48">
        <v>0</v>
      </c>
      <c r="H48">
        <v>0</v>
      </c>
      <c r="I48">
        <v>20</v>
      </c>
      <c r="J48">
        <v>0</v>
      </c>
      <c r="K48">
        <v>0</v>
      </c>
      <c r="L48">
        <v>20</v>
      </c>
      <c r="M48">
        <v>20</v>
      </c>
      <c r="N48">
        <v>0</v>
      </c>
      <c r="O48">
        <v>0</v>
      </c>
      <c r="P48">
        <v>0</v>
      </c>
      <c r="Q48">
        <v>0</v>
      </c>
      <c r="R48">
        <v>0</v>
      </c>
      <c r="S48">
        <v>10</v>
      </c>
      <c r="T48">
        <v>0</v>
      </c>
      <c r="U48">
        <v>5</v>
      </c>
      <c r="V48">
        <v>5</v>
      </c>
      <c r="W48">
        <v>5</v>
      </c>
      <c r="X48">
        <f t="shared" si="0"/>
        <v>215</v>
      </c>
    </row>
    <row r="49" spans="1:24" x14ac:dyDescent="0.35">
      <c r="A49" s="2" t="s">
        <v>75</v>
      </c>
      <c r="B49">
        <v>0</v>
      </c>
      <c r="C49">
        <v>30</v>
      </c>
      <c r="D49">
        <v>0</v>
      </c>
      <c r="E49">
        <v>0</v>
      </c>
      <c r="F49">
        <v>50</v>
      </c>
      <c r="G49">
        <v>0</v>
      </c>
      <c r="H49">
        <v>0</v>
      </c>
      <c r="I49">
        <v>20</v>
      </c>
      <c r="J49">
        <v>0</v>
      </c>
      <c r="K49">
        <v>0</v>
      </c>
      <c r="L49">
        <v>20</v>
      </c>
      <c r="M49">
        <v>20</v>
      </c>
      <c r="N49">
        <v>0</v>
      </c>
      <c r="O49">
        <v>0</v>
      </c>
      <c r="P49">
        <v>0</v>
      </c>
      <c r="Q49">
        <v>0</v>
      </c>
      <c r="R49">
        <v>0</v>
      </c>
      <c r="S49">
        <v>10</v>
      </c>
      <c r="T49">
        <v>0</v>
      </c>
      <c r="U49">
        <v>0</v>
      </c>
      <c r="V49">
        <v>5</v>
      </c>
      <c r="W49">
        <v>5</v>
      </c>
      <c r="X49">
        <f t="shared" si="0"/>
        <v>160</v>
      </c>
    </row>
    <row r="50" spans="1:24" x14ac:dyDescent="0.35">
      <c r="A50" s="2" t="s">
        <v>76</v>
      </c>
      <c r="B50">
        <v>30</v>
      </c>
      <c r="C50">
        <v>30</v>
      </c>
      <c r="D50">
        <v>0</v>
      </c>
      <c r="E50">
        <v>0</v>
      </c>
      <c r="F50">
        <v>50</v>
      </c>
      <c r="G50">
        <v>0</v>
      </c>
      <c r="H50">
        <v>0</v>
      </c>
      <c r="I50">
        <v>20</v>
      </c>
      <c r="J50">
        <v>0</v>
      </c>
      <c r="K50">
        <v>0</v>
      </c>
      <c r="L50">
        <v>20</v>
      </c>
      <c r="M50">
        <v>20</v>
      </c>
      <c r="N50">
        <v>0</v>
      </c>
      <c r="O50">
        <v>0</v>
      </c>
      <c r="P50">
        <v>0</v>
      </c>
      <c r="Q50">
        <v>0</v>
      </c>
      <c r="R50">
        <v>0</v>
      </c>
      <c r="S50">
        <v>10</v>
      </c>
      <c r="T50">
        <v>0</v>
      </c>
      <c r="U50">
        <v>0</v>
      </c>
      <c r="V50">
        <v>5</v>
      </c>
      <c r="W50">
        <v>5</v>
      </c>
      <c r="X50">
        <f t="shared" si="0"/>
        <v>190</v>
      </c>
    </row>
    <row r="51" spans="1:24" x14ac:dyDescent="0.35">
      <c r="A51" s="2" t="s">
        <v>77</v>
      </c>
      <c r="B51">
        <v>0</v>
      </c>
      <c r="C51">
        <v>30</v>
      </c>
      <c r="D51">
        <v>0</v>
      </c>
      <c r="E51">
        <v>0</v>
      </c>
      <c r="F51">
        <v>50</v>
      </c>
      <c r="G51">
        <v>0</v>
      </c>
      <c r="H51">
        <v>0</v>
      </c>
      <c r="I51">
        <v>20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10</v>
      </c>
      <c r="T51">
        <v>0</v>
      </c>
      <c r="U51">
        <v>0</v>
      </c>
      <c r="V51">
        <v>5</v>
      </c>
      <c r="W51">
        <v>5</v>
      </c>
      <c r="X51">
        <f t="shared" si="0"/>
        <v>120</v>
      </c>
    </row>
    <row r="52" spans="1:24" x14ac:dyDescent="0.35">
      <c r="A52" s="2" t="s">
        <v>78</v>
      </c>
      <c r="B52">
        <v>30</v>
      </c>
      <c r="C52">
        <v>30</v>
      </c>
      <c r="D52">
        <v>0</v>
      </c>
      <c r="E52">
        <v>20</v>
      </c>
      <c r="F52">
        <v>50</v>
      </c>
      <c r="G52">
        <v>0</v>
      </c>
      <c r="H52">
        <v>0</v>
      </c>
      <c r="I52">
        <v>20</v>
      </c>
      <c r="J52">
        <v>0</v>
      </c>
      <c r="K52">
        <v>0</v>
      </c>
      <c r="L52">
        <v>0</v>
      </c>
      <c r="M52">
        <v>20</v>
      </c>
      <c r="N52">
        <v>0</v>
      </c>
      <c r="O52">
        <v>0</v>
      </c>
      <c r="P52">
        <v>0</v>
      </c>
      <c r="Q52">
        <v>0</v>
      </c>
      <c r="R52">
        <v>0</v>
      </c>
      <c r="S52">
        <v>10</v>
      </c>
      <c r="T52">
        <v>0</v>
      </c>
      <c r="U52">
        <v>0</v>
      </c>
      <c r="V52">
        <v>5</v>
      </c>
      <c r="W52">
        <v>5</v>
      </c>
      <c r="X52">
        <f t="shared" si="0"/>
        <v>190</v>
      </c>
    </row>
    <row r="53" spans="1:24" x14ac:dyDescent="0.35">
      <c r="A53" s="2"/>
      <c r="X53">
        <f t="shared" si="0"/>
        <v>0</v>
      </c>
    </row>
    <row r="54" spans="1:24" x14ac:dyDescent="0.35">
      <c r="A54" s="2"/>
      <c r="X54">
        <f t="shared" si="0"/>
        <v>0</v>
      </c>
    </row>
    <row r="55" spans="1:24" x14ac:dyDescent="0.35">
      <c r="A55" s="2" t="s">
        <v>79</v>
      </c>
      <c r="B55">
        <f>SUM(B3:B52)</f>
        <v>1350</v>
      </c>
      <c r="C55">
        <f t="shared" ref="C55:W55" si="1">SUM(C3:C52)</f>
        <v>1500</v>
      </c>
      <c r="D55">
        <f t="shared" si="1"/>
        <v>520</v>
      </c>
      <c r="E55">
        <f t="shared" si="1"/>
        <v>80</v>
      </c>
      <c r="F55">
        <f t="shared" si="1"/>
        <v>2300</v>
      </c>
      <c r="G55">
        <f t="shared" si="1"/>
        <v>0</v>
      </c>
      <c r="H55">
        <f t="shared" si="1"/>
        <v>0</v>
      </c>
      <c r="I55">
        <f t="shared" si="1"/>
        <v>1000</v>
      </c>
      <c r="J55">
        <f t="shared" si="1"/>
        <v>0</v>
      </c>
      <c r="K55">
        <f t="shared" si="1"/>
        <v>0</v>
      </c>
      <c r="L55">
        <f t="shared" si="1"/>
        <v>240</v>
      </c>
      <c r="M55">
        <f t="shared" si="1"/>
        <v>340</v>
      </c>
      <c r="N55">
        <f>SUM(N3:N52)</f>
        <v>0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</v>
      </c>
      <c r="S55">
        <f t="shared" si="1"/>
        <v>500</v>
      </c>
      <c r="T55">
        <f t="shared" si="1"/>
        <v>0</v>
      </c>
      <c r="U55">
        <f t="shared" si="1"/>
        <v>50</v>
      </c>
      <c r="V55">
        <f t="shared" si="1"/>
        <v>250</v>
      </c>
      <c r="W55">
        <f t="shared" si="1"/>
        <v>250</v>
      </c>
      <c r="X55">
        <f>SUM(B55:W55)</f>
        <v>8380</v>
      </c>
    </row>
    <row r="56" spans="1:24" x14ac:dyDescent="0.35">
      <c r="A56" s="2" t="s">
        <v>80</v>
      </c>
      <c r="B56">
        <f>30*50</f>
        <v>1500</v>
      </c>
      <c r="C56">
        <f>30*50</f>
        <v>1500</v>
      </c>
      <c r="D56">
        <f>20*50</f>
        <v>1000</v>
      </c>
      <c r="E56">
        <f>20*50</f>
        <v>1000</v>
      </c>
      <c r="F56">
        <f>50*50</f>
        <v>2500</v>
      </c>
      <c r="G56">
        <f>20*50</f>
        <v>1000</v>
      </c>
      <c r="H56">
        <f>30*50</f>
        <v>1500</v>
      </c>
      <c r="I56">
        <f>20*50</f>
        <v>1000</v>
      </c>
      <c r="J56">
        <f>10*50</f>
        <v>500</v>
      </c>
      <c r="K56">
        <f>10*50</f>
        <v>500</v>
      </c>
      <c r="L56">
        <f>20*50</f>
        <v>1000</v>
      </c>
      <c r="M56">
        <f>20*50</f>
        <v>1000</v>
      </c>
      <c r="N56">
        <f>20*50</f>
        <v>1000</v>
      </c>
      <c r="O56">
        <f>10*50</f>
        <v>500</v>
      </c>
      <c r="P56">
        <f>10*50</f>
        <v>500</v>
      </c>
      <c r="Q56">
        <f>5*50</f>
        <v>250</v>
      </c>
      <c r="R56">
        <f>20*50</f>
        <v>1000</v>
      </c>
      <c r="S56">
        <f>10*50</f>
        <v>500</v>
      </c>
      <c r="T56">
        <f>5*50</f>
        <v>250</v>
      </c>
      <c r="U56">
        <f t="shared" ref="U56:W56" si="2">5*50</f>
        <v>250</v>
      </c>
      <c r="V56">
        <f t="shared" si="2"/>
        <v>250</v>
      </c>
      <c r="W56">
        <f t="shared" si="2"/>
        <v>250</v>
      </c>
      <c r="X56">
        <f t="shared" si="0"/>
        <v>18750</v>
      </c>
    </row>
    <row r="57" spans="1:24" x14ac:dyDescent="0.35">
      <c r="A57" s="2" t="s">
        <v>81</v>
      </c>
      <c r="B57">
        <f>(B55/B56)*100</f>
        <v>90</v>
      </c>
      <c r="C57">
        <f t="shared" ref="C57:G57" si="3">(C55/C56)*100</f>
        <v>100</v>
      </c>
      <c r="D57">
        <f t="shared" si="3"/>
        <v>52</v>
      </c>
      <c r="E57">
        <f t="shared" si="3"/>
        <v>8</v>
      </c>
      <c r="F57">
        <f t="shared" si="3"/>
        <v>92</v>
      </c>
      <c r="G57">
        <f t="shared" si="3"/>
        <v>0</v>
      </c>
      <c r="H57">
        <f t="shared" ref="H57" si="4">(H55/H56)*100</f>
        <v>0</v>
      </c>
      <c r="I57">
        <f t="shared" ref="I57" si="5">(I55/I56)*100</f>
        <v>100</v>
      </c>
      <c r="J57">
        <f t="shared" ref="J57" si="6">(J55/J56)*100</f>
        <v>0</v>
      </c>
      <c r="K57">
        <f t="shared" ref="K57" si="7">(K55/K56)*100</f>
        <v>0</v>
      </c>
      <c r="L57">
        <f t="shared" ref="L57" si="8">(L55/L56)*100</f>
        <v>24</v>
      </c>
      <c r="M57">
        <f t="shared" ref="M57" si="9">(M55/M56)*100</f>
        <v>34</v>
      </c>
      <c r="N57">
        <f t="shared" ref="N57" si="10">(N55/N56)*100</f>
        <v>0</v>
      </c>
      <c r="O57">
        <f t="shared" ref="O57" si="11">(O55/O56)*100</f>
        <v>0</v>
      </c>
      <c r="P57">
        <f t="shared" ref="P57" si="12">(P55/P56)*100</f>
        <v>0</v>
      </c>
      <c r="Q57">
        <f t="shared" ref="Q57" si="13">(Q55/Q56)*100</f>
        <v>0</v>
      </c>
      <c r="R57">
        <f t="shared" ref="R57" si="14">(R55/R56)*100</f>
        <v>0</v>
      </c>
      <c r="S57">
        <f t="shared" ref="S57" si="15">(S55/S56)*100</f>
        <v>100</v>
      </c>
      <c r="T57">
        <f t="shared" ref="T57" si="16">(T55/T56)*100</f>
        <v>0</v>
      </c>
      <c r="U57">
        <f t="shared" ref="U57" si="17">(U55/U56)*100</f>
        <v>20</v>
      </c>
      <c r="V57">
        <f t="shared" ref="V57" si="18">(V55/V56)*100</f>
        <v>100</v>
      </c>
      <c r="W57">
        <f t="shared" ref="W57" si="19">(W55/W56)*100</f>
        <v>100</v>
      </c>
      <c r="X57">
        <f t="shared" ref="X57" si="20">(X55/X56)*100</f>
        <v>44.693333333333335</v>
      </c>
    </row>
    <row r="58" spans="1:24" x14ac:dyDescent="0.35">
      <c r="A58" s="2"/>
    </row>
    <row r="59" spans="1:24" x14ac:dyDescent="0.35">
      <c r="A59" s="2" t="s">
        <v>82</v>
      </c>
      <c r="B59" s="3">
        <f>SUM(B55:E55)</f>
        <v>3450</v>
      </c>
      <c r="F59" s="5">
        <f>SUM(F55:H55)</f>
        <v>2300</v>
      </c>
      <c r="I59" s="6">
        <f>SUM(I55:M55)</f>
        <v>1580</v>
      </c>
      <c r="N59" s="7">
        <f>SUM(N55:S55)</f>
        <v>500</v>
      </c>
      <c r="T59" s="8">
        <f>SUM(T55:W55)</f>
        <v>550</v>
      </c>
    </row>
    <row r="60" spans="1:24" x14ac:dyDescent="0.35">
      <c r="A60" s="2" t="s">
        <v>83</v>
      </c>
      <c r="B60" s="3">
        <f>SUM(B56:E56)</f>
        <v>5000</v>
      </c>
      <c r="F60" s="5">
        <f>SUM(F56:H56)</f>
        <v>5000</v>
      </c>
      <c r="I60" s="6">
        <f>SUM(I56:M56)</f>
        <v>4000</v>
      </c>
      <c r="N60" s="7">
        <f>SUM(N56:S56)</f>
        <v>3750</v>
      </c>
      <c r="T60" s="8">
        <f>SUM(T56:W56)</f>
        <v>1000</v>
      </c>
    </row>
    <row r="61" spans="1:24" x14ac:dyDescent="0.35">
      <c r="A61" s="2" t="s">
        <v>84</v>
      </c>
      <c r="B61" s="3">
        <f>(B59/B60)*100</f>
        <v>69</v>
      </c>
      <c r="F61" s="5">
        <f>F59/F60*100</f>
        <v>46</v>
      </c>
      <c r="I61" s="6">
        <f>I59/I60*100</f>
        <v>39.5</v>
      </c>
      <c r="N61" s="7">
        <f>N59/N60*100</f>
        <v>13.333333333333334</v>
      </c>
      <c r="T61" s="8">
        <f>T59/T60*100</f>
        <v>55.000000000000007</v>
      </c>
    </row>
    <row r="62" spans="1:24" x14ac:dyDescent="0.35">
      <c r="A62" s="2"/>
    </row>
    <row r="63" spans="1:24" x14ac:dyDescent="0.35">
      <c r="A63" s="2"/>
    </row>
    <row r="64" spans="1:24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</sheetData>
  <mergeCells count="5">
    <mergeCell ref="N1:S1"/>
    <mergeCell ref="T1:W1"/>
    <mergeCell ref="I1:M1"/>
    <mergeCell ref="B1:E1"/>
    <mergeCell ref="F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817-D8AB-408C-852E-728A6C40CCAA}">
  <dimension ref="A1:X61"/>
  <sheetViews>
    <sheetView topLeftCell="N1" zoomScale="70" zoomScaleNormal="70" workbookViewId="0">
      <pane ySplit="2" topLeftCell="A4" activePane="bottomLeft" state="frozen"/>
      <selection pane="bottomLeft" activeCell="T55" sqref="T55:W56"/>
    </sheetView>
  </sheetViews>
  <sheetFormatPr baseColWidth="10" defaultColWidth="11.453125" defaultRowHeight="14.5" x14ac:dyDescent="0.35"/>
  <cols>
    <col min="1" max="1" width="28.81640625" bestFit="1" customWidth="1"/>
    <col min="2" max="2" width="21.81640625" bestFit="1" customWidth="1"/>
    <col min="3" max="3" width="11.453125" bestFit="1" customWidth="1"/>
    <col min="4" max="4" width="21.54296875" bestFit="1" customWidth="1"/>
    <col min="5" max="5" width="33.81640625" bestFit="1" customWidth="1"/>
    <col min="6" max="6" width="27.453125" bestFit="1" customWidth="1"/>
    <col min="7" max="7" width="16.26953125" bestFit="1" customWidth="1"/>
    <col min="8" max="8" width="34.54296875" bestFit="1" customWidth="1"/>
    <col min="9" max="9" width="9.1796875" bestFit="1" customWidth="1"/>
    <col min="10" max="10" width="13.1796875" bestFit="1" customWidth="1"/>
    <col min="11" max="11" width="38.54296875" bestFit="1" customWidth="1"/>
    <col min="12" max="12" width="22.1796875" bestFit="1" customWidth="1"/>
    <col min="13" max="13" width="22.26953125" bestFit="1" customWidth="1"/>
    <col min="14" max="15" width="26.26953125" bestFit="1" customWidth="1"/>
    <col min="16" max="16" width="24.1796875" bestFit="1" customWidth="1"/>
    <col min="17" max="17" width="43" bestFit="1" customWidth="1"/>
    <col min="18" max="18" width="19.26953125" bestFit="1" customWidth="1"/>
    <col min="19" max="19" width="6.81640625" bestFit="1" customWidth="1"/>
    <col min="20" max="20" width="10.1796875" bestFit="1" customWidth="1"/>
    <col min="21" max="21" width="19.54296875" bestFit="1" customWidth="1"/>
    <col min="22" max="22" width="21.1796875" bestFit="1" customWidth="1"/>
    <col min="23" max="23" width="22.453125" bestFit="1" customWidth="1"/>
    <col min="24" max="24" width="17.7265625" bestFit="1" customWidth="1"/>
  </cols>
  <sheetData>
    <row r="1" spans="1:24" x14ac:dyDescent="0.35">
      <c r="B1" s="16" t="s">
        <v>0</v>
      </c>
      <c r="C1" s="16"/>
      <c r="D1" s="16"/>
      <c r="E1" s="16"/>
      <c r="F1" s="17" t="s">
        <v>1</v>
      </c>
      <c r="G1" s="17"/>
      <c r="H1" s="17"/>
      <c r="I1" s="15" t="s">
        <v>2</v>
      </c>
      <c r="J1" s="15"/>
      <c r="K1" s="15"/>
      <c r="L1" s="15"/>
      <c r="M1" s="15"/>
      <c r="N1" s="13" t="s">
        <v>3</v>
      </c>
      <c r="O1" s="13"/>
      <c r="P1" s="13"/>
      <c r="Q1" s="13"/>
      <c r="R1" s="13"/>
      <c r="S1" s="13"/>
      <c r="T1" s="14" t="s">
        <v>4</v>
      </c>
      <c r="U1" s="14"/>
      <c r="V1" s="14"/>
      <c r="W1" s="14"/>
      <c r="X1" s="4" t="s">
        <v>5</v>
      </c>
    </row>
    <row r="2" spans="1:24" x14ac:dyDescent="0.3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5" t="s">
        <v>11</v>
      </c>
      <c r="G2" s="5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4"/>
    </row>
    <row r="3" spans="1:24" x14ac:dyDescent="0.35">
      <c r="A3" s="2" t="s">
        <v>29</v>
      </c>
      <c r="B3">
        <v>30</v>
      </c>
      <c r="C3">
        <v>30</v>
      </c>
      <c r="D3">
        <v>20</v>
      </c>
      <c r="E3">
        <v>0</v>
      </c>
      <c r="F3">
        <v>50</v>
      </c>
      <c r="G3">
        <v>20</v>
      </c>
      <c r="H3">
        <v>30</v>
      </c>
      <c r="I3">
        <v>20</v>
      </c>
      <c r="J3">
        <v>10</v>
      </c>
      <c r="K3">
        <v>10</v>
      </c>
      <c r="L3">
        <v>20</v>
      </c>
      <c r="M3">
        <v>20</v>
      </c>
      <c r="N3">
        <v>20</v>
      </c>
      <c r="O3">
        <v>10</v>
      </c>
      <c r="P3">
        <v>10</v>
      </c>
      <c r="Q3">
        <v>5</v>
      </c>
      <c r="R3">
        <v>20</v>
      </c>
      <c r="S3">
        <v>10</v>
      </c>
      <c r="T3">
        <v>5</v>
      </c>
      <c r="U3">
        <v>5</v>
      </c>
      <c r="V3">
        <v>5</v>
      </c>
      <c r="W3">
        <v>5</v>
      </c>
      <c r="X3">
        <f>SUM(B3:W3)</f>
        <v>355</v>
      </c>
    </row>
    <row r="4" spans="1:24" x14ac:dyDescent="0.35">
      <c r="A4" s="2" t="s">
        <v>30</v>
      </c>
      <c r="B4">
        <v>30</v>
      </c>
      <c r="C4">
        <v>30</v>
      </c>
      <c r="D4">
        <v>20</v>
      </c>
      <c r="E4">
        <v>0</v>
      </c>
      <c r="F4">
        <v>50</v>
      </c>
      <c r="G4">
        <v>20</v>
      </c>
      <c r="H4">
        <v>30</v>
      </c>
      <c r="I4">
        <v>20</v>
      </c>
      <c r="J4">
        <v>10</v>
      </c>
      <c r="K4">
        <v>10</v>
      </c>
      <c r="L4">
        <v>20</v>
      </c>
      <c r="M4">
        <v>20</v>
      </c>
      <c r="N4">
        <v>20</v>
      </c>
      <c r="O4">
        <v>10</v>
      </c>
      <c r="P4">
        <v>10</v>
      </c>
      <c r="Q4">
        <v>5</v>
      </c>
      <c r="R4">
        <v>20</v>
      </c>
      <c r="S4">
        <v>10</v>
      </c>
      <c r="T4">
        <v>5</v>
      </c>
      <c r="U4">
        <v>5</v>
      </c>
      <c r="V4">
        <v>5</v>
      </c>
      <c r="W4">
        <v>5</v>
      </c>
      <c r="X4">
        <f t="shared" ref="X4:X52" si="0">SUM(B4:W4)</f>
        <v>355</v>
      </c>
    </row>
    <row r="5" spans="1:24" x14ac:dyDescent="0.35">
      <c r="A5" s="2" t="s">
        <v>31</v>
      </c>
      <c r="B5">
        <v>30</v>
      </c>
      <c r="C5">
        <v>30</v>
      </c>
      <c r="D5">
        <v>20</v>
      </c>
      <c r="E5">
        <v>0</v>
      </c>
      <c r="F5">
        <v>50</v>
      </c>
      <c r="G5">
        <v>20</v>
      </c>
      <c r="H5">
        <v>30</v>
      </c>
      <c r="I5">
        <v>20</v>
      </c>
      <c r="J5">
        <v>10</v>
      </c>
      <c r="K5">
        <v>10</v>
      </c>
      <c r="L5">
        <v>20</v>
      </c>
      <c r="M5">
        <v>20</v>
      </c>
      <c r="N5">
        <v>20</v>
      </c>
      <c r="O5">
        <v>10</v>
      </c>
      <c r="P5">
        <v>10</v>
      </c>
      <c r="Q5">
        <v>5</v>
      </c>
      <c r="R5">
        <v>20</v>
      </c>
      <c r="S5">
        <v>10</v>
      </c>
      <c r="T5">
        <v>5</v>
      </c>
      <c r="U5">
        <v>5</v>
      </c>
      <c r="V5">
        <v>5</v>
      </c>
      <c r="W5">
        <v>5</v>
      </c>
      <c r="X5">
        <f t="shared" si="0"/>
        <v>355</v>
      </c>
    </row>
    <row r="6" spans="1:24" x14ac:dyDescent="0.35">
      <c r="A6" s="2" t="s">
        <v>32</v>
      </c>
      <c r="B6">
        <v>30</v>
      </c>
      <c r="C6">
        <v>30</v>
      </c>
      <c r="D6">
        <v>20</v>
      </c>
      <c r="E6">
        <v>0</v>
      </c>
      <c r="F6">
        <v>50</v>
      </c>
      <c r="G6">
        <v>20</v>
      </c>
      <c r="H6">
        <v>30</v>
      </c>
      <c r="I6">
        <v>20</v>
      </c>
      <c r="J6">
        <v>10</v>
      </c>
      <c r="K6">
        <v>10</v>
      </c>
      <c r="L6">
        <v>20</v>
      </c>
      <c r="M6">
        <v>20</v>
      </c>
      <c r="N6">
        <v>20</v>
      </c>
      <c r="O6">
        <v>10</v>
      </c>
      <c r="P6">
        <v>10</v>
      </c>
      <c r="Q6">
        <v>5</v>
      </c>
      <c r="R6">
        <v>20</v>
      </c>
      <c r="S6">
        <v>10</v>
      </c>
      <c r="T6">
        <v>5</v>
      </c>
      <c r="U6">
        <v>5</v>
      </c>
      <c r="V6">
        <v>5</v>
      </c>
      <c r="W6">
        <v>5</v>
      </c>
      <c r="X6">
        <f t="shared" si="0"/>
        <v>355</v>
      </c>
    </row>
    <row r="7" spans="1:24" x14ac:dyDescent="0.35">
      <c r="A7" s="2" t="s">
        <v>33</v>
      </c>
      <c r="B7">
        <v>30</v>
      </c>
      <c r="C7">
        <v>30</v>
      </c>
      <c r="D7">
        <v>20</v>
      </c>
      <c r="E7">
        <v>0</v>
      </c>
      <c r="F7">
        <v>50</v>
      </c>
      <c r="G7">
        <v>20</v>
      </c>
      <c r="H7">
        <v>30</v>
      </c>
      <c r="I7">
        <v>20</v>
      </c>
      <c r="J7">
        <v>10</v>
      </c>
      <c r="K7">
        <v>10</v>
      </c>
      <c r="L7">
        <v>20</v>
      </c>
      <c r="M7">
        <v>20</v>
      </c>
      <c r="N7">
        <v>20</v>
      </c>
      <c r="O7">
        <v>10</v>
      </c>
      <c r="P7">
        <v>10</v>
      </c>
      <c r="Q7">
        <v>5</v>
      </c>
      <c r="R7">
        <v>20</v>
      </c>
      <c r="S7">
        <v>10</v>
      </c>
      <c r="T7">
        <v>5</v>
      </c>
      <c r="U7">
        <v>5</v>
      </c>
      <c r="V7">
        <v>5</v>
      </c>
      <c r="W7">
        <v>5</v>
      </c>
      <c r="X7">
        <f t="shared" si="0"/>
        <v>355</v>
      </c>
    </row>
    <row r="8" spans="1:24" x14ac:dyDescent="0.35">
      <c r="A8" s="2" t="s">
        <v>34</v>
      </c>
      <c r="B8">
        <v>30</v>
      </c>
      <c r="C8">
        <v>30</v>
      </c>
      <c r="D8">
        <v>20</v>
      </c>
      <c r="E8">
        <v>0</v>
      </c>
      <c r="F8">
        <v>50</v>
      </c>
      <c r="G8">
        <v>20</v>
      </c>
      <c r="H8">
        <v>30</v>
      </c>
      <c r="I8">
        <v>20</v>
      </c>
      <c r="J8">
        <v>10</v>
      </c>
      <c r="K8">
        <v>10</v>
      </c>
      <c r="L8">
        <v>20</v>
      </c>
      <c r="M8">
        <v>20</v>
      </c>
      <c r="N8">
        <v>20</v>
      </c>
      <c r="O8">
        <v>10</v>
      </c>
      <c r="P8">
        <v>10</v>
      </c>
      <c r="Q8">
        <v>5</v>
      </c>
      <c r="R8">
        <v>20</v>
      </c>
      <c r="S8">
        <v>10</v>
      </c>
      <c r="T8">
        <v>5</v>
      </c>
      <c r="U8">
        <v>5</v>
      </c>
      <c r="V8">
        <v>5</v>
      </c>
      <c r="W8">
        <v>5</v>
      </c>
      <c r="X8">
        <f t="shared" si="0"/>
        <v>355</v>
      </c>
    </row>
    <row r="9" spans="1:24" x14ac:dyDescent="0.35">
      <c r="A9" s="2" t="s">
        <v>35</v>
      </c>
      <c r="B9">
        <v>30</v>
      </c>
      <c r="C9">
        <v>30</v>
      </c>
      <c r="D9">
        <v>20</v>
      </c>
      <c r="E9">
        <v>0</v>
      </c>
      <c r="F9">
        <v>50</v>
      </c>
      <c r="G9">
        <v>20</v>
      </c>
      <c r="H9">
        <v>30</v>
      </c>
      <c r="I9">
        <v>20</v>
      </c>
      <c r="J9">
        <v>10</v>
      </c>
      <c r="K9">
        <v>10</v>
      </c>
      <c r="L9">
        <v>20</v>
      </c>
      <c r="M9">
        <v>20</v>
      </c>
      <c r="N9">
        <v>20</v>
      </c>
      <c r="O9">
        <v>10</v>
      </c>
      <c r="P9">
        <v>10</v>
      </c>
      <c r="Q9">
        <v>5</v>
      </c>
      <c r="R9">
        <v>20</v>
      </c>
      <c r="S9">
        <v>10</v>
      </c>
      <c r="T9">
        <v>5</v>
      </c>
      <c r="U9">
        <v>5</v>
      </c>
      <c r="V9">
        <v>5</v>
      </c>
      <c r="W9">
        <v>5</v>
      </c>
      <c r="X9">
        <f t="shared" si="0"/>
        <v>355</v>
      </c>
    </row>
    <row r="10" spans="1:24" x14ac:dyDescent="0.35">
      <c r="A10" s="2" t="s">
        <v>36</v>
      </c>
      <c r="B10">
        <v>30</v>
      </c>
      <c r="C10">
        <v>30</v>
      </c>
      <c r="D10">
        <v>20</v>
      </c>
      <c r="E10">
        <v>0</v>
      </c>
      <c r="F10">
        <v>50</v>
      </c>
      <c r="G10">
        <v>20</v>
      </c>
      <c r="H10">
        <v>30</v>
      </c>
      <c r="I10">
        <v>20</v>
      </c>
      <c r="J10">
        <v>10</v>
      </c>
      <c r="K10">
        <v>10</v>
      </c>
      <c r="L10">
        <v>20</v>
      </c>
      <c r="M10">
        <v>20</v>
      </c>
      <c r="N10">
        <v>20</v>
      </c>
      <c r="O10">
        <v>10</v>
      </c>
      <c r="P10">
        <v>10</v>
      </c>
      <c r="Q10">
        <v>5</v>
      </c>
      <c r="R10">
        <v>20</v>
      </c>
      <c r="S10">
        <v>10</v>
      </c>
      <c r="T10">
        <v>5</v>
      </c>
      <c r="U10">
        <v>5</v>
      </c>
      <c r="V10">
        <v>5</v>
      </c>
      <c r="W10">
        <v>5</v>
      </c>
      <c r="X10">
        <f t="shared" si="0"/>
        <v>355</v>
      </c>
    </row>
    <row r="11" spans="1:24" x14ac:dyDescent="0.35">
      <c r="A11" s="2" t="s">
        <v>37</v>
      </c>
      <c r="B11">
        <v>30</v>
      </c>
      <c r="C11">
        <v>30</v>
      </c>
      <c r="D11">
        <v>20</v>
      </c>
      <c r="E11">
        <v>0</v>
      </c>
      <c r="F11">
        <v>50</v>
      </c>
      <c r="G11">
        <v>20</v>
      </c>
      <c r="H11">
        <v>30</v>
      </c>
      <c r="I11">
        <v>20</v>
      </c>
      <c r="J11">
        <v>10</v>
      </c>
      <c r="K11">
        <v>10</v>
      </c>
      <c r="L11">
        <v>20</v>
      </c>
      <c r="M11">
        <v>20</v>
      </c>
      <c r="N11">
        <v>20</v>
      </c>
      <c r="O11">
        <v>10</v>
      </c>
      <c r="P11">
        <v>10</v>
      </c>
      <c r="Q11">
        <v>5</v>
      </c>
      <c r="R11">
        <v>20</v>
      </c>
      <c r="S11">
        <v>10</v>
      </c>
      <c r="T11">
        <v>5</v>
      </c>
      <c r="U11">
        <v>5</v>
      </c>
      <c r="V11">
        <v>5</v>
      </c>
      <c r="W11">
        <v>5</v>
      </c>
      <c r="X11">
        <f t="shared" si="0"/>
        <v>355</v>
      </c>
    </row>
    <row r="12" spans="1:24" x14ac:dyDescent="0.35">
      <c r="A12" s="2" t="s">
        <v>38</v>
      </c>
      <c r="B12">
        <v>30</v>
      </c>
      <c r="C12">
        <v>30</v>
      </c>
      <c r="D12">
        <v>20</v>
      </c>
      <c r="E12">
        <v>0</v>
      </c>
      <c r="F12">
        <v>50</v>
      </c>
      <c r="G12">
        <v>20</v>
      </c>
      <c r="H12">
        <v>30</v>
      </c>
      <c r="I12">
        <v>20</v>
      </c>
      <c r="J12">
        <v>10</v>
      </c>
      <c r="K12">
        <v>10</v>
      </c>
      <c r="L12">
        <v>20</v>
      </c>
      <c r="M12">
        <v>20</v>
      </c>
      <c r="N12">
        <v>20</v>
      </c>
      <c r="O12">
        <v>10</v>
      </c>
      <c r="P12">
        <v>10</v>
      </c>
      <c r="Q12">
        <v>5</v>
      </c>
      <c r="R12">
        <v>20</v>
      </c>
      <c r="S12">
        <v>10</v>
      </c>
      <c r="T12">
        <v>5</v>
      </c>
      <c r="U12">
        <v>5</v>
      </c>
      <c r="V12">
        <v>5</v>
      </c>
      <c r="W12">
        <v>5</v>
      </c>
      <c r="X12">
        <f t="shared" si="0"/>
        <v>355</v>
      </c>
    </row>
    <row r="13" spans="1:24" x14ac:dyDescent="0.35">
      <c r="A13" s="2" t="s">
        <v>39</v>
      </c>
      <c r="B13">
        <v>30</v>
      </c>
      <c r="C13">
        <v>30</v>
      </c>
      <c r="D13">
        <v>20</v>
      </c>
      <c r="E13">
        <v>0</v>
      </c>
      <c r="F13">
        <v>50</v>
      </c>
      <c r="G13">
        <v>20</v>
      </c>
      <c r="H13">
        <v>30</v>
      </c>
      <c r="I13">
        <v>20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10</v>
      </c>
      <c r="P13">
        <v>10</v>
      </c>
      <c r="Q13">
        <v>5</v>
      </c>
      <c r="R13">
        <v>20</v>
      </c>
      <c r="S13">
        <v>10</v>
      </c>
      <c r="T13">
        <v>5</v>
      </c>
      <c r="U13">
        <v>5</v>
      </c>
      <c r="V13">
        <v>5</v>
      </c>
      <c r="W13">
        <v>5</v>
      </c>
      <c r="X13">
        <f t="shared" si="0"/>
        <v>355</v>
      </c>
    </row>
    <row r="14" spans="1:24" x14ac:dyDescent="0.35">
      <c r="A14" s="2" t="s">
        <v>40</v>
      </c>
      <c r="B14">
        <v>30</v>
      </c>
      <c r="C14">
        <v>30</v>
      </c>
      <c r="D14">
        <v>20</v>
      </c>
      <c r="E14">
        <v>0</v>
      </c>
      <c r="F14">
        <v>50</v>
      </c>
      <c r="G14">
        <v>20</v>
      </c>
      <c r="H14">
        <v>30</v>
      </c>
      <c r="I14">
        <v>20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10</v>
      </c>
      <c r="P14">
        <v>10</v>
      </c>
      <c r="Q14">
        <v>5</v>
      </c>
      <c r="R14">
        <v>20</v>
      </c>
      <c r="S14">
        <v>10</v>
      </c>
      <c r="T14">
        <v>5</v>
      </c>
      <c r="U14">
        <v>5</v>
      </c>
      <c r="V14">
        <v>5</v>
      </c>
      <c r="W14">
        <v>5</v>
      </c>
      <c r="X14">
        <f t="shared" si="0"/>
        <v>355</v>
      </c>
    </row>
    <row r="15" spans="1:24" x14ac:dyDescent="0.35">
      <c r="A15" s="2" t="s">
        <v>41</v>
      </c>
      <c r="B15">
        <v>30</v>
      </c>
      <c r="C15">
        <v>30</v>
      </c>
      <c r="D15">
        <v>20</v>
      </c>
      <c r="E15">
        <v>0</v>
      </c>
      <c r="F15">
        <v>50</v>
      </c>
      <c r="G15">
        <v>20</v>
      </c>
      <c r="H15">
        <v>30</v>
      </c>
      <c r="I15">
        <v>20</v>
      </c>
      <c r="J15">
        <v>10</v>
      </c>
      <c r="K15">
        <v>10</v>
      </c>
      <c r="L15">
        <v>20</v>
      </c>
      <c r="M15">
        <v>20</v>
      </c>
      <c r="N15">
        <v>20</v>
      </c>
      <c r="O15">
        <v>10</v>
      </c>
      <c r="P15">
        <v>10</v>
      </c>
      <c r="Q15">
        <v>5</v>
      </c>
      <c r="R15">
        <v>20</v>
      </c>
      <c r="S15">
        <v>10</v>
      </c>
      <c r="T15">
        <v>5</v>
      </c>
      <c r="U15">
        <v>5</v>
      </c>
      <c r="V15">
        <v>5</v>
      </c>
      <c r="W15">
        <v>5</v>
      </c>
      <c r="X15">
        <f t="shared" si="0"/>
        <v>355</v>
      </c>
    </row>
    <row r="16" spans="1:24" x14ac:dyDescent="0.35">
      <c r="A16" s="2" t="s">
        <v>42</v>
      </c>
      <c r="B16">
        <v>30</v>
      </c>
      <c r="C16">
        <v>30</v>
      </c>
      <c r="D16">
        <v>20</v>
      </c>
      <c r="E16">
        <v>0</v>
      </c>
      <c r="F16">
        <v>50</v>
      </c>
      <c r="G16">
        <v>20</v>
      </c>
      <c r="H16">
        <v>30</v>
      </c>
      <c r="I16">
        <v>20</v>
      </c>
      <c r="J16">
        <v>10</v>
      </c>
      <c r="K16">
        <v>10</v>
      </c>
      <c r="L16">
        <v>20</v>
      </c>
      <c r="M16">
        <v>20</v>
      </c>
      <c r="N16">
        <v>20</v>
      </c>
      <c r="O16">
        <v>10</v>
      </c>
      <c r="P16">
        <v>10</v>
      </c>
      <c r="Q16">
        <v>5</v>
      </c>
      <c r="R16">
        <v>20</v>
      </c>
      <c r="S16">
        <v>10</v>
      </c>
      <c r="T16">
        <v>5</v>
      </c>
      <c r="U16">
        <v>5</v>
      </c>
      <c r="V16">
        <v>5</v>
      </c>
      <c r="W16">
        <v>5</v>
      </c>
      <c r="X16">
        <f t="shared" si="0"/>
        <v>355</v>
      </c>
    </row>
    <row r="17" spans="1:24" x14ac:dyDescent="0.35">
      <c r="A17" s="2" t="s">
        <v>43</v>
      </c>
      <c r="B17">
        <v>30</v>
      </c>
      <c r="C17">
        <v>30</v>
      </c>
      <c r="D17">
        <v>20</v>
      </c>
      <c r="E17">
        <v>0</v>
      </c>
      <c r="F17">
        <v>50</v>
      </c>
      <c r="G17">
        <v>20</v>
      </c>
      <c r="H17">
        <v>30</v>
      </c>
      <c r="I17">
        <v>20</v>
      </c>
      <c r="J17">
        <v>10</v>
      </c>
      <c r="K17">
        <v>10</v>
      </c>
      <c r="L17">
        <v>20</v>
      </c>
      <c r="M17">
        <v>20</v>
      </c>
      <c r="N17">
        <v>20</v>
      </c>
      <c r="O17">
        <v>10</v>
      </c>
      <c r="P17">
        <v>10</v>
      </c>
      <c r="Q17">
        <v>5</v>
      </c>
      <c r="R17">
        <v>20</v>
      </c>
      <c r="S17">
        <v>10</v>
      </c>
      <c r="T17">
        <v>5</v>
      </c>
      <c r="U17">
        <v>5</v>
      </c>
      <c r="V17">
        <v>5</v>
      </c>
      <c r="W17">
        <v>5</v>
      </c>
      <c r="X17">
        <f t="shared" si="0"/>
        <v>355</v>
      </c>
    </row>
    <row r="18" spans="1:24" x14ac:dyDescent="0.35">
      <c r="A18" s="2" t="s">
        <v>44</v>
      </c>
      <c r="B18">
        <v>30</v>
      </c>
      <c r="C18">
        <v>30</v>
      </c>
      <c r="D18">
        <v>20</v>
      </c>
      <c r="E18">
        <v>0</v>
      </c>
      <c r="F18">
        <v>50</v>
      </c>
      <c r="G18">
        <v>20</v>
      </c>
      <c r="H18">
        <v>30</v>
      </c>
      <c r="I18">
        <v>20</v>
      </c>
      <c r="J18">
        <v>10</v>
      </c>
      <c r="K18">
        <v>10</v>
      </c>
      <c r="L18">
        <v>20</v>
      </c>
      <c r="M18">
        <v>20</v>
      </c>
      <c r="N18">
        <v>20</v>
      </c>
      <c r="O18">
        <v>10</v>
      </c>
      <c r="P18">
        <v>10</v>
      </c>
      <c r="Q18">
        <v>5</v>
      </c>
      <c r="R18">
        <v>20</v>
      </c>
      <c r="S18">
        <v>10</v>
      </c>
      <c r="T18">
        <v>5</v>
      </c>
      <c r="U18">
        <v>5</v>
      </c>
      <c r="V18">
        <v>5</v>
      </c>
      <c r="W18">
        <v>5</v>
      </c>
      <c r="X18">
        <f t="shared" si="0"/>
        <v>355</v>
      </c>
    </row>
    <row r="19" spans="1:24" x14ac:dyDescent="0.35">
      <c r="A19" s="2" t="s">
        <v>45</v>
      </c>
      <c r="B19">
        <v>30</v>
      </c>
      <c r="C19">
        <v>30</v>
      </c>
      <c r="D19">
        <v>20</v>
      </c>
      <c r="E19">
        <v>0</v>
      </c>
      <c r="F19">
        <v>50</v>
      </c>
      <c r="G19">
        <v>20</v>
      </c>
      <c r="H19">
        <v>30</v>
      </c>
      <c r="I19">
        <v>20</v>
      </c>
      <c r="J19">
        <v>10</v>
      </c>
      <c r="K19">
        <v>10</v>
      </c>
      <c r="L19">
        <v>20</v>
      </c>
      <c r="M19">
        <v>20</v>
      </c>
      <c r="N19">
        <v>20</v>
      </c>
      <c r="O19">
        <v>10</v>
      </c>
      <c r="P19">
        <v>10</v>
      </c>
      <c r="Q19">
        <v>5</v>
      </c>
      <c r="R19">
        <v>20</v>
      </c>
      <c r="S19">
        <v>10</v>
      </c>
      <c r="T19">
        <v>5</v>
      </c>
      <c r="U19">
        <v>5</v>
      </c>
      <c r="V19">
        <v>5</v>
      </c>
      <c r="W19">
        <v>5</v>
      </c>
      <c r="X19">
        <f t="shared" si="0"/>
        <v>355</v>
      </c>
    </row>
    <row r="20" spans="1:24" x14ac:dyDescent="0.35">
      <c r="A20" s="2" t="s">
        <v>46</v>
      </c>
      <c r="B20">
        <v>30</v>
      </c>
      <c r="C20">
        <v>30</v>
      </c>
      <c r="D20">
        <v>20</v>
      </c>
      <c r="E20">
        <v>0</v>
      </c>
      <c r="F20">
        <v>50</v>
      </c>
      <c r="G20">
        <v>20</v>
      </c>
      <c r="H20">
        <v>30</v>
      </c>
      <c r="I20">
        <v>20</v>
      </c>
      <c r="J20">
        <v>10</v>
      </c>
      <c r="K20">
        <v>10</v>
      </c>
      <c r="L20">
        <v>20</v>
      </c>
      <c r="M20">
        <v>20</v>
      </c>
      <c r="N20">
        <v>20</v>
      </c>
      <c r="O20">
        <v>10</v>
      </c>
      <c r="P20">
        <v>10</v>
      </c>
      <c r="Q20">
        <v>5</v>
      </c>
      <c r="R20">
        <v>20</v>
      </c>
      <c r="S20">
        <v>10</v>
      </c>
      <c r="T20">
        <v>5</v>
      </c>
      <c r="U20">
        <v>5</v>
      </c>
      <c r="V20">
        <v>5</v>
      </c>
      <c r="W20">
        <v>5</v>
      </c>
      <c r="X20">
        <f t="shared" si="0"/>
        <v>355</v>
      </c>
    </row>
    <row r="21" spans="1:24" x14ac:dyDescent="0.35">
      <c r="A21" s="2" t="s">
        <v>47</v>
      </c>
      <c r="B21">
        <v>30</v>
      </c>
      <c r="C21">
        <v>30</v>
      </c>
      <c r="D21">
        <v>20</v>
      </c>
      <c r="E21">
        <v>0</v>
      </c>
      <c r="F21">
        <v>50</v>
      </c>
      <c r="G21">
        <v>20</v>
      </c>
      <c r="H21">
        <v>30</v>
      </c>
      <c r="I21">
        <v>20</v>
      </c>
      <c r="J21">
        <v>10</v>
      </c>
      <c r="K21">
        <v>10</v>
      </c>
      <c r="L21">
        <v>20</v>
      </c>
      <c r="M21">
        <v>20</v>
      </c>
      <c r="N21">
        <v>20</v>
      </c>
      <c r="O21">
        <v>10</v>
      </c>
      <c r="P21">
        <v>10</v>
      </c>
      <c r="Q21">
        <v>5</v>
      </c>
      <c r="R21">
        <v>20</v>
      </c>
      <c r="S21">
        <v>10</v>
      </c>
      <c r="T21">
        <v>5</v>
      </c>
      <c r="U21">
        <v>5</v>
      </c>
      <c r="V21">
        <v>5</v>
      </c>
      <c r="W21">
        <v>5</v>
      </c>
      <c r="X21">
        <f t="shared" si="0"/>
        <v>355</v>
      </c>
    </row>
    <row r="22" spans="1:24" x14ac:dyDescent="0.35">
      <c r="A22" s="2" t="s">
        <v>48</v>
      </c>
      <c r="B22">
        <v>30</v>
      </c>
      <c r="C22">
        <v>30</v>
      </c>
      <c r="D22">
        <v>20</v>
      </c>
      <c r="E22">
        <v>0</v>
      </c>
      <c r="F22">
        <v>50</v>
      </c>
      <c r="G22">
        <v>20</v>
      </c>
      <c r="H22">
        <v>30</v>
      </c>
      <c r="I22">
        <v>20</v>
      </c>
      <c r="J22">
        <v>10</v>
      </c>
      <c r="K22">
        <v>10</v>
      </c>
      <c r="L22">
        <v>20</v>
      </c>
      <c r="M22">
        <v>20</v>
      </c>
      <c r="N22">
        <v>20</v>
      </c>
      <c r="O22">
        <v>10</v>
      </c>
      <c r="P22">
        <v>10</v>
      </c>
      <c r="Q22">
        <v>5</v>
      </c>
      <c r="R22">
        <v>20</v>
      </c>
      <c r="S22">
        <v>10</v>
      </c>
      <c r="T22">
        <v>5</v>
      </c>
      <c r="U22">
        <v>5</v>
      </c>
      <c r="V22">
        <v>5</v>
      </c>
      <c r="W22">
        <v>5</v>
      </c>
      <c r="X22">
        <f t="shared" si="0"/>
        <v>355</v>
      </c>
    </row>
    <row r="23" spans="1:24" x14ac:dyDescent="0.35">
      <c r="A23" s="2" t="s">
        <v>49</v>
      </c>
      <c r="B23">
        <v>30</v>
      </c>
      <c r="C23">
        <v>30</v>
      </c>
      <c r="D23">
        <v>20</v>
      </c>
      <c r="E23">
        <v>0</v>
      </c>
      <c r="F23">
        <v>50</v>
      </c>
      <c r="G23">
        <v>20</v>
      </c>
      <c r="H23">
        <v>30</v>
      </c>
      <c r="I23">
        <v>20</v>
      </c>
      <c r="J23">
        <v>10</v>
      </c>
      <c r="K23">
        <v>10</v>
      </c>
      <c r="L23">
        <v>20</v>
      </c>
      <c r="M23">
        <v>20</v>
      </c>
      <c r="N23">
        <v>20</v>
      </c>
      <c r="O23">
        <v>10</v>
      </c>
      <c r="P23">
        <v>10</v>
      </c>
      <c r="Q23">
        <v>5</v>
      </c>
      <c r="R23">
        <v>20</v>
      </c>
      <c r="S23">
        <v>10</v>
      </c>
      <c r="T23">
        <v>5</v>
      </c>
      <c r="U23">
        <v>5</v>
      </c>
      <c r="V23">
        <v>5</v>
      </c>
      <c r="W23">
        <v>5</v>
      </c>
      <c r="X23">
        <f t="shared" si="0"/>
        <v>355</v>
      </c>
    </row>
    <row r="24" spans="1:24" x14ac:dyDescent="0.35">
      <c r="A24" s="2" t="s">
        <v>50</v>
      </c>
      <c r="B24">
        <v>30</v>
      </c>
      <c r="C24">
        <v>30</v>
      </c>
      <c r="D24">
        <v>20</v>
      </c>
      <c r="E24">
        <v>0</v>
      </c>
      <c r="F24">
        <v>50</v>
      </c>
      <c r="G24">
        <v>20</v>
      </c>
      <c r="H24">
        <v>30</v>
      </c>
      <c r="I24">
        <v>20</v>
      </c>
      <c r="J24">
        <v>10</v>
      </c>
      <c r="K24">
        <v>10</v>
      </c>
      <c r="L24">
        <v>20</v>
      </c>
      <c r="M24">
        <v>20</v>
      </c>
      <c r="N24">
        <v>20</v>
      </c>
      <c r="O24">
        <v>10</v>
      </c>
      <c r="P24">
        <v>10</v>
      </c>
      <c r="Q24">
        <v>5</v>
      </c>
      <c r="R24">
        <v>20</v>
      </c>
      <c r="S24">
        <v>10</v>
      </c>
      <c r="T24">
        <v>5</v>
      </c>
      <c r="U24">
        <v>5</v>
      </c>
      <c r="V24">
        <v>5</v>
      </c>
      <c r="W24">
        <v>5</v>
      </c>
      <c r="X24">
        <f>SUM(B24:W24)</f>
        <v>355</v>
      </c>
    </row>
    <row r="25" spans="1:24" x14ac:dyDescent="0.35">
      <c r="A25" s="2" t="s">
        <v>51</v>
      </c>
      <c r="B25">
        <v>30</v>
      </c>
      <c r="C25">
        <v>30</v>
      </c>
      <c r="D25">
        <v>20</v>
      </c>
      <c r="E25">
        <v>0</v>
      </c>
      <c r="F25">
        <v>50</v>
      </c>
      <c r="G25">
        <v>20</v>
      </c>
      <c r="H25">
        <v>30</v>
      </c>
      <c r="I25">
        <v>20</v>
      </c>
      <c r="J25">
        <v>10</v>
      </c>
      <c r="K25">
        <v>10</v>
      </c>
      <c r="L25">
        <v>20</v>
      </c>
      <c r="M25">
        <v>20</v>
      </c>
      <c r="N25">
        <v>20</v>
      </c>
      <c r="O25">
        <v>10</v>
      </c>
      <c r="P25">
        <v>10</v>
      </c>
      <c r="Q25">
        <v>5</v>
      </c>
      <c r="R25">
        <v>20</v>
      </c>
      <c r="S25">
        <v>10</v>
      </c>
      <c r="T25">
        <v>5</v>
      </c>
      <c r="U25">
        <v>5</v>
      </c>
      <c r="V25">
        <v>5</v>
      </c>
      <c r="W25">
        <v>5</v>
      </c>
      <c r="X25">
        <f t="shared" si="0"/>
        <v>355</v>
      </c>
    </row>
    <row r="26" spans="1:24" x14ac:dyDescent="0.35">
      <c r="A26" s="2" t="s">
        <v>52</v>
      </c>
      <c r="B26">
        <v>30</v>
      </c>
      <c r="C26">
        <v>30</v>
      </c>
      <c r="D26">
        <v>20</v>
      </c>
      <c r="E26">
        <v>0</v>
      </c>
      <c r="F26">
        <v>50</v>
      </c>
      <c r="G26">
        <v>20</v>
      </c>
      <c r="H26">
        <v>30</v>
      </c>
      <c r="I26">
        <v>20</v>
      </c>
      <c r="J26">
        <v>10</v>
      </c>
      <c r="K26">
        <v>10</v>
      </c>
      <c r="L26">
        <v>20</v>
      </c>
      <c r="M26">
        <v>20</v>
      </c>
      <c r="N26">
        <v>20</v>
      </c>
      <c r="O26">
        <v>10</v>
      </c>
      <c r="P26">
        <v>10</v>
      </c>
      <c r="Q26">
        <v>5</v>
      </c>
      <c r="R26">
        <v>20</v>
      </c>
      <c r="S26">
        <v>10</v>
      </c>
      <c r="T26">
        <v>5</v>
      </c>
      <c r="U26">
        <v>5</v>
      </c>
      <c r="V26">
        <v>5</v>
      </c>
      <c r="W26">
        <v>5</v>
      </c>
      <c r="X26">
        <f t="shared" si="0"/>
        <v>355</v>
      </c>
    </row>
    <row r="27" spans="1:24" x14ac:dyDescent="0.35">
      <c r="A27" s="2" t="s">
        <v>53</v>
      </c>
      <c r="B27">
        <v>30</v>
      </c>
      <c r="C27">
        <v>30</v>
      </c>
      <c r="D27">
        <v>20</v>
      </c>
      <c r="E27">
        <v>0</v>
      </c>
      <c r="F27">
        <v>50</v>
      </c>
      <c r="G27">
        <v>20</v>
      </c>
      <c r="H27">
        <v>30</v>
      </c>
      <c r="I27">
        <v>20</v>
      </c>
      <c r="J27">
        <v>10</v>
      </c>
      <c r="K27">
        <v>10</v>
      </c>
      <c r="L27">
        <v>20</v>
      </c>
      <c r="M27">
        <v>20</v>
      </c>
      <c r="N27">
        <v>20</v>
      </c>
      <c r="O27">
        <v>10</v>
      </c>
      <c r="P27">
        <v>10</v>
      </c>
      <c r="Q27">
        <v>5</v>
      </c>
      <c r="R27">
        <v>20</v>
      </c>
      <c r="S27">
        <v>10</v>
      </c>
      <c r="T27">
        <v>5</v>
      </c>
      <c r="U27">
        <v>5</v>
      </c>
      <c r="V27">
        <v>5</v>
      </c>
      <c r="W27">
        <v>5</v>
      </c>
      <c r="X27">
        <f t="shared" si="0"/>
        <v>355</v>
      </c>
    </row>
    <row r="28" spans="1:24" x14ac:dyDescent="0.35">
      <c r="A28" s="2" t="s">
        <v>54</v>
      </c>
      <c r="B28">
        <v>30</v>
      </c>
      <c r="C28">
        <v>30</v>
      </c>
      <c r="D28">
        <v>20</v>
      </c>
      <c r="E28">
        <v>0</v>
      </c>
      <c r="F28">
        <v>50</v>
      </c>
      <c r="G28">
        <v>20</v>
      </c>
      <c r="H28">
        <v>30</v>
      </c>
      <c r="I28">
        <v>20</v>
      </c>
      <c r="J28">
        <v>10</v>
      </c>
      <c r="K28">
        <v>10</v>
      </c>
      <c r="L28">
        <v>20</v>
      </c>
      <c r="M28">
        <v>20</v>
      </c>
      <c r="N28">
        <v>20</v>
      </c>
      <c r="O28">
        <v>10</v>
      </c>
      <c r="P28">
        <v>10</v>
      </c>
      <c r="Q28">
        <v>5</v>
      </c>
      <c r="R28">
        <v>20</v>
      </c>
      <c r="S28">
        <v>10</v>
      </c>
      <c r="T28">
        <v>5</v>
      </c>
      <c r="U28">
        <v>5</v>
      </c>
      <c r="V28">
        <v>5</v>
      </c>
      <c r="W28">
        <v>5</v>
      </c>
      <c r="X28">
        <f t="shared" si="0"/>
        <v>355</v>
      </c>
    </row>
    <row r="29" spans="1:24" x14ac:dyDescent="0.35">
      <c r="A29" s="2" t="s">
        <v>55</v>
      </c>
      <c r="B29">
        <v>30</v>
      </c>
      <c r="C29">
        <v>30</v>
      </c>
      <c r="D29">
        <v>20</v>
      </c>
      <c r="E29">
        <v>0</v>
      </c>
      <c r="F29">
        <v>50</v>
      </c>
      <c r="G29">
        <v>20</v>
      </c>
      <c r="H29">
        <v>30</v>
      </c>
      <c r="I29">
        <v>20</v>
      </c>
      <c r="J29">
        <v>10</v>
      </c>
      <c r="K29">
        <v>10</v>
      </c>
      <c r="L29">
        <v>20</v>
      </c>
      <c r="M29">
        <v>20</v>
      </c>
      <c r="N29">
        <v>20</v>
      </c>
      <c r="O29">
        <v>10</v>
      </c>
      <c r="P29">
        <v>10</v>
      </c>
      <c r="Q29">
        <v>5</v>
      </c>
      <c r="R29">
        <v>20</v>
      </c>
      <c r="S29">
        <v>10</v>
      </c>
      <c r="T29">
        <v>5</v>
      </c>
      <c r="U29">
        <v>5</v>
      </c>
      <c r="V29">
        <v>5</v>
      </c>
      <c r="W29">
        <v>5</v>
      </c>
      <c r="X29">
        <f t="shared" si="0"/>
        <v>355</v>
      </c>
    </row>
    <row r="30" spans="1:24" x14ac:dyDescent="0.35">
      <c r="A30" s="2" t="s">
        <v>56</v>
      </c>
      <c r="B30">
        <v>30</v>
      </c>
      <c r="C30">
        <v>30</v>
      </c>
      <c r="D30">
        <v>20</v>
      </c>
      <c r="E30">
        <v>0</v>
      </c>
      <c r="F30">
        <v>50</v>
      </c>
      <c r="G30">
        <v>20</v>
      </c>
      <c r="H30">
        <v>30</v>
      </c>
      <c r="I30">
        <v>20</v>
      </c>
      <c r="J30">
        <v>10</v>
      </c>
      <c r="K30">
        <v>10</v>
      </c>
      <c r="L30">
        <v>20</v>
      </c>
      <c r="M30">
        <v>20</v>
      </c>
      <c r="N30">
        <v>20</v>
      </c>
      <c r="O30">
        <v>10</v>
      </c>
      <c r="P30">
        <v>10</v>
      </c>
      <c r="Q30">
        <v>5</v>
      </c>
      <c r="R30">
        <v>20</v>
      </c>
      <c r="S30">
        <v>10</v>
      </c>
      <c r="T30">
        <v>5</v>
      </c>
      <c r="U30">
        <v>5</v>
      </c>
      <c r="V30">
        <v>5</v>
      </c>
      <c r="W30">
        <v>5</v>
      </c>
      <c r="X30">
        <f t="shared" si="0"/>
        <v>355</v>
      </c>
    </row>
    <row r="31" spans="1:24" x14ac:dyDescent="0.35">
      <c r="A31" s="2" t="s">
        <v>57</v>
      </c>
      <c r="B31">
        <v>30</v>
      </c>
      <c r="C31">
        <v>30</v>
      </c>
      <c r="D31">
        <v>20</v>
      </c>
      <c r="E31">
        <v>0</v>
      </c>
      <c r="F31">
        <v>50</v>
      </c>
      <c r="G31">
        <v>20</v>
      </c>
      <c r="H31">
        <v>30</v>
      </c>
      <c r="I31">
        <v>20</v>
      </c>
      <c r="J31">
        <v>10</v>
      </c>
      <c r="K31">
        <v>10</v>
      </c>
      <c r="L31">
        <v>20</v>
      </c>
      <c r="M31">
        <v>20</v>
      </c>
      <c r="N31">
        <v>20</v>
      </c>
      <c r="O31">
        <v>10</v>
      </c>
      <c r="P31">
        <v>10</v>
      </c>
      <c r="Q31">
        <v>5</v>
      </c>
      <c r="R31">
        <v>20</v>
      </c>
      <c r="S31">
        <v>10</v>
      </c>
      <c r="T31">
        <v>5</v>
      </c>
      <c r="U31">
        <v>5</v>
      </c>
      <c r="V31">
        <v>5</v>
      </c>
      <c r="W31">
        <v>5</v>
      </c>
      <c r="X31">
        <f t="shared" si="0"/>
        <v>355</v>
      </c>
    </row>
    <row r="32" spans="1:24" x14ac:dyDescent="0.35">
      <c r="A32" s="2" t="s">
        <v>58</v>
      </c>
      <c r="B32">
        <v>30</v>
      </c>
      <c r="C32">
        <v>30</v>
      </c>
      <c r="D32">
        <v>20</v>
      </c>
      <c r="E32">
        <v>0</v>
      </c>
      <c r="F32">
        <v>50</v>
      </c>
      <c r="G32">
        <v>20</v>
      </c>
      <c r="H32">
        <v>30</v>
      </c>
      <c r="I32">
        <v>20</v>
      </c>
      <c r="J32">
        <v>10</v>
      </c>
      <c r="K32">
        <v>10</v>
      </c>
      <c r="L32">
        <v>20</v>
      </c>
      <c r="M32">
        <v>20</v>
      </c>
      <c r="N32">
        <v>20</v>
      </c>
      <c r="O32">
        <v>10</v>
      </c>
      <c r="P32">
        <v>10</v>
      </c>
      <c r="Q32">
        <v>5</v>
      </c>
      <c r="R32">
        <v>20</v>
      </c>
      <c r="S32">
        <v>10</v>
      </c>
      <c r="T32">
        <v>5</v>
      </c>
      <c r="U32">
        <v>5</v>
      </c>
      <c r="V32">
        <v>5</v>
      </c>
      <c r="W32">
        <v>5</v>
      </c>
      <c r="X32">
        <f t="shared" si="0"/>
        <v>355</v>
      </c>
    </row>
    <row r="33" spans="1:24" x14ac:dyDescent="0.35">
      <c r="A33" s="2" t="s">
        <v>59</v>
      </c>
      <c r="B33">
        <v>30</v>
      </c>
      <c r="C33">
        <v>30</v>
      </c>
      <c r="D33">
        <v>20</v>
      </c>
      <c r="E33">
        <v>0</v>
      </c>
      <c r="F33">
        <v>50</v>
      </c>
      <c r="G33">
        <v>20</v>
      </c>
      <c r="H33">
        <v>30</v>
      </c>
      <c r="I33">
        <v>20</v>
      </c>
      <c r="J33">
        <v>10</v>
      </c>
      <c r="K33">
        <v>10</v>
      </c>
      <c r="L33">
        <v>20</v>
      </c>
      <c r="M33">
        <v>20</v>
      </c>
      <c r="N33">
        <v>20</v>
      </c>
      <c r="O33">
        <v>10</v>
      </c>
      <c r="P33">
        <v>10</v>
      </c>
      <c r="Q33">
        <v>5</v>
      </c>
      <c r="R33">
        <v>20</v>
      </c>
      <c r="S33">
        <v>10</v>
      </c>
      <c r="T33">
        <v>5</v>
      </c>
      <c r="U33">
        <v>5</v>
      </c>
      <c r="V33">
        <v>5</v>
      </c>
      <c r="W33">
        <v>5</v>
      </c>
      <c r="X33">
        <f t="shared" si="0"/>
        <v>355</v>
      </c>
    </row>
    <row r="34" spans="1:24" x14ac:dyDescent="0.35">
      <c r="A34" s="2" t="s">
        <v>60</v>
      </c>
      <c r="B34">
        <v>30</v>
      </c>
      <c r="C34">
        <v>30</v>
      </c>
      <c r="D34">
        <v>20</v>
      </c>
      <c r="E34">
        <v>0</v>
      </c>
      <c r="F34">
        <v>50</v>
      </c>
      <c r="G34">
        <v>20</v>
      </c>
      <c r="H34">
        <v>30</v>
      </c>
      <c r="I34">
        <v>20</v>
      </c>
      <c r="J34">
        <v>10</v>
      </c>
      <c r="K34">
        <v>10</v>
      </c>
      <c r="L34">
        <v>20</v>
      </c>
      <c r="M34">
        <v>20</v>
      </c>
      <c r="N34">
        <v>20</v>
      </c>
      <c r="O34">
        <v>10</v>
      </c>
      <c r="P34">
        <v>10</v>
      </c>
      <c r="Q34">
        <v>5</v>
      </c>
      <c r="R34">
        <v>20</v>
      </c>
      <c r="S34">
        <v>10</v>
      </c>
      <c r="T34">
        <v>5</v>
      </c>
      <c r="U34">
        <v>5</v>
      </c>
      <c r="V34">
        <v>5</v>
      </c>
      <c r="W34">
        <v>5</v>
      </c>
      <c r="X34">
        <f t="shared" si="0"/>
        <v>355</v>
      </c>
    </row>
    <row r="35" spans="1:24" x14ac:dyDescent="0.35">
      <c r="A35" s="2" t="s">
        <v>61</v>
      </c>
      <c r="B35">
        <v>30</v>
      </c>
      <c r="C35">
        <v>30</v>
      </c>
      <c r="D35">
        <v>20</v>
      </c>
      <c r="E35">
        <v>0</v>
      </c>
      <c r="F35">
        <v>50</v>
      </c>
      <c r="G35">
        <v>20</v>
      </c>
      <c r="H35">
        <v>30</v>
      </c>
      <c r="I35">
        <v>20</v>
      </c>
      <c r="J35">
        <v>10</v>
      </c>
      <c r="K35">
        <v>10</v>
      </c>
      <c r="L35">
        <v>20</v>
      </c>
      <c r="M35">
        <v>20</v>
      </c>
      <c r="N35">
        <v>20</v>
      </c>
      <c r="O35">
        <v>10</v>
      </c>
      <c r="P35">
        <v>10</v>
      </c>
      <c r="Q35">
        <v>5</v>
      </c>
      <c r="R35">
        <v>20</v>
      </c>
      <c r="S35">
        <v>10</v>
      </c>
      <c r="T35">
        <v>5</v>
      </c>
      <c r="U35">
        <v>5</v>
      </c>
      <c r="V35">
        <v>5</v>
      </c>
      <c r="W35">
        <v>5</v>
      </c>
      <c r="X35">
        <f t="shared" si="0"/>
        <v>355</v>
      </c>
    </row>
    <row r="36" spans="1:24" x14ac:dyDescent="0.35">
      <c r="A36" s="2" t="s">
        <v>62</v>
      </c>
      <c r="B36">
        <v>30</v>
      </c>
      <c r="C36">
        <v>30</v>
      </c>
      <c r="D36">
        <v>20</v>
      </c>
      <c r="E36">
        <v>0</v>
      </c>
      <c r="F36">
        <v>50</v>
      </c>
      <c r="G36">
        <v>20</v>
      </c>
      <c r="H36">
        <v>30</v>
      </c>
      <c r="I36">
        <v>20</v>
      </c>
      <c r="J36">
        <v>10</v>
      </c>
      <c r="K36">
        <v>10</v>
      </c>
      <c r="L36">
        <v>20</v>
      </c>
      <c r="M36">
        <v>20</v>
      </c>
      <c r="N36">
        <v>20</v>
      </c>
      <c r="O36">
        <v>10</v>
      </c>
      <c r="P36">
        <v>10</v>
      </c>
      <c r="Q36">
        <v>5</v>
      </c>
      <c r="R36">
        <v>20</v>
      </c>
      <c r="S36">
        <v>10</v>
      </c>
      <c r="T36">
        <v>5</v>
      </c>
      <c r="U36">
        <v>5</v>
      </c>
      <c r="V36">
        <v>5</v>
      </c>
      <c r="W36">
        <v>5</v>
      </c>
      <c r="X36">
        <f t="shared" si="0"/>
        <v>355</v>
      </c>
    </row>
    <row r="37" spans="1:24" x14ac:dyDescent="0.35">
      <c r="A37" s="2" t="s">
        <v>63</v>
      </c>
      <c r="B37">
        <v>30</v>
      </c>
      <c r="C37">
        <v>30</v>
      </c>
      <c r="D37">
        <v>20</v>
      </c>
      <c r="E37">
        <v>0</v>
      </c>
      <c r="F37">
        <v>50</v>
      </c>
      <c r="G37">
        <v>20</v>
      </c>
      <c r="H37">
        <v>30</v>
      </c>
      <c r="I37">
        <v>20</v>
      </c>
      <c r="J37">
        <v>10</v>
      </c>
      <c r="K37">
        <v>10</v>
      </c>
      <c r="L37">
        <v>20</v>
      </c>
      <c r="M37">
        <v>20</v>
      </c>
      <c r="N37">
        <v>20</v>
      </c>
      <c r="O37">
        <v>10</v>
      </c>
      <c r="P37">
        <v>10</v>
      </c>
      <c r="Q37">
        <v>5</v>
      </c>
      <c r="R37">
        <v>20</v>
      </c>
      <c r="S37">
        <v>10</v>
      </c>
      <c r="T37">
        <v>5</v>
      </c>
      <c r="U37">
        <v>5</v>
      </c>
      <c r="V37">
        <v>5</v>
      </c>
      <c r="W37">
        <v>5</v>
      </c>
      <c r="X37">
        <f t="shared" si="0"/>
        <v>355</v>
      </c>
    </row>
    <row r="38" spans="1:24" x14ac:dyDescent="0.35">
      <c r="A38" s="2" t="s">
        <v>64</v>
      </c>
      <c r="B38">
        <v>30</v>
      </c>
      <c r="C38">
        <v>30</v>
      </c>
      <c r="D38">
        <v>20</v>
      </c>
      <c r="E38">
        <v>0</v>
      </c>
      <c r="F38">
        <v>50</v>
      </c>
      <c r="G38">
        <v>20</v>
      </c>
      <c r="H38">
        <v>30</v>
      </c>
      <c r="I38">
        <v>20</v>
      </c>
      <c r="J38">
        <v>10</v>
      </c>
      <c r="K38">
        <v>10</v>
      </c>
      <c r="L38">
        <v>20</v>
      </c>
      <c r="M38">
        <v>20</v>
      </c>
      <c r="N38">
        <v>20</v>
      </c>
      <c r="O38">
        <v>10</v>
      </c>
      <c r="P38">
        <v>10</v>
      </c>
      <c r="Q38">
        <v>5</v>
      </c>
      <c r="R38">
        <v>20</v>
      </c>
      <c r="S38">
        <v>10</v>
      </c>
      <c r="T38">
        <v>5</v>
      </c>
      <c r="U38">
        <v>5</v>
      </c>
      <c r="V38">
        <v>5</v>
      </c>
      <c r="W38">
        <v>5</v>
      </c>
      <c r="X38">
        <f t="shared" si="0"/>
        <v>355</v>
      </c>
    </row>
    <row r="39" spans="1:24" x14ac:dyDescent="0.35">
      <c r="A39" s="2" t="s">
        <v>65</v>
      </c>
      <c r="B39">
        <v>30</v>
      </c>
      <c r="C39">
        <v>30</v>
      </c>
      <c r="D39">
        <v>20</v>
      </c>
      <c r="E39">
        <v>0</v>
      </c>
      <c r="F39">
        <v>50</v>
      </c>
      <c r="G39">
        <v>20</v>
      </c>
      <c r="H39">
        <v>30</v>
      </c>
      <c r="I39">
        <v>20</v>
      </c>
      <c r="J39">
        <v>10</v>
      </c>
      <c r="K39">
        <v>10</v>
      </c>
      <c r="L39">
        <v>20</v>
      </c>
      <c r="M39">
        <v>20</v>
      </c>
      <c r="N39">
        <v>20</v>
      </c>
      <c r="O39">
        <v>10</v>
      </c>
      <c r="P39">
        <v>10</v>
      </c>
      <c r="Q39">
        <v>5</v>
      </c>
      <c r="R39">
        <v>20</v>
      </c>
      <c r="S39">
        <v>10</v>
      </c>
      <c r="T39">
        <v>5</v>
      </c>
      <c r="U39">
        <v>5</v>
      </c>
      <c r="V39">
        <v>5</v>
      </c>
      <c r="W39">
        <v>5</v>
      </c>
      <c r="X39">
        <f t="shared" si="0"/>
        <v>355</v>
      </c>
    </row>
    <row r="40" spans="1:24" x14ac:dyDescent="0.35">
      <c r="A40" s="2" t="s">
        <v>66</v>
      </c>
      <c r="B40">
        <v>30</v>
      </c>
      <c r="C40">
        <v>30</v>
      </c>
      <c r="D40">
        <v>20</v>
      </c>
      <c r="E40">
        <v>0</v>
      </c>
      <c r="F40">
        <v>50</v>
      </c>
      <c r="G40">
        <v>20</v>
      </c>
      <c r="H40">
        <v>30</v>
      </c>
      <c r="I40">
        <v>20</v>
      </c>
      <c r="J40">
        <v>10</v>
      </c>
      <c r="K40">
        <v>10</v>
      </c>
      <c r="L40">
        <v>20</v>
      </c>
      <c r="M40">
        <v>20</v>
      </c>
      <c r="N40">
        <v>20</v>
      </c>
      <c r="O40">
        <v>10</v>
      </c>
      <c r="P40">
        <v>10</v>
      </c>
      <c r="Q40">
        <v>5</v>
      </c>
      <c r="R40">
        <v>20</v>
      </c>
      <c r="S40">
        <v>10</v>
      </c>
      <c r="T40">
        <v>5</v>
      </c>
      <c r="U40">
        <v>5</v>
      </c>
      <c r="V40">
        <v>5</v>
      </c>
      <c r="W40">
        <v>5</v>
      </c>
      <c r="X40">
        <f t="shared" si="0"/>
        <v>355</v>
      </c>
    </row>
    <row r="41" spans="1:24" x14ac:dyDescent="0.35">
      <c r="A41" s="2" t="s">
        <v>67</v>
      </c>
      <c r="B41">
        <v>30</v>
      </c>
      <c r="C41">
        <v>30</v>
      </c>
      <c r="D41">
        <v>20</v>
      </c>
      <c r="E41">
        <v>0</v>
      </c>
      <c r="F41">
        <v>50</v>
      </c>
      <c r="G41">
        <v>20</v>
      </c>
      <c r="H41">
        <v>30</v>
      </c>
      <c r="I41">
        <v>20</v>
      </c>
      <c r="J41">
        <v>10</v>
      </c>
      <c r="K41">
        <v>10</v>
      </c>
      <c r="L41">
        <v>20</v>
      </c>
      <c r="M41">
        <v>20</v>
      </c>
      <c r="N41">
        <v>20</v>
      </c>
      <c r="O41">
        <v>10</v>
      </c>
      <c r="P41">
        <v>10</v>
      </c>
      <c r="Q41">
        <v>5</v>
      </c>
      <c r="R41">
        <v>20</v>
      </c>
      <c r="S41">
        <v>10</v>
      </c>
      <c r="T41">
        <v>5</v>
      </c>
      <c r="U41">
        <v>5</v>
      </c>
      <c r="V41">
        <v>5</v>
      </c>
      <c r="W41">
        <v>5</v>
      </c>
      <c r="X41">
        <f t="shared" si="0"/>
        <v>355</v>
      </c>
    </row>
    <row r="42" spans="1:24" x14ac:dyDescent="0.35">
      <c r="A42" s="2" t="s">
        <v>68</v>
      </c>
      <c r="B42">
        <v>30</v>
      </c>
      <c r="C42">
        <v>30</v>
      </c>
      <c r="D42">
        <v>20</v>
      </c>
      <c r="E42">
        <v>0</v>
      </c>
      <c r="F42">
        <v>50</v>
      </c>
      <c r="G42">
        <v>20</v>
      </c>
      <c r="H42">
        <v>30</v>
      </c>
      <c r="I42">
        <v>20</v>
      </c>
      <c r="J42">
        <v>10</v>
      </c>
      <c r="K42">
        <v>10</v>
      </c>
      <c r="L42">
        <v>20</v>
      </c>
      <c r="M42">
        <v>20</v>
      </c>
      <c r="N42">
        <v>20</v>
      </c>
      <c r="O42">
        <v>10</v>
      </c>
      <c r="P42">
        <v>10</v>
      </c>
      <c r="Q42">
        <v>5</v>
      </c>
      <c r="R42">
        <v>20</v>
      </c>
      <c r="S42">
        <v>10</v>
      </c>
      <c r="T42">
        <v>5</v>
      </c>
      <c r="U42">
        <v>5</v>
      </c>
      <c r="V42">
        <v>5</v>
      </c>
      <c r="W42">
        <v>5</v>
      </c>
      <c r="X42">
        <f t="shared" si="0"/>
        <v>355</v>
      </c>
    </row>
    <row r="43" spans="1:24" x14ac:dyDescent="0.35">
      <c r="A43" s="2" t="s">
        <v>69</v>
      </c>
      <c r="B43">
        <v>30</v>
      </c>
      <c r="C43">
        <v>30</v>
      </c>
      <c r="D43">
        <v>20</v>
      </c>
      <c r="E43">
        <v>0</v>
      </c>
      <c r="F43">
        <v>50</v>
      </c>
      <c r="G43">
        <v>20</v>
      </c>
      <c r="H43">
        <v>30</v>
      </c>
      <c r="I43">
        <v>20</v>
      </c>
      <c r="J43">
        <v>10</v>
      </c>
      <c r="K43">
        <v>10</v>
      </c>
      <c r="L43">
        <v>20</v>
      </c>
      <c r="M43">
        <v>20</v>
      </c>
      <c r="N43">
        <v>20</v>
      </c>
      <c r="O43">
        <v>10</v>
      </c>
      <c r="P43">
        <v>10</v>
      </c>
      <c r="Q43">
        <v>5</v>
      </c>
      <c r="R43">
        <v>20</v>
      </c>
      <c r="S43">
        <v>10</v>
      </c>
      <c r="T43">
        <v>5</v>
      </c>
      <c r="U43">
        <v>5</v>
      </c>
      <c r="V43">
        <v>5</v>
      </c>
      <c r="W43">
        <v>5</v>
      </c>
      <c r="X43">
        <f t="shared" si="0"/>
        <v>355</v>
      </c>
    </row>
    <row r="44" spans="1:24" x14ac:dyDescent="0.35">
      <c r="A44" s="2" t="s">
        <v>70</v>
      </c>
      <c r="B44">
        <v>30</v>
      </c>
      <c r="C44">
        <v>30</v>
      </c>
      <c r="D44">
        <v>20</v>
      </c>
      <c r="E44">
        <v>0</v>
      </c>
      <c r="F44">
        <v>50</v>
      </c>
      <c r="G44">
        <v>20</v>
      </c>
      <c r="H44">
        <v>30</v>
      </c>
      <c r="I44">
        <v>20</v>
      </c>
      <c r="J44">
        <v>10</v>
      </c>
      <c r="K44">
        <v>10</v>
      </c>
      <c r="L44">
        <v>20</v>
      </c>
      <c r="M44">
        <v>20</v>
      </c>
      <c r="N44">
        <v>20</v>
      </c>
      <c r="O44">
        <v>10</v>
      </c>
      <c r="P44">
        <v>10</v>
      </c>
      <c r="Q44">
        <v>5</v>
      </c>
      <c r="R44">
        <v>20</v>
      </c>
      <c r="S44">
        <v>10</v>
      </c>
      <c r="T44">
        <v>5</v>
      </c>
      <c r="U44">
        <v>5</v>
      </c>
      <c r="V44">
        <v>5</v>
      </c>
      <c r="W44">
        <v>5</v>
      </c>
      <c r="X44">
        <f t="shared" si="0"/>
        <v>355</v>
      </c>
    </row>
    <row r="45" spans="1:24" x14ac:dyDescent="0.35">
      <c r="A45" s="2" t="s">
        <v>71</v>
      </c>
      <c r="B45">
        <v>30</v>
      </c>
      <c r="C45">
        <v>30</v>
      </c>
      <c r="D45">
        <v>20</v>
      </c>
      <c r="E45">
        <v>0</v>
      </c>
      <c r="F45">
        <v>50</v>
      </c>
      <c r="G45">
        <v>20</v>
      </c>
      <c r="H45">
        <v>30</v>
      </c>
      <c r="I45">
        <v>20</v>
      </c>
      <c r="J45">
        <v>10</v>
      </c>
      <c r="K45">
        <v>10</v>
      </c>
      <c r="L45">
        <v>20</v>
      </c>
      <c r="M45">
        <v>20</v>
      </c>
      <c r="N45">
        <v>20</v>
      </c>
      <c r="O45">
        <v>10</v>
      </c>
      <c r="P45">
        <v>10</v>
      </c>
      <c r="Q45">
        <v>5</v>
      </c>
      <c r="R45">
        <v>20</v>
      </c>
      <c r="S45">
        <v>10</v>
      </c>
      <c r="T45">
        <v>5</v>
      </c>
      <c r="U45">
        <v>5</v>
      </c>
      <c r="V45">
        <v>5</v>
      </c>
      <c r="W45">
        <v>5</v>
      </c>
      <c r="X45">
        <f t="shared" si="0"/>
        <v>355</v>
      </c>
    </row>
    <row r="46" spans="1:24" x14ac:dyDescent="0.35">
      <c r="A46" s="2" t="s">
        <v>72</v>
      </c>
      <c r="B46">
        <v>30</v>
      </c>
      <c r="C46">
        <v>30</v>
      </c>
      <c r="D46">
        <v>20</v>
      </c>
      <c r="E46">
        <v>0</v>
      </c>
      <c r="F46">
        <v>50</v>
      </c>
      <c r="G46">
        <v>20</v>
      </c>
      <c r="H46">
        <v>30</v>
      </c>
      <c r="I46">
        <v>20</v>
      </c>
      <c r="J46">
        <v>10</v>
      </c>
      <c r="K46">
        <v>10</v>
      </c>
      <c r="L46">
        <v>20</v>
      </c>
      <c r="M46">
        <v>20</v>
      </c>
      <c r="N46">
        <v>20</v>
      </c>
      <c r="O46">
        <v>10</v>
      </c>
      <c r="P46">
        <v>10</v>
      </c>
      <c r="Q46">
        <v>5</v>
      </c>
      <c r="R46">
        <v>20</v>
      </c>
      <c r="S46">
        <v>10</v>
      </c>
      <c r="T46">
        <v>5</v>
      </c>
      <c r="U46">
        <v>5</v>
      </c>
      <c r="V46">
        <v>5</v>
      </c>
      <c r="W46">
        <v>5</v>
      </c>
      <c r="X46">
        <f t="shared" si="0"/>
        <v>355</v>
      </c>
    </row>
    <row r="47" spans="1:24" x14ac:dyDescent="0.35">
      <c r="A47" s="2" t="s">
        <v>73</v>
      </c>
      <c r="B47">
        <v>30</v>
      </c>
      <c r="C47">
        <v>30</v>
      </c>
      <c r="D47">
        <v>20</v>
      </c>
      <c r="E47">
        <v>0</v>
      </c>
      <c r="F47">
        <v>50</v>
      </c>
      <c r="G47">
        <v>20</v>
      </c>
      <c r="H47">
        <v>30</v>
      </c>
      <c r="I47">
        <v>20</v>
      </c>
      <c r="J47">
        <v>10</v>
      </c>
      <c r="K47">
        <v>10</v>
      </c>
      <c r="L47">
        <v>20</v>
      </c>
      <c r="M47">
        <v>20</v>
      </c>
      <c r="N47">
        <v>20</v>
      </c>
      <c r="O47">
        <v>10</v>
      </c>
      <c r="P47">
        <v>10</v>
      </c>
      <c r="Q47">
        <v>5</v>
      </c>
      <c r="R47">
        <v>20</v>
      </c>
      <c r="S47">
        <v>10</v>
      </c>
      <c r="T47">
        <v>5</v>
      </c>
      <c r="U47">
        <v>5</v>
      </c>
      <c r="V47">
        <v>5</v>
      </c>
      <c r="W47">
        <v>5</v>
      </c>
      <c r="X47">
        <f t="shared" si="0"/>
        <v>355</v>
      </c>
    </row>
    <row r="48" spans="1:24" x14ac:dyDescent="0.35">
      <c r="A48" s="2" t="s">
        <v>74</v>
      </c>
      <c r="B48">
        <v>30</v>
      </c>
      <c r="C48">
        <v>30</v>
      </c>
      <c r="D48">
        <v>20</v>
      </c>
      <c r="E48">
        <v>0</v>
      </c>
      <c r="F48">
        <v>50</v>
      </c>
      <c r="G48">
        <v>20</v>
      </c>
      <c r="H48">
        <v>30</v>
      </c>
      <c r="I48">
        <v>20</v>
      </c>
      <c r="J48">
        <v>10</v>
      </c>
      <c r="K48">
        <v>10</v>
      </c>
      <c r="L48">
        <v>20</v>
      </c>
      <c r="M48">
        <v>20</v>
      </c>
      <c r="N48">
        <v>20</v>
      </c>
      <c r="O48">
        <v>10</v>
      </c>
      <c r="P48">
        <v>10</v>
      </c>
      <c r="Q48">
        <v>5</v>
      </c>
      <c r="R48">
        <v>20</v>
      </c>
      <c r="S48">
        <v>10</v>
      </c>
      <c r="T48">
        <v>5</v>
      </c>
      <c r="U48">
        <v>5</v>
      </c>
      <c r="V48">
        <v>5</v>
      </c>
      <c r="W48">
        <v>5</v>
      </c>
      <c r="X48">
        <f t="shared" si="0"/>
        <v>355</v>
      </c>
    </row>
    <row r="49" spans="1:24" x14ac:dyDescent="0.35">
      <c r="A49" s="2" t="s">
        <v>75</v>
      </c>
      <c r="B49">
        <v>30</v>
      </c>
      <c r="C49">
        <v>30</v>
      </c>
      <c r="D49">
        <v>20</v>
      </c>
      <c r="E49">
        <v>0</v>
      </c>
      <c r="F49">
        <v>50</v>
      </c>
      <c r="G49">
        <v>20</v>
      </c>
      <c r="H49">
        <v>30</v>
      </c>
      <c r="I49">
        <v>20</v>
      </c>
      <c r="J49">
        <v>10</v>
      </c>
      <c r="K49">
        <v>10</v>
      </c>
      <c r="L49">
        <v>20</v>
      </c>
      <c r="M49">
        <v>20</v>
      </c>
      <c r="N49">
        <v>20</v>
      </c>
      <c r="O49">
        <v>10</v>
      </c>
      <c r="P49">
        <v>10</v>
      </c>
      <c r="Q49">
        <v>5</v>
      </c>
      <c r="R49">
        <v>20</v>
      </c>
      <c r="S49">
        <v>10</v>
      </c>
      <c r="T49">
        <v>5</v>
      </c>
      <c r="U49">
        <v>5</v>
      </c>
      <c r="V49">
        <v>5</v>
      </c>
      <c r="W49">
        <v>5</v>
      </c>
      <c r="X49">
        <f t="shared" si="0"/>
        <v>355</v>
      </c>
    </row>
    <row r="50" spans="1:24" x14ac:dyDescent="0.35">
      <c r="A50" s="2" t="s">
        <v>76</v>
      </c>
      <c r="B50">
        <v>30</v>
      </c>
      <c r="C50">
        <v>30</v>
      </c>
      <c r="D50">
        <v>20</v>
      </c>
      <c r="E50">
        <v>0</v>
      </c>
      <c r="F50">
        <v>50</v>
      </c>
      <c r="G50">
        <v>20</v>
      </c>
      <c r="H50">
        <v>30</v>
      </c>
      <c r="I50">
        <v>20</v>
      </c>
      <c r="J50">
        <v>10</v>
      </c>
      <c r="K50">
        <v>10</v>
      </c>
      <c r="L50">
        <v>20</v>
      </c>
      <c r="M50">
        <v>20</v>
      </c>
      <c r="N50">
        <v>20</v>
      </c>
      <c r="O50">
        <v>10</v>
      </c>
      <c r="P50">
        <v>10</v>
      </c>
      <c r="Q50">
        <v>5</v>
      </c>
      <c r="R50">
        <v>20</v>
      </c>
      <c r="S50">
        <v>10</v>
      </c>
      <c r="T50">
        <v>5</v>
      </c>
      <c r="U50">
        <v>5</v>
      </c>
      <c r="V50">
        <v>5</v>
      </c>
      <c r="W50">
        <v>5</v>
      </c>
      <c r="X50">
        <f t="shared" si="0"/>
        <v>355</v>
      </c>
    </row>
    <row r="51" spans="1:24" x14ac:dyDescent="0.35">
      <c r="A51" s="2" t="s">
        <v>77</v>
      </c>
      <c r="B51">
        <v>30</v>
      </c>
      <c r="C51">
        <v>30</v>
      </c>
      <c r="D51">
        <v>20</v>
      </c>
      <c r="E51">
        <v>0</v>
      </c>
      <c r="F51">
        <v>50</v>
      </c>
      <c r="G51">
        <v>20</v>
      </c>
      <c r="H51">
        <v>30</v>
      </c>
      <c r="I51">
        <v>20</v>
      </c>
      <c r="J51">
        <v>10</v>
      </c>
      <c r="K51">
        <v>10</v>
      </c>
      <c r="L51">
        <v>20</v>
      </c>
      <c r="M51">
        <v>20</v>
      </c>
      <c r="N51">
        <v>20</v>
      </c>
      <c r="O51">
        <v>10</v>
      </c>
      <c r="P51">
        <v>10</v>
      </c>
      <c r="Q51">
        <v>5</v>
      </c>
      <c r="R51">
        <v>20</v>
      </c>
      <c r="S51">
        <v>10</v>
      </c>
      <c r="T51">
        <v>5</v>
      </c>
      <c r="U51">
        <v>5</v>
      </c>
      <c r="V51">
        <v>5</v>
      </c>
      <c r="W51">
        <v>5</v>
      </c>
      <c r="X51">
        <f t="shared" si="0"/>
        <v>355</v>
      </c>
    </row>
    <row r="52" spans="1:24" x14ac:dyDescent="0.35">
      <c r="A52" s="2" t="s">
        <v>78</v>
      </c>
      <c r="B52">
        <v>30</v>
      </c>
      <c r="C52">
        <v>30</v>
      </c>
      <c r="D52">
        <v>20</v>
      </c>
      <c r="E52">
        <v>0</v>
      </c>
      <c r="F52">
        <v>50</v>
      </c>
      <c r="G52">
        <v>20</v>
      </c>
      <c r="H52">
        <v>30</v>
      </c>
      <c r="I52">
        <v>20</v>
      </c>
      <c r="J52">
        <v>10</v>
      </c>
      <c r="K52">
        <v>10</v>
      </c>
      <c r="L52">
        <v>20</v>
      </c>
      <c r="M52">
        <v>20</v>
      </c>
      <c r="N52">
        <v>20</v>
      </c>
      <c r="O52">
        <v>10</v>
      </c>
      <c r="P52">
        <v>10</v>
      </c>
      <c r="Q52">
        <v>5</v>
      </c>
      <c r="R52">
        <v>20</v>
      </c>
      <c r="S52">
        <v>10</v>
      </c>
      <c r="T52">
        <v>5</v>
      </c>
      <c r="U52">
        <v>5</v>
      </c>
      <c r="V52">
        <v>5</v>
      </c>
      <c r="W52">
        <v>5</v>
      </c>
      <c r="X52">
        <f t="shared" si="0"/>
        <v>355</v>
      </c>
    </row>
    <row r="55" spans="1:24" x14ac:dyDescent="0.35">
      <c r="A55" s="2" t="s">
        <v>85</v>
      </c>
      <c r="B55">
        <f>SUM(B3:B52)</f>
        <v>1500</v>
      </c>
      <c r="C55">
        <f t="shared" ref="C55:W55" si="1">SUM(C3:C52)</f>
        <v>1500</v>
      </c>
      <c r="D55">
        <f t="shared" si="1"/>
        <v>1000</v>
      </c>
      <c r="E55">
        <f t="shared" si="1"/>
        <v>0</v>
      </c>
      <c r="F55">
        <f t="shared" si="1"/>
        <v>2500</v>
      </c>
      <c r="G55">
        <f t="shared" si="1"/>
        <v>1000</v>
      </c>
      <c r="H55">
        <f t="shared" si="1"/>
        <v>1500</v>
      </c>
      <c r="I55">
        <f t="shared" si="1"/>
        <v>1000</v>
      </c>
      <c r="J55">
        <f t="shared" si="1"/>
        <v>500</v>
      </c>
      <c r="K55">
        <f t="shared" si="1"/>
        <v>500</v>
      </c>
      <c r="L55">
        <f t="shared" si="1"/>
        <v>1000</v>
      </c>
      <c r="M55">
        <f t="shared" si="1"/>
        <v>1000</v>
      </c>
      <c r="N55">
        <f t="shared" si="1"/>
        <v>1000</v>
      </c>
      <c r="O55">
        <f t="shared" si="1"/>
        <v>500</v>
      </c>
      <c r="P55">
        <f t="shared" si="1"/>
        <v>500</v>
      </c>
      <c r="Q55">
        <f t="shared" si="1"/>
        <v>250</v>
      </c>
      <c r="R55">
        <f t="shared" si="1"/>
        <v>1000</v>
      </c>
      <c r="S55">
        <f t="shared" si="1"/>
        <v>500</v>
      </c>
      <c r="T55">
        <f t="shared" si="1"/>
        <v>250</v>
      </c>
      <c r="U55">
        <f t="shared" si="1"/>
        <v>250</v>
      </c>
      <c r="V55">
        <f t="shared" si="1"/>
        <v>250</v>
      </c>
      <c r="W55">
        <f t="shared" si="1"/>
        <v>250</v>
      </c>
      <c r="X55">
        <f t="shared" ref="X55:X56" si="2">SUM(B55:W55)</f>
        <v>17750</v>
      </c>
    </row>
    <row r="56" spans="1:24" x14ac:dyDescent="0.35">
      <c r="A56" s="2" t="s">
        <v>80</v>
      </c>
      <c r="B56">
        <f>30*50</f>
        <v>1500</v>
      </c>
      <c r="C56">
        <f>30*50</f>
        <v>1500</v>
      </c>
      <c r="D56">
        <f>20*50</f>
        <v>1000</v>
      </c>
      <c r="E56">
        <f>20*50</f>
        <v>1000</v>
      </c>
      <c r="F56">
        <f>50*50</f>
        <v>2500</v>
      </c>
      <c r="G56">
        <f>20*50</f>
        <v>1000</v>
      </c>
      <c r="H56">
        <f>30*50</f>
        <v>1500</v>
      </c>
      <c r="I56">
        <f>20*50</f>
        <v>1000</v>
      </c>
      <c r="J56">
        <f>10*50</f>
        <v>500</v>
      </c>
      <c r="K56">
        <f>10*50</f>
        <v>500</v>
      </c>
      <c r="L56">
        <f>20*50</f>
        <v>1000</v>
      </c>
      <c r="M56">
        <f>20*50</f>
        <v>1000</v>
      </c>
      <c r="N56">
        <f>20*50</f>
        <v>1000</v>
      </c>
      <c r="O56">
        <f>10*50</f>
        <v>500</v>
      </c>
      <c r="P56">
        <f>10*50</f>
        <v>500</v>
      </c>
      <c r="Q56">
        <f>5*50</f>
        <v>250</v>
      </c>
      <c r="R56">
        <f>20*50</f>
        <v>1000</v>
      </c>
      <c r="S56">
        <f>10*50</f>
        <v>500</v>
      </c>
      <c r="T56">
        <f>5*50</f>
        <v>250</v>
      </c>
      <c r="U56">
        <f t="shared" ref="U56:W56" si="3">5*50</f>
        <v>250</v>
      </c>
      <c r="V56">
        <f t="shared" si="3"/>
        <v>250</v>
      </c>
      <c r="W56">
        <f t="shared" si="3"/>
        <v>250</v>
      </c>
      <c r="X56">
        <f t="shared" si="2"/>
        <v>18750</v>
      </c>
    </row>
    <row r="57" spans="1:24" x14ac:dyDescent="0.35">
      <c r="A57" s="2" t="s">
        <v>86</v>
      </c>
      <c r="B57">
        <f>(B55/B56)*100</f>
        <v>100</v>
      </c>
      <c r="C57">
        <f t="shared" ref="C57:X57" si="4">(C55/C56)*100</f>
        <v>100</v>
      </c>
      <c r="D57">
        <f t="shared" si="4"/>
        <v>100</v>
      </c>
      <c r="E57">
        <f t="shared" si="4"/>
        <v>0</v>
      </c>
      <c r="F57">
        <f t="shared" si="4"/>
        <v>100</v>
      </c>
      <c r="G57">
        <f t="shared" si="4"/>
        <v>100</v>
      </c>
      <c r="H57">
        <f t="shared" si="4"/>
        <v>100</v>
      </c>
      <c r="I57">
        <f t="shared" si="4"/>
        <v>100</v>
      </c>
      <c r="J57">
        <f t="shared" si="4"/>
        <v>100</v>
      </c>
      <c r="K57">
        <f t="shared" si="4"/>
        <v>100</v>
      </c>
      <c r="L57">
        <f t="shared" si="4"/>
        <v>100</v>
      </c>
      <c r="M57">
        <f t="shared" si="4"/>
        <v>100</v>
      </c>
      <c r="N57">
        <f t="shared" si="4"/>
        <v>100</v>
      </c>
      <c r="O57">
        <f t="shared" si="4"/>
        <v>100</v>
      </c>
      <c r="P57">
        <f t="shared" si="4"/>
        <v>100</v>
      </c>
      <c r="Q57">
        <f t="shared" si="4"/>
        <v>100</v>
      </c>
      <c r="R57">
        <f t="shared" si="4"/>
        <v>100</v>
      </c>
      <c r="S57">
        <f t="shared" si="4"/>
        <v>100</v>
      </c>
      <c r="T57">
        <f t="shared" si="4"/>
        <v>100</v>
      </c>
      <c r="U57">
        <f t="shared" si="4"/>
        <v>100</v>
      </c>
      <c r="V57">
        <f t="shared" si="4"/>
        <v>100</v>
      </c>
      <c r="W57">
        <f t="shared" si="4"/>
        <v>100</v>
      </c>
      <c r="X57">
        <f t="shared" si="4"/>
        <v>94.666666666666671</v>
      </c>
    </row>
    <row r="58" spans="1:24" x14ac:dyDescent="0.35">
      <c r="A58" s="2"/>
    </row>
    <row r="59" spans="1:24" x14ac:dyDescent="0.35">
      <c r="A59" s="2" t="s">
        <v>87</v>
      </c>
      <c r="B59" s="11">
        <f>SUM(B55:E55)</f>
        <v>4000</v>
      </c>
      <c r="F59" s="5">
        <f>SUM(F55:H55)</f>
        <v>5000</v>
      </c>
      <c r="I59" s="10">
        <f>SUM(I55:M55)</f>
        <v>4000</v>
      </c>
      <c r="N59" s="7">
        <f>SUM(N55:S55)</f>
        <v>3750</v>
      </c>
      <c r="T59" s="9">
        <f>SUM(T55:W55)</f>
        <v>1000</v>
      </c>
    </row>
    <row r="60" spans="1:24" x14ac:dyDescent="0.35">
      <c r="A60" s="2" t="s">
        <v>83</v>
      </c>
      <c r="B60" s="11">
        <f>SUM(B56:E56)</f>
        <v>5000</v>
      </c>
      <c r="F60" s="5">
        <f>SUM(F56:H56)</f>
        <v>5000</v>
      </c>
      <c r="I60" s="10">
        <f>SUM(I56:M56)</f>
        <v>4000</v>
      </c>
      <c r="N60" s="7">
        <f>SUM(N56:S56)</f>
        <v>3750</v>
      </c>
      <c r="T60" s="9">
        <f>SUM(T56:W56)</f>
        <v>1000</v>
      </c>
    </row>
    <row r="61" spans="1:24" x14ac:dyDescent="0.35">
      <c r="A61" s="2" t="s">
        <v>88</v>
      </c>
      <c r="B61" s="11">
        <f>(B59/B60)*100</f>
        <v>80</v>
      </c>
      <c r="F61" s="5">
        <f>F59/F60*100</f>
        <v>100</v>
      </c>
      <c r="I61" s="10">
        <f>I59/I60*100</f>
        <v>100</v>
      </c>
      <c r="N61" s="7">
        <f>N59/N60*100</f>
        <v>100</v>
      </c>
      <c r="T61" s="9">
        <f>T59/T60*100</f>
        <v>100</v>
      </c>
    </row>
  </sheetData>
  <mergeCells count="5">
    <mergeCell ref="B1:E1"/>
    <mergeCell ref="F1:H1"/>
    <mergeCell ref="I1:M1"/>
    <mergeCell ref="N1:S1"/>
    <mergeCell ref="T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3C59-EA95-4B10-BAE0-DD0656BF168B}">
  <dimension ref="A1:G201"/>
  <sheetViews>
    <sheetView zoomScale="40" zoomScaleNormal="40" workbookViewId="0">
      <pane ySplit="1" topLeftCell="A176" activePane="bottomLeft" state="frozen"/>
      <selection pane="bottomLeft" activeCell="N205" sqref="N205"/>
    </sheetView>
  </sheetViews>
  <sheetFormatPr baseColWidth="10" defaultColWidth="8.7265625" defaultRowHeight="14.5" x14ac:dyDescent="0.35"/>
  <cols>
    <col min="1" max="1" width="23.1796875" bestFit="1" customWidth="1"/>
    <col min="2" max="2" width="30.1796875" bestFit="1" customWidth="1"/>
    <col min="3" max="3" width="28.7265625" bestFit="1" customWidth="1"/>
    <col min="4" max="4" width="41.7265625" bestFit="1" customWidth="1"/>
    <col min="5" max="5" width="47.1796875" bestFit="1" customWidth="1"/>
    <col min="6" max="6" width="25" bestFit="1" customWidth="1"/>
    <col min="7" max="7" width="20.26953125" customWidth="1"/>
  </cols>
  <sheetData>
    <row r="1" spans="1:7" x14ac:dyDescent="0.35">
      <c r="B1" t="s">
        <v>82</v>
      </c>
      <c r="C1" t="s">
        <v>89</v>
      </c>
      <c r="D1" t="s">
        <v>90</v>
      </c>
      <c r="E1" t="s">
        <v>91</v>
      </c>
    </row>
    <row r="2" spans="1:7" x14ac:dyDescent="0.35">
      <c r="A2" t="s">
        <v>92</v>
      </c>
      <c r="B2">
        <v>8380</v>
      </c>
      <c r="C2">
        <v>17750</v>
      </c>
      <c r="D2">
        <v>18750</v>
      </c>
      <c r="F2" s="18" t="s">
        <v>91</v>
      </c>
      <c r="G2" s="18"/>
    </row>
    <row r="3" spans="1:7" x14ac:dyDescent="0.35">
      <c r="A3" t="s">
        <v>80</v>
      </c>
      <c r="B3">
        <v>18750</v>
      </c>
      <c r="C3">
        <v>18750</v>
      </c>
      <c r="F3" s="18"/>
      <c r="G3" s="18"/>
    </row>
    <row r="4" spans="1:7" x14ac:dyDescent="0.35">
      <c r="A4" t="s">
        <v>93</v>
      </c>
      <c r="B4">
        <v>44.693333333333335</v>
      </c>
      <c r="C4">
        <v>94.666666666666671</v>
      </c>
      <c r="F4" s="18"/>
      <c r="G4" s="18"/>
    </row>
    <row r="5" spans="1:7" x14ac:dyDescent="0.35">
      <c r="A5" t="s">
        <v>94</v>
      </c>
      <c r="B5">
        <f>B2/50</f>
        <v>167.6</v>
      </c>
      <c r="C5">
        <f>C2/50</f>
        <v>355</v>
      </c>
      <c r="D5">
        <f>D2/50</f>
        <v>375</v>
      </c>
    </row>
    <row r="10" spans="1:7" x14ac:dyDescent="0.35">
      <c r="A10" t="s">
        <v>92</v>
      </c>
      <c r="B10">
        <v>3450</v>
      </c>
      <c r="C10">
        <v>4000</v>
      </c>
      <c r="D10">
        <v>5000</v>
      </c>
      <c r="F10" s="18" t="s">
        <v>95</v>
      </c>
      <c r="G10" s="18"/>
    </row>
    <row r="11" spans="1:7" x14ac:dyDescent="0.35">
      <c r="A11" t="s">
        <v>80</v>
      </c>
      <c r="B11">
        <v>5000</v>
      </c>
      <c r="C11">
        <v>5000</v>
      </c>
      <c r="F11" s="18"/>
      <c r="G11" s="18"/>
    </row>
    <row r="12" spans="1:7" x14ac:dyDescent="0.35">
      <c r="A12" t="s">
        <v>96</v>
      </c>
      <c r="B12">
        <v>69</v>
      </c>
      <c r="C12">
        <v>80</v>
      </c>
      <c r="F12" s="18"/>
      <c r="G12" s="18"/>
    </row>
    <row r="13" spans="1:7" x14ac:dyDescent="0.35">
      <c r="A13" t="s">
        <v>94</v>
      </c>
      <c r="B13">
        <f>B10/50</f>
        <v>69</v>
      </c>
      <c r="C13">
        <f>C10/50</f>
        <v>80</v>
      </c>
      <c r="D13">
        <f>D10/50</f>
        <v>100</v>
      </c>
    </row>
    <row r="17" spans="1:7" x14ac:dyDescent="0.35">
      <c r="A17" t="s">
        <v>92</v>
      </c>
      <c r="B17">
        <v>2300</v>
      </c>
      <c r="C17">
        <v>5000</v>
      </c>
      <c r="D17">
        <v>5000</v>
      </c>
      <c r="F17" s="19" t="s">
        <v>97</v>
      </c>
      <c r="G17" s="19"/>
    </row>
    <row r="18" spans="1:7" x14ac:dyDescent="0.35">
      <c r="A18" t="s">
        <v>80</v>
      </c>
      <c r="B18">
        <v>5000</v>
      </c>
      <c r="C18">
        <v>5000</v>
      </c>
      <c r="F18" s="19"/>
      <c r="G18" s="19"/>
    </row>
    <row r="19" spans="1:7" x14ac:dyDescent="0.35">
      <c r="A19" t="s">
        <v>97</v>
      </c>
      <c r="B19">
        <v>46</v>
      </c>
      <c r="C19">
        <v>100</v>
      </c>
      <c r="F19" s="19"/>
      <c r="G19" s="19"/>
    </row>
    <row r="20" spans="1:7" x14ac:dyDescent="0.35">
      <c r="A20" t="s">
        <v>94</v>
      </c>
      <c r="B20">
        <f>B17/50</f>
        <v>46</v>
      </c>
      <c r="C20">
        <v>100</v>
      </c>
      <c r="D20">
        <f>D17/50</f>
        <v>100</v>
      </c>
    </row>
    <row r="25" spans="1:7" x14ac:dyDescent="0.35">
      <c r="A25" t="s">
        <v>92</v>
      </c>
      <c r="B25">
        <v>1580</v>
      </c>
      <c r="C25">
        <v>4000</v>
      </c>
      <c r="D25">
        <v>4000</v>
      </c>
      <c r="F25" s="19" t="s">
        <v>98</v>
      </c>
      <c r="G25" s="19"/>
    </row>
    <row r="26" spans="1:7" x14ac:dyDescent="0.35">
      <c r="A26" t="s">
        <v>80</v>
      </c>
      <c r="B26">
        <v>4000</v>
      </c>
      <c r="C26">
        <v>4000</v>
      </c>
      <c r="F26" s="19"/>
      <c r="G26" s="19"/>
    </row>
    <row r="27" spans="1:7" x14ac:dyDescent="0.35">
      <c r="A27" t="s">
        <v>98</v>
      </c>
      <c r="B27">
        <v>39.5</v>
      </c>
      <c r="C27">
        <v>100</v>
      </c>
      <c r="F27" s="19"/>
      <c r="G27" s="19"/>
    </row>
    <row r="28" spans="1:7" x14ac:dyDescent="0.35">
      <c r="A28" t="s">
        <v>94</v>
      </c>
      <c r="B28">
        <f>B25/50</f>
        <v>31.6</v>
      </c>
      <c r="C28">
        <v>100</v>
      </c>
      <c r="D28">
        <f>D25/50</f>
        <v>80</v>
      </c>
    </row>
    <row r="33" spans="1:7" x14ac:dyDescent="0.35">
      <c r="A33" t="s">
        <v>92</v>
      </c>
      <c r="B33">
        <v>500</v>
      </c>
      <c r="C33">
        <v>3750</v>
      </c>
      <c r="D33">
        <v>3750</v>
      </c>
      <c r="F33" s="19" t="s">
        <v>99</v>
      </c>
      <c r="G33" s="19"/>
    </row>
    <row r="34" spans="1:7" x14ac:dyDescent="0.35">
      <c r="A34" t="s">
        <v>80</v>
      </c>
      <c r="B34">
        <v>3750</v>
      </c>
      <c r="C34">
        <v>3750</v>
      </c>
      <c r="F34" s="19"/>
      <c r="G34" s="19"/>
    </row>
    <row r="35" spans="1:7" x14ac:dyDescent="0.35">
      <c r="A35" t="s">
        <v>99</v>
      </c>
      <c r="B35">
        <v>13.333333333333334</v>
      </c>
      <c r="C35">
        <v>100</v>
      </c>
      <c r="F35" s="19"/>
      <c r="G35" s="19"/>
    </row>
    <row r="36" spans="1:7" x14ac:dyDescent="0.35">
      <c r="A36" t="s">
        <v>94</v>
      </c>
      <c r="B36">
        <f>B33/50</f>
        <v>10</v>
      </c>
      <c r="C36">
        <v>100</v>
      </c>
      <c r="D36">
        <f>D33/50</f>
        <v>75</v>
      </c>
    </row>
    <row r="42" spans="1:7" x14ac:dyDescent="0.35">
      <c r="A42" t="s">
        <v>92</v>
      </c>
      <c r="B42">
        <v>550</v>
      </c>
      <c r="C42">
        <v>1000</v>
      </c>
      <c r="D42">
        <v>1000</v>
      </c>
      <c r="F42" s="19" t="s">
        <v>100</v>
      </c>
      <c r="G42" s="19"/>
    </row>
    <row r="43" spans="1:7" x14ac:dyDescent="0.35">
      <c r="A43" t="s">
        <v>80</v>
      </c>
      <c r="B43">
        <v>1000</v>
      </c>
      <c r="C43">
        <v>1000</v>
      </c>
      <c r="F43" s="19"/>
      <c r="G43" s="19"/>
    </row>
    <row r="44" spans="1:7" x14ac:dyDescent="0.35">
      <c r="A44" t="s">
        <v>100</v>
      </c>
      <c r="B44">
        <v>55.000000000000007</v>
      </c>
      <c r="C44">
        <v>100</v>
      </c>
      <c r="F44" s="19"/>
      <c r="G44" s="19"/>
    </row>
    <row r="45" spans="1:7" x14ac:dyDescent="0.35">
      <c r="A45" t="s">
        <v>94</v>
      </c>
      <c r="B45">
        <f>B42/50</f>
        <v>11</v>
      </c>
      <c r="C45">
        <f>1000/50</f>
        <v>20</v>
      </c>
      <c r="D45">
        <f>D42/50</f>
        <v>20</v>
      </c>
    </row>
    <row r="57" spans="1:6" x14ac:dyDescent="0.35">
      <c r="B57" s="16" t="s">
        <v>0</v>
      </c>
      <c r="C57" s="16"/>
      <c r="D57" s="16"/>
      <c r="E57" s="16"/>
    </row>
    <row r="58" spans="1:6" x14ac:dyDescent="0.35">
      <c r="B58" s="3" t="s">
        <v>7</v>
      </c>
      <c r="C58" s="3" t="s">
        <v>8</v>
      </c>
      <c r="D58" s="3" t="s">
        <v>9</v>
      </c>
      <c r="E58" s="3" t="s">
        <v>10</v>
      </c>
      <c r="F58" s="12" t="s">
        <v>101</v>
      </c>
    </row>
    <row r="59" spans="1:6" x14ac:dyDescent="0.35">
      <c r="A59" t="s">
        <v>79</v>
      </c>
      <c r="B59">
        <v>1350</v>
      </c>
      <c r="C59">
        <v>1500</v>
      </c>
      <c r="D59">
        <v>520</v>
      </c>
      <c r="E59">
        <v>80</v>
      </c>
      <c r="F59">
        <v>3450</v>
      </c>
    </row>
    <row r="60" spans="1:6" x14ac:dyDescent="0.35">
      <c r="A60" t="s">
        <v>85</v>
      </c>
      <c r="B60">
        <v>1500</v>
      </c>
      <c r="C60">
        <v>1500</v>
      </c>
      <c r="D60">
        <v>1000</v>
      </c>
      <c r="E60">
        <v>0</v>
      </c>
      <c r="F60">
        <v>4000</v>
      </c>
    </row>
    <row r="61" spans="1:6" x14ac:dyDescent="0.35">
      <c r="A61" t="s">
        <v>80</v>
      </c>
      <c r="B61">
        <v>1500</v>
      </c>
      <c r="C61">
        <v>1500</v>
      </c>
      <c r="D61">
        <v>1000</v>
      </c>
      <c r="E61">
        <v>1000</v>
      </c>
      <c r="F61">
        <v>5000</v>
      </c>
    </row>
    <row r="85" spans="1:5" x14ac:dyDescent="0.35">
      <c r="B85" s="17" t="s">
        <v>1</v>
      </c>
      <c r="C85" s="17"/>
      <c r="D85" s="17"/>
    </row>
    <row r="86" spans="1:5" x14ac:dyDescent="0.35">
      <c r="B86" s="5" t="s">
        <v>11</v>
      </c>
      <c r="C86" s="5" t="s">
        <v>12</v>
      </c>
      <c r="D86" s="5" t="s">
        <v>13</v>
      </c>
      <c r="E86" s="12" t="s">
        <v>101</v>
      </c>
    </row>
    <row r="87" spans="1:5" x14ac:dyDescent="0.35">
      <c r="A87" t="s">
        <v>79</v>
      </c>
      <c r="B87">
        <v>2300</v>
      </c>
      <c r="C87">
        <v>0</v>
      </c>
      <c r="D87">
        <v>0</v>
      </c>
    </row>
    <row r="88" spans="1:5" x14ac:dyDescent="0.35">
      <c r="A88" t="s">
        <v>85</v>
      </c>
      <c r="B88">
        <v>2500</v>
      </c>
      <c r="C88">
        <v>1000</v>
      </c>
      <c r="D88">
        <v>1500</v>
      </c>
    </row>
    <row r="89" spans="1:5" x14ac:dyDescent="0.35">
      <c r="A89" t="s">
        <v>80</v>
      </c>
      <c r="B89">
        <v>2500</v>
      </c>
      <c r="C89">
        <v>1000</v>
      </c>
      <c r="D89">
        <v>1500</v>
      </c>
    </row>
    <row r="114" spans="1:6" x14ac:dyDescent="0.35">
      <c r="B114" s="15" t="s">
        <v>2</v>
      </c>
      <c r="C114" s="15"/>
      <c r="D114" s="15"/>
      <c r="E114" s="15"/>
      <c r="F114" s="15"/>
    </row>
    <row r="115" spans="1:6" x14ac:dyDescent="0.35">
      <c r="B115" s="6" t="s">
        <v>14</v>
      </c>
      <c r="C115" s="6" t="s">
        <v>15</v>
      </c>
      <c r="D115" s="6" t="s">
        <v>16</v>
      </c>
      <c r="E115" s="6" t="s">
        <v>17</v>
      </c>
      <c r="F115" s="6" t="s">
        <v>18</v>
      </c>
    </row>
    <row r="116" spans="1:6" x14ac:dyDescent="0.35">
      <c r="A116" t="s">
        <v>79</v>
      </c>
      <c r="B116">
        <v>1000</v>
      </c>
      <c r="C116">
        <v>0</v>
      </c>
      <c r="D116">
        <v>0</v>
      </c>
      <c r="E116">
        <v>240</v>
      </c>
      <c r="F116">
        <v>340</v>
      </c>
    </row>
    <row r="117" spans="1:6" x14ac:dyDescent="0.35">
      <c r="A117" t="s">
        <v>85</v>
      </c>
      <c r="B117">
        <v>1000</v>
      </c>
      <c r="C117">
        <v>500</v>
      </c>
      <c r="D117">
        <v>500</v>
      </c>
      <c r="E117">
        <v>1000</v>
      </c>
      <c r="F117">
        <v>1000</v>
      </c>
    </row>
    <row r="118" spans="1:6" x14ac:dyDescent="0.35">
      <c r="A118" t="s">
        <v>80</v>
      </c>
      <c r="B118">
        <v>1000</v>
      </c>
      <c r="C118">
        <v>500</v>
      </c>
      <c r="D118">
        <v>500</v>
      </c>
      <c r="E118">
        <v>1000</v>
      </c>
      <c r="F118">
        <v>1000</v>
      </c>
    </row>
    <row r="141" spans="1:7" x14ac:dyDescent="0.35">
      <c r="B141" s="13" t="s">
        <v>3</v>
      </c>
      <c r="C141" s="13"/>
      <c r="D141" s="13"/>
      <c r="E141" s="13"/>
      <c r="F141" s="13"/>
      <c r="G141" s="13"/>
    </row>
    <row r="142" spans="1:7" x14ac:dyDescent="0.35">
      <c r="B142" s="7" t="s">
        <v>19</v>
      </c>
      <c r="C142" s="7" t="s">
        <v>20</v>
      </c>
      <c r="D142" s="7" t="s">
        <v>21</v>
      </c>
      <c r="E142" s="7" t="s">
        <v>22</v>
      </c>
      <c r="F142" s="7" t="s">
        <v>23</v>
      </c>
      <c r="G142" s="7" t="s">
        <v>24</v>
      </c>
    </row>
    <row r="143" spans="1:7" x14ac:dyDescent="0.35">
      <c r="A143" t="s">
        <v>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500</v>
      </c>
    </row>
    <row r="144" spans="1:7" x14ac:dyDescent="0.35">
      <c r="A144" t="s">
        <v>85</v>
      </c>
      <c r="B144">
        <v>1000</v>
      </c>
      <c r="C144">
        <v>500</v>
      </c>
      <c r="D144">
        <v>500</v>
      </c>
      <c r="E144">
        <v>250</v>
      </c>
      <c r="F144">
        <v>1000</v>
      </c>
      <c r="G144">
        <v>500</v>
      </c>
    </row>
    <row r="145" spans="1:7" x14ac:dyDescent="0.35">
      <c r="A145" t="s">
        <v>80</v>
      </c>
      <c r="B145">
        <f>20*50</f>
        <v>1000</v>
      </c>
      <c r="C145">
        <f>10*50</f>
        <v>500</v>
      </c>
      <c r="D145">
        <f>10*50</f>
        <v>500</v>
      </c>
      <c r="E145">
        <f>5*50</f>
        <v>250</v>
      </c>
      <c r="F145">
        <f>20*50</f>
        <v>1000</v>
      </c>
      <c r="G145">
        <f>10*50</f>
        <v>500</v>
      </c>
    </row>
    <row r="169" spans="1:5" x14ac:dyDescent="0.35">
      <c r="B169" s="14" t="s">
        <v>4</v>
      </c>
      <c r="C169" s="14"/>
      <c r="D169" s="14"/>
      <c r="E169" s="14"/>
    </row>
    <row r="170" spans="1:5" x14ac:dyDescent="0.35">
      <c r="B170" s="8" t="s">
        <v>25</v>
      </c>
      <c r="C170" s="8" t="s">
        <v>26</v>
      </c>
      <c r="D170" s="8" t="s">
        <v>27</v>
      </c>
      <c r="E170" s="8" t="s">
        <v>28</v>
      </c>
    </row>
    <row r="171" spans="1:5" x14ac:dyDescent="0.35">
      <c r="A171" t="s">
        <v>79</v>
      </c>
      <c r="B171">
        <v>0</v>
      </c>
      <c r="C171">
        <v>50</v>
      </c>
      <c r="D171">
        <v>250</v>
      </c>
      <c r="E171">
        <v>250</v>
      </c>
    </row>
    <row r="172" spans="1:5" x14ac:dyDescent="0.35">
      <c r="A172" t="s">
        <v>85</v>
      </c>
      <c r="B172">
        <v>250</v>
      </c>
      <c r="C172">
        <v>250</v>
      </c>
      <c r="D172">
        <v>250</v>
      </c>
      <c r="E172">
        <v>250</v>
      </c>
    </row>
    <row r="173" spans="1:5" x14ac:dyDescent="0.35">
      <c r="A173" t="s">
        <v>80</v>
      </c>
      <c r="B173">
        <v>250</v>
      </c>
      <c r="C173">
        <v>250</v>
      </c>
      <c r="D173">
        <v>250</v>
      </c>
      <c r="E173">
        <v>250</v>
      </c>
    </row>
    <row r="200" spans="1:3" x14ac:dyDescent="0.35">
      <c r="B200" t="s">
        <v>103</v>
      </c>
      <c r="C200" t="s">
        <v>89</v>
      </c>
    </row>
    <row r="201" spans="1:3" x14ac:dyDescent="0.35">
      <c r="A201" t="s">
        <v>102</v>
      </c>
      <c r="B201">
        <v>170</v>
      </c>
      <c r="C201">
        <v>355</v>
      </c>
    </row>
  </sheetData>
  <mergeCells count="11">
    <mergeCell ref="B169:E169"/>
    <mergeCell ref="F42:G44"/>
    <mergeCell ref="B57:E57"/>
    <mergeCell ref="B85:D85"/>
    <mergeCell ref="B114:F114"/>
    <mergeCell ref="B141:G141"/>
    <mergeCell ref="F2:G4"/>
    <mergeCell ref="F10:G12"/>
    <mergeCell ref="F17:G19"/>
    <mergeCell ref="F25:G27"/>
    <mergeCell ref="F33:G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Rincón Barrero</dc:creator>
  <cp:keywords/>
  <dc:description/>
  <cp:lastModifiedBy>LUIS RINCON BARRERO</cp:lastModifiedBy>
  <cp:revision/>
  <dcterms:created xsi:type="dcterms:W3CDTF">2024-05-31T17:50:55Z</dcterms:created>
  <dcterms:modified xsi:type="dcterms:W3CDTF">2024-06-18T21:38:23Z</dcterms:modified>
  <cp:category/>
  <cp:contentStatus/>
</cp:coreProperties>
</file>